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AA files\CV\2020\Resume-v4\Github\Blood Bank Prediction model in Excel\"/>
    </mc:Choice>
  </mc:AlternateContent>
  <xr:revisionPtr revIDLastSave="0" documentId="13_ncr:1_{96228FC9-7EF2-4AAE-9AA8-951FEB960D61}" xr6:coauthVersionLast="45" xr6:coauthVersionMax="45" xr10:uidLastSave="{00000000-0000-0000-0000-000000000000}"/>
  <bookViews>
    <workbookView xWindow="-110" yWindow="-110" windowWidth="21820" windowHeight="14020" xr2:uid="{808A275F-9D9D-4EDE-818D-5A69D55436A5}"/>
  </bookViews>
  <sheets>
    <sheet name="O+" sheetId="4" r:id="rId1"/>
    <sheet name="Plateletes" sheetId="2" r:id="rId2"/>
    <sheet name="Q1-a" sheetId="1" r:id="rId3"/>
    <sheet name="Q1-b" sheetId="5" r:id="rId4"/>
    <sheet name="Q2-a" sheetId="6" r:id="rId5"/>
    <sheet name="Q2-b" sheetId="7" r:id="rId6"/>
    <sheet name="Q3-a" sheetId="8" r:id="rId7"/>
    <sheet name="Q3-b" sheetId="9" r:id="rId8"/>
    <sheet name="Q3-c" sheetId="10" r:id="rId9"/>
  </sheets>
  <definedNames>
    <definedName name="_xlnm._FilterDatabase" localSheetId="2" hidden="1">'Q1-a'!$A$1:$I$367</definedName>
    <definedName name="_xlnm._FilterDatabase" localSheetId="8" hidden="1">'Q3-c'!$A$1:$R$1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'Q2-b'!$F$2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 concurrentCalc="0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0" l="1"/>
  <c r="G32" i="10"/>
  <c r="E33" i="10"/>
  <c r="C33" i="10"/>
  <c r="H33" i="10"/>
  <c r="G33" i="10"/>
  <c r="E34" i="10"/>
  <c r="C34" i="10"/>
  <c r="H34" i="10"/>
  <c r="G34" i="10"/>
  <c r="E35" i="10"/>
  <c r="C35" i="10"/>
  <c r="H35" i="10"/>
  <c r="G35" i="10"/>
  <c r="E36" i="10"/>
  <c r="C36" i="10"/>
  <c r="H36" i="10"/>
  <c r="G36" i="10"/>
  <c r="E37" i="10"/>
  <c r="C37" i="10"/>
  <c r="H37" i="10"/>
  <c r="G37" i="10"/>
  <c r="E38" i="10"/>
  <c r="C38" i="10"/>
  <c r="H38" i="10"/>
  <c r="G38" i="10"/>
  <c r="E39" i="10"/>
  <c r="C39" i="10"/>
  <c r="H39" i="10"/>
  <c r="G39" i="10"/>
  <c r="E40" i="10"/>
  <c r="C40" i="10"/>
  <c r="H40" i="10"/>
  <c r="G40" i="10"/>
  <c r="E41" i="10"/>
  <c r="C41" i="10"/>
  <c r="H41" i="10"/>
  <c r="G41" i="10"/>
  <c r="E42" i="10"/>
  <c r="C42" i="10"/>
  <c r="H42" i="10"/>
  <c r="G42" i="10"/>
  <c r="E43" i="10"/>
  <c r="C43" i="10"/>
  <c r="H43" i="10"/>
  <c r="G43" i="10"/>
  <c r="E44" i="10"/>
  <c r="C44" i="10"/>
  <c r="H44" i="10"/>
  <c r="G44" i="10"/>
  <c r="E45" i="10"/>
  <c r="C45" i="10"/>
  <c r="H45" i="10"/>
  <c r="G45" i="10"/>
  <c r="E46" i="10"/>
  <c r="C46" i="10"/>
  <c r="H46" i="10"/>
  <c r="G46" i="10"/>
  <c r="E47" i="10"/>
  <c r="C47" i="10"/>
  <c r="H47" i="10"/>
  <c r="G47" i="10"/>
  <c r="E48" i="10"/>
  <c r="C48" i="10"/>
  <c r="H48" i="10"/>
  <c r="G48" i="10"/>
  <c r="E49" i="10"/>
  <c r="C49" i="10"/>
  <c r="H49" i="10"/>
  <c r="G49" i="10"/>
  <c r="E50" i="10"/>
  <c r="C50" i="10"/>
  <c r="H50" i="10"/>
  <c r="G50" i="10"/>
  <c r="E51" i="10"/>
  <c r="C51" i="10"/>
  <c r="H51" i="10"/>
  <c r="G51" i="10"/>
  <c r="E52" i="10"/>
  <c r="C52" i="10"/>
  <c r="H52" i="10"/>
  <c r="G52" i="10"/>
  <c r="E53" i="10"/>
  <c r="C53" i="10"/>
  <c r="H53" i="10"/>
  <c r="G53" i="10"/>
  <c r="E54" i="10"/>
  <c r="C54" i="10"/>
  <c r="H54" i="10"/>
  <c r="G54" i="10"/>
  <c r="E55" i="10"/>
  <c r="C55" i="10"/>
  <c r="H55" i="10"/>
  <c r="G55" i="10"/>
  <c r="E56" i="10"/>
  <c r="C56" i="10"/>
  <c r="H56" i="10"/>
  <c r="G56" i="10"/>
  <c r="E57" i="10"/>
  <c r="C57" i="10"/>
  <c r="H57" i="10"/>
  <c r="G57" i="10"/>
  <c r="E58" i="10"/>
  <c r="C58" i="10"/>
  <c r="H58" i="10"/>
  <c r="G58" i="10"/>
  <c r="E59" i="10"/>
  <c r="C59" i="10"/>
  <c r="H59" i="10"/>
  <c r="G59" i="10"/>
  <c r="E60" i="10"/>
  <c r="C60" i="10"/>
  <c r="H60" i="10"/>
  <c r="G60" i="10"/>
  <c r="E61" i="10"/>
  <c r="C61" i="10"/>
  <c r="H61" i="10"/>
  <c r="G61" i="10"/>
  <c r="E62" i="10"/>
  <c r="C62" i="10"/>
  <c r="H62" i="10"/>
  <c r="G62" i="10"/>
  <c r="E63" i="10"/>
  <c r="C63" i="10"/>
  <c r="H63" i="10"/>
  <c r="G63" i="10"/>
  <c r="E64" i="10"/>
  <c r="C64" i="10"/>
  <c r="H64" i="10"/>
  <c r="G64" i="10"/>
  <c r="E65" i="10"/>
  <c r="C65" i="10"/>
  <c r="H65" i="10"/>
  <c r="G65" i="10"/>
  <c r="E66" i="10"/>
  <c r="C66" i="10"/>
  <c r="H66" i="10"/>
  <c r="G66" i="10"/>
  <c r="E67" i="10"/>
  <c r="C67" i="10"/>
  <c r="H67" i="10"/>
  <c r="G67" i="10"/>
  <c r="E68" i="10"/>
  <c r="C68" i="10"/>
  <c r="H68" i="10"/>
  <c r="G68" i="10"/>
  <c r="E69" i="10"/>
  <c r="C69" i="10"/>
  <c r="H69" i="10"/>
  <c r="G69" i="10"/>
  <c r="E70" i="10"/>
  <c r="C70" i="10"/>
  <c r="H70" i="10"/>
  <c r="G70" i="10"/>
  <c r="E71" i="10"/>
  <c r="C71" i="10"/>
  <c r="H71" i="10"/>
  <c r="G71" i="10"/>
  <c r="E72" i="10"/>
  <c r="C72" i="10"/>
  <c r="H72" i="10"/>
  <c r="G72" i="10"/>
  <c r="E73" i="10"/>
  <c r="C73" i="10"/>
  <c r="H73" i="10"/>
  <c r="G73" i="10"/>
  <c r="E74" i="10"/>
  <c r="C74" i="10"/>
  <c r="H74" i="10"/>
  <c r="G74" i="10"/>
  <c r="E75" i="10"/>
  <c r="C75" i="10"/>
  <c r="H75" i="10"/>
  <c r="G75" i="10"/>
  <c r="E76" i="10"/>
  <c r="C76" i="10"/>
  <c r="H76" i="10"/>
  <c r="G76" i="10"/>
  <c r="E77" i="10"/>
  <c r="C77" i="10"/>
  <c r="H77" i="10"/>
  <c r="G77" i="10"/>
  <c r="E78" i="10"/>
  <c r="C78" i="10"/>
  <c r="H78" i="10"/>
  <c r="G78" i="10"/>
  <c r="E79" i="10"/>
  <c r="C79" i="10"/>
  <c r="H79" i="10"/>
  <c r="G79" i="10"/>
  <c r="E80" i="10"/>
  <c r="C80" i="10"/>
  <c r="H80" i="10"/>
  <c r="G80" i="10"/>
  <c r="E81" i="10"/>
  <c r="C81" i="10"/>
  <c r="H81" i="10"/>
  <c r="G81" i="10"/>
  <c r="E82" i="10"/>
  <c r="C82" i="10"/>
  <c r="H82" i="10"/>
  <c r="G82" i="10"/>
  <c r="E83" i="10"/>
  <c r="C83" i="10"/>
  <c r="H83" i="10"/>
  <c r="G83" i="10"/>
  <c r="E84" i="10"/>
  <c r="C84" i="10"/>
  <c r="H84" i="10"/>
  <c r="G84" i="10"/>
  <c r="E85" i="10"/>
  <c r="C85" i="10"/>
  <c r="H85" i="10"/>
  <c r="G85" i="10"/>
  <c r="E86" i="10"/>
  <c r="C86" i="10"/>
  <c r="H86" i="10"/>
  <c r="G86" i="10"/>
  <c r="E87" i="10"/>
  <c r="C87" i="10"/>
  <c r="H87" i="10"/>
  <c r="G87" i="10"/>
  <c r="E88" i="10"/>
  <c r="C88" i="10"/>
  <c r="H88" i="10"/>
  <c r="G88" i="10"/>
  <c r="E89" i="10"/>
  <c r="C89" i="10"/>
  <c r="H89" i="10"/>
  <c r="G89" i="10"/>
  <c r="E90" i="10"/>
  <c r="C90" i="10"/>
  <c r="H90" i="10"/>
  <c r="G90" i="10"/>
  <c r="E91" i="10"/>
  <c r="C91" i="10"/>
  <c r="H91" i="10"/>
  <c r="G91" i="10"/>
  <c r="E92" i="10"/>
  <c r="C92" i="10"/>
  <c r="H92" i="10"/>
  <c r="G92" i="10"/>
  <c r="E93" i="10"/>
  <c r="C93" i="10"/>
  <c r="H93" i="10"/>
  <c r="G93" i="10"/>
  <c r="E94" i="10"/>
  <c r="C94" i="10"/>
  <c r="H94" i="10"/>
  <c r="G94" i="10"/>
  <c r="E95" i="10"/>
  <c r="C95" i="10"/>
  <c r="H95" i="10"/>
  <c r="G95" i="10"/>
  <c r="E96" i="10"/>
  <c r="C96" i="10"/>
  <c r="H96" i="10"/>
  <c r="G96" i="10"/>
  <c r="E97" i="10"/>
  <c r="C97" i="10"/>
  <c r="H97" i="10"/>
  <c r="G97" i="10"/>
  <c r="E98" i="10"/>
  <c r="C98" i="10"/>
  <c r="H98" i="10"/>
  <c r="G98" i="10"/>
  <c r="E99" i="10"/>
  <c r="C99" i="10"/>
  <c r="H99" i="10"/>
  <c r="G99" i="10"/>
  <c r="E100" i="10"/>
  <c r="C100" i="10"/>
  <c r="H100" i="10"/>
  <c r="G100" i="10"/>
  <c r="E101" i="10"/>
  <c r="C101" i="10"/>
  <c r="H101" i="10"/>
  <c r="G101" i="10"/>
  <c r="E102" i="10"/>
  <c r="C102" i="10"/>
  <c r="H102" i="10"/>
  <c r="G102" i="10"/>
  <c r="E103" i="10"/>
  <c r="C103" i="10"/>
  <c r="H103" i="10"/>
  <c r="G103" i="10"/>
  <c r="E104" i="10"/>
  <c r="C104" i="10"/>
  <c r="H104" i="10"/>
  <c r="G104" i="10"/>
  <c r="E105" i="10"/>
  <c r="C105" i="10"/>
  <c r="H105" i="10"/>
  <c r="G105" i="10"/>
  <c r="E106" i="10"/>
  <c r="C106" i="10"/>
  <c r="H106" i="10"/>
  <c r="G106" i="10"/>
  <c r="E107" i="10"/>
  <c r="C107" i="10"/>
  <c r="H107" i="10"/>
  <c r="G107" i="10"/>
  <c r="E108" i="10"/>
  <c r="C108" i="10"/>
  <c r="H108" i="10"/>
  <c r="G108" i="10"/>
  <c r="E109" i="10"/>
  <c r="C109" i="10"/>
  <c r="H109" i="10"/>
  <c r="G109" i="10"/>
  <c r="E110" i="10"/>
  <c r="C110" i="10"/>
  <c r="H110" i="10"/>
  <c r="G110" i="10"/>
  <c r="E111" i="10"/>
  <c r="C111" i="10"/>
  <c r="H111" i="10"/>
  <c r="G111" i="10"/>
  <c r="E112" i="10"/>
  <c r="C112" i="10"/>
  <c r="H112" i="10"/>
  <c r="G112" i="10"/>
  <c r="E113" i="10"/>
  <c r="C113" i="10"/>
  <c r="H113" i="10"/>
  <c r="G113" i="10"/>
  <c r="E114" i="10"/>
  <c r="C114" i="10"/>
  <c r="H114" i="10"/>
  <c r="G114" i="10"/>
  <c r="E115" i="10"/>
  <c r="C115" i="10"/>
  <c r="H115" i="10"/>
  <c r="G115" i="10"/>
  <c r="E116" i="10"/>
  <c r="C116" i="10"/>
  <c r="H116" i="10"/>
  <c r="G116" i="10"/>
  <c r="E117" i="10"/>
  <c r="C117" i="10"/>
  <c r="H117" i="10"/>
  <c r="G117" i="10"/>
  <c r="E118" i="10"/>
  <c r="C118" i="10"/>
  <c r="H118" i="10"/>
  <c r="G118" i="10"/>
  <c r="E119" i="10"/>
  <c r="C119" i="10"/>
  <c r="H119" i="10"/>
  <c r="G119" i="10"/>
  <c r="E120" i="10"/>
  <c r="C120" i="10"/>
  <c r="H120" i="10"/>
  <c r="G120" i="10"/>
  <c r="E121" i="10"/>
  <c r="C121" i="10"/>
  <c r="H121" i="10"/>
  <c r="G121" i="10"/>
  <c r="E122" i="10"/>
  <c r="C122" i="10"/>
  <c r="H122" i="10"/>
  <c r="G122" i="10"/>
  <c r="E123" i="10"/>
  <c r="C123" i="10"/>
  <c r="H123" i="10"/>
  <c r="G123" i="10"/>
  <c r="E124" i="10"/>
  <c r="C124" i="10"/>
  <c r="H124" i="10"/>
  <c r="G124" i="10"/>
  <c r="E125" i="10"/>
  <c r="C125" i="10"/>
  <c r="H125" i="10"/>
  <c r="G125" i="10"/>
  <c r="E126" i="10"/>
  <c r="C126" i="10"/>
  <c r="H126" i="10"/>
  <c r="G126" i="10"/>
  <c r="E127" i="10"/>
  <c r="C127" i="10"/>
  <c r="H127" i="10"/>
  <c r="G127" i="10"/>
  <c r="E128" i="10"/>
  <c r="C128" i="10"/>
  <c r="H128" i="10"/>
  <c r="G128" i="10"/>
  <c r="E129" i="10"/>
  <c r="C129" i="10"/>
  <c r="H129" i="10"/>
  <c r="G129" i="10"/>
  <c r="E130" i="10"/>
  <c r="C130" i="10"/>
  <c r="H130" i="10"/>
  <c r="G130" i="10"/>
  <c r="E131" i="10"/>
  <c r="C131" i="10"/>
  <c r="H131" i="10"/>
  <c r="G131" i="10"/>
  <c r="E132" i="10"/>
  <c r="C132" i="10"/>
  <c r="H132" i="10"/>
  <c r="G132" i="10"/>
  <c r="E133" i="10"/>
  <c r="C133" i="10"/>
  <c r="H133" i="10"/>
  <c r="G133" i="10"/>
  <c r="E134" i="10"/>
  <c r="C134" i="10"/>
  <c r="H134" i="10"/>
  <c r="G134" i="10"/>
  <c r="E135" i="10"/>
  <c r="C135" i="10"/>
  <c r="H135" i="10"/>
  <c r="G135" i="10"/>
  <c r="E136" i="10"/>
  <c r="C136" i="10"/>
  <c r="H136" i="10"/>
  <c r="G136" i="10"/>
  <c r="E137" i="10"/>
  <c r="C137" i="10"/>
  <c r="H137" i="10"/>
  <c r="G137" i="10"/>
  <c r="E138" i="10"/>
  <c r="C138" i="10"/>
  <c r="H138" i="10"/>
  <c r="G138" i="10"/>
  <c r="E139" i="10"/>
  <c r="C139" i="10"/>
  <c r="H139" i="10"/>
  <c r="G139" i="10"/>
  <c r="E140" i="10"/>
  <c r="C140" i="10"/>
  <c r="H140" i="10"/>
  <c r="G140" i="10"/>
  <c r="E141" i="10"/>
  <c r="C141" i="10"/>
  <c r="H141" i="10"/>
  <c r="G141" i="10"/>
  <c r="E142" i="10"/>
  <c r="C142" i="10"/>
  <c r="H142" i="10"/>
  <c r="G142" i="10"/>
  <c r="E143" i="10"/>
  <c r="C143" i="10"/>
  <c r="H143" i="10"/>
  <c r="G143" i="10"/>
  <c r="E144" i="10"/>
  <c r="C144" i="10"/>
  <c r="H144" i="10"/>
  <c r="G144" i="10"/>
  <c r="E145" i="10"/>
  <c r="C145" i="10"/>
  <c r="H145" i="10"/>
  <c r="G145" i="10"/>
  <c r="E146" i="10"/>
  <c r="C146" i="10"/>
  <c r="H146" i="10"/>
  <c r="G146" i="10"/>
  <c r="E147" i="10"/>
  <c r="C147" i="10"/>
  <c r="H147" i="10"/>
  <c r="G147" i="10"/>
  <c r="E148" i="10"/>
  <c r="C148" i="10"/>
  <c r="H148" i="10"/>
  <c r="G148" i="10"/>
  <c r="E149" i="10"/>
  <c r="C149" i="10"/>
  <c r="H149" i="10"/>
  <c r="G149" i="10"/>
  <c r="E150" i="10"/>
  <c r="C150" i="10"/>
  <c r="H150" i="10"/>
  <c r="G150" i="10"/>
  <c r="E151" i="10"/>
  <c r="C151" i="10"/>
  <c r="H151" i="10"/>
  <c r="G151" i="10"/>
  <c r="E152" i="10"/>
  <c r="C152" i="10"/>
  <c r="H152" i="10"/>
  <c r="G152" i="10"/>
  <c r="E153" i="10"/>
  <c r="C153" i="10"/>
  <c r="H153" i="10"/>
  <c r="G153" i="10"/>
  <c r="E154" i="10"/>
  <c r="C154" i="10"/>
  <c r="H154" i="10"/>
  <c r="G154" i="10"/>
  <c r="E155" i="10"/>
  <c r="C155" i="10"/>
  <c r="H155" i="10"/>
  <c r="G155" i="10"/>
  <c r="E156" i="10"/>
  <c r="C156" i="10"/>
  <c r="H156" i="10"/>
  <c r="G156" i="10"/>
  <c r="E157" i="10"/>
  <c r="C157" i="10"/>
  <c r="H157" i="10"/>
  <c r="G157" i="10"/>
  <c r="E158" i="10"/>
  <c r="C158" i="10"/>
  <c r="H158" i="10"/>
  <c r="G158" i="10"/>
  <c r="E159" i="10"/>
  <c r="C159" i="10"/>
  <c r="H159" i="10"/>
  <c r="G159" i="10"/>
  <c r="E160" i="10"/>
  <c r="C160" i="10"/>
  <c r="H160" i="10"/>
  <c r="G160" i="10"/>
  <c r="E161" i="10"/>
  <c r="C161" i="10"/>
  <c r="H161" i="10"/>
  <c r="G161" i="10"/>
  <c r="E162" i="10"/>
  <c r="C162" i="10"/>
  <c r="H162" i="10"/>
  <c r="G162" i="10"/>
  <c r="E163" i="10"/>
  <c r="C163" i="10"/>
  <c r="H163" i="10"/>
  <c r="G163" i="10"/>
  <c r="E164" i="10"/>
  <c r="C164" i="10"/>
  <c r="H164" i="10"/>
  <c r="G164" i="10"/>
  <c r="E165" i="10"/>
  <c r="C165" i="10"/>
  <c r="H165" i="10"/>
  <c r="G165" i="10"/>
  <c r="E166" i="10"/>
  <c r="C166" i="10"/>
  <c r="H166" i="10"/>
  <c r="G166" i="10"/>
  <c r="E167" i="10"/>
  <c r="C167" i="10"/>
  <c r="H167" i="10"/>
  <c r="G167" i="10"/>
  <c r="E168" i="10"/>
  <c r="C168" i="10"/>
  <c r="H168" i="10"/>
  <c r="G168" i="10"/>
  <c r="E169" i="10"/>
  <c r="C169" i="10"/>
  <c r="H169" i="10"/>
  <c r="G169" i="10"/>
  <c r="E170" i="10"/>
  <c r="C170" i="10"/>
  <c r="H170" i="10"/>
  <c r="G170" i="10"/>
  <c r="E171" i="10"/>
  <c r="C171" i="10"/>
  <c r="H171" i="10"/>
  <c r="G171" i="10"/>
  <c r="E172" i="10"/>
  <c r="C172" i="10"/>
  <c r="H172" i="10"/>
  <c r="G172" i="10"/>
  <c r="E173" i="10"/>
  <c r="C173" i="10"/>
  <c r="H173" i="10"/>
  <c r="G173" i="10"/>
  <c r="E174" i="10"/>
  <c r="C174" i="10"/>
  <c r="H174" i="10"/>
  <c r="G174" i="10"/>
  <c r="E175" i="10"/>
  <c r="C175" i="10"/>
  <c r="H175" i="10"/>
  <c r="G175" i="10"/>
  <c r="E176" i="10"/>
  <c r="C176" i="10"/>
  <c r="H176" i="10"/>
  <c r="G176" i="10"/>
  <c r="E177" i="10"/>
  <c r="C177" i="10"/>
  <c r="H177" i="10"/>
  <c r="G177" i="10"/>
  <c r="E178" i="10"/>
  <c r="C178" i="10"/>
  <c r="H178" i="10"/>
  <c r="G178" i="10"/>
  <c r="E179" i="10"/>
  <c r="C179" i="10"/>
  <c r="H179" i="10"/>
  <c r="G179" i="10"/>
  <c r="E180" i="10"/>
  <c r="C180" i="10"/>
  <c r="H180" i="10"/>
  <c r="G180" i="10"/>
  <c r="E181" i="10"/>
  <c r="C181" i="10"/>
  <c r="H181" i="10"/>
  <c r="G181" i="10"/>
  <c r="E182" i="10"/>
  <c r="C182" i="10"/>
  <c r="H182" i="10"/>
  <c r="G182" i="10"/>
  <c r="E183" i="10"/>
  <c r="C183" i="10"/>
  <c r="H183" i="10"/>
  <c r="G183" i="10"/>
  <c r="E184" i="10"/>
  <c r="C184" i="10"/>
  <c r="H184" i="10"/>
  <c r="G184" i="10"/>
  <c r="E185" i="10"/>
  <c r="C185" i="10"/>
  <c r="H185" i="10"/>
  <c r="G185" i="10"/>
  <c r="E186" i="10"/>
  <c r="C186" i="10"/>
  <c r="H186" i="10"/>
  <c r="G186" i="10"/>
  <c r="E187" i="10"/>
  <c r="C187" i="10"/>
  <c r="H187" i="10"/>
  <c r="G187" i="10"/>
  <c r="E188" i="10"/>
  <c r="C188" i="10"/>
  <c r="H188" i="10"/>
  <c r="G188" i="10"/>
  <c r="E189" i="10"/>
  <c r="C189" i="10"/>
  <c r="H189" i="10"/>
  <c r="G189" i="10"/>
  <c r="E190" i="10"/>
  <c r="C190" i="10"/>
  <c r="H190" i="10"/>
  <c r="G190" i="10"/>
  <c r="E191" i="10"/>
  <c r="C191" i="10"/>
  <c r="H191" i="10"/>
  <c r="G191" i="10"/>
  <c r="E192" i="10"/>
  <c r="C192" i="10"/>
  <c r="H192" i="10"/>
  <c r="G192" i="10"/>
  <c r="E193" i="10"/>
  <c r="C193" i="10"/>
  <c r="H193" i="10"/>
  <c r="G193" i="10"/>
  <c r="E194" i="10"/>
  <c r="C194" i="10"/>
  <c r="H194" i="10"/>
  <c r="G194" i="10"/>
  <c r="E195" i="10"/>
  <c r="C195" i="10"/>
  <c r="H195" i="10"/>
  <c r="G195" i="10"/>
  <c r="E196" i="10"/>
  <c r="C196" i="10"/>
  <c r="H196" i="10"/>
  <c r="G196" i="10"/>
  <c r="E197" i="10"/>
  <c r="C197" i="10"/>
  <c r="H197" i="10"/>
  <c r="G197" i="10"/>
  <c r="E198" i="10"/>
  <c r="C198" i="10"/>
  <c r="H198" i="10"/>
  <c r="G198" i="10"/>
  <c r="E199" i="10"/>
  <c r="C199" i="10"/>
  <c r="H199" i="10"/>
  <c r="G199" i="10"/>
  <c r="E200" i="10"/>
  <c r="C200" i="10"/>
  <c r="H200" i="10"/>
  <c r="G200" i="10"/>
  <c r="E201" i="10"/>
  <c r="C201" i="10"/>
  <c r="H201" i="10"/>
  <c r="G201" i="10"/>
  <c r="E202" i="10"/>
  <c r="C202" i="10"/>
  <c r="H202" i="10"/>
  <c r="G202" i="10"/>
  <c r="E203" i="10"/>
  <c r="C203" i="10"/>
  <c r="H203" i="10"/>
  <c r="G203" i="10"/>
  <c r="E204" i="10"/>
  <c r="C204" i="10"/>
  <c r="H204" i="10"/>
  <c r="G204" i="10"/>
  <c r="E205" i="10"/>
  <c r="C205" i="10"/>
  <c r="H205" i="10"/>
  <c r="G205" i="10"/>
  <c r="E206" i="10"/>
  <c r="C206" i="10"/>
  <c r="H206" i="10"/>
  <c r="G206" i="10"/>
  <c r="E207" i="10"/>
  <c r="C207" i="10"/>
  <c r="H207" i="10"/>
  <c r="G207" i="10"/>
  <c r="E208" i="10"/>
  <c r="C208" i="10"/>
  <c r="H208" i="10"/>
  <c r="G208" i="10"/>
  <c r="E209" i="10"/>
  <c r="C209" i="10"/>
  <c r="H209" i="10"/>
  <c r="G209" i="10"/>
  <c r="E210" i="10"/>
  <c r="C210" i="10"/>
  <c r="H210" i="10"/>
  <c r="G210" i="10"/>
  <c r="E211" i="10"/>
  <c r="C211" i="10"/>
  <c r="H211" i="10"/>
  <c r="G211" i="10"/>
  <c r="E212" i="10"/>
  <c r="C212" i="10"/>
  <c r="H212" i="10"/>
  <c r="G212" i="10"/>
  <c r="E213" i="10"/>
  <c r="C213" i="10"/>
  <c r="H213" i="10"/>
  <c r="G213" i="10"/>
  <c r="E214" i="10"/>
  <c r="C214" i="10"/>
  <c r="H214" i="10"/>
  <c r="G214" i="10"/>
  <c r="E215" i="10"/>
  <c r="C215" i="10"/>
  <c r="H215" i="10"/>
  <c r="G215" i="10"/>
  <c r="E216" i="10"/>
  <c r="C216" i="10"/>
  <c r="H216" i="10"/>
  <c r="G216" i="10"/>
  <c r="E217" i="10"/>
  <c r="C217" i="10"/>
  <c r="H217" i="10"/>
  <c r="G217" i="10"/>
  <c r="E218" i="10"/>
  <c r="C218" i="10"/>
  <c r="H218" i="10"/>
  <c r="G218" i="10"/>
  <c r="E219" i="10"/>
  <c r="C219" i="10"/>
  <c r="H219" i="10"/>
  <c r="G219" i="10"/>
  <c r="E220" i="10"/>
  <c r="C220" i="10"/>
  <c r="H220" i="10"/>
  <c r="G220" i="10"/>
  <c r="E221" i="10"/>
  <c r="C221" i="10"/>
  <c r="H221" i="10"/>
  <c r="G221" i="10"/>
  <c r="E222" i="10"/>
  <c r="C222" i="10"/>
  <c r="H222" i="10"/>
  <c r="G222" i="10"/>
  <c r="E223" i="10"/>
  <c r="C223" i="10"/>
  <c r="H223" i="10"/>
  <c r="G223" i="10"/>
  <c r="E224" i="10"/>
  <c r="C224" i="10"/>
  <c r="H224" i="10"/>
  <c r="G224" i="10"/>
  <c r="E225" i="10"/>
  <c r="C225" i="10"/>
  <c r="H225" i="10"/>
  <c r="G225" i="10"/>
  <c r="E226" i="10"/>
  <c r="C226" i="10"/>
  <c r="H226" i="10"/>
  <c r="G226" i="10"/>
  <c r="E227" i="10"/>
  <c r="C227" i="10"/>
  <c r="H227" i="10"/>
  <c r="G227" i="10"/>
  <c r="E228" i="10"/>
  <c r="C228" i="10"/>
  <c r="H228" i="10"/>
  <c r="G228" i="10"/>
  <c r="E229" i="10"/>
  <c r="C229" i="10"/>
  <c r="H229" i="10"/>
  <c r="G229" i="10"/>
  <c r="E230" i="10"/>
  <c r="C230" i="10"/>
  <c r="H230" i="10"/>
  <c r="G230" i="10"/>
  <c r="E231" i="10"/>
  <c r="C231" i="10"/>
  <c r="H231" i="10"/>
  <c r="G231" i="10"/>
  <c r="E232" i="10"/>
  <c r="C232" i="10"/>
  <c r="H232" i="10"/>
  <c r="G232" i="10"/>
  <c r="E233" i="10"/>
  <c r="C233" i="10"/>
  <c r="H233" i="10"/>
  <c r="G233" i="10"/>
  <c r="E234" i="10"/>
  <c r="C234" i="10"/>
  <c r="H234" i="10"/>
  <c r="G234" i="10"/>
  <c r="E235" i="10"/>
  <c r="C235" i="10"/>
  <c r="H235" i="10"/>
  <c r="G235" i="10"/>
  <c r="E236" i="10"/>
  <c r="C236" i="10"/>
  <c r="H236" i="10"/>
  <c r="G236" i="10"/>
  <c r="E237" i="10"/>
  <c r="C237" i="10"/>
  <c r="H237" i="10"/>
  <c r="G237" i="10"/>
  <c r="E238" i="10"/>
  <c r="C238" i="10"/>
  <c r="H238" i="10"/>
  <c r="G238" i="10"/>
  <c r="E239" i="10"/>
  <c r="C239" i="10"/>
  <c r="H239" i="10"/>
  <c r="G239" i="10"/>
  <c r="E240" i="10"/>
  <c r="C240" i="10"/>
  <c r="H240" i="10"/>
  <c r="G240" i="10"/>
  <c r="E241" i="10"/>
  <c r="C241" i="10"/>
  <c r="H241" i="10"/>
  <c r="G241" i="10"/>
  <c r="E242" i="10"/>
  <c r="C242" i="10"/>
  <c r="H242" i="10"/>
  <c r="G242" i="10"/>
  <c r="E243" i="10"/>
  <c r="C243" i="10"/>
  <c r="H243" i="10"/>
  <c r="G243" i="10"/>
  <c r="E244" i="10"/>
  <c r="C244" i="10"/>
  <c r="H244" i="10"/>
  <c r="G244" i="10"/>
  <c r="E245" i="10"/>
  <c r="C245" i="10"/>
  <c r="H245" i="10"/>
  <c r="G245" i="10"/>
  <c r="E246" i="10"/>
  <c r="C246" i="10"/>
  <c r="H246" i="10"/>
  <c r="G246" i="10"/>
  <c r="E247" i="10"/>
  <c r="C247" i="10"/>
  <c r="H247" i="10"/>
  <c r="G247" i="10"/>
  <c r="E248" i="10"/>
  <c r="C248" i="10"/>
  <c r="H248" i="10"/>
  <c r="G248" i="10"/>
  <c r="E249" i="10"/>
  <c r="C249" i="10"/>
  <c r="H249" i="10"/>
  <c r="G249" i="10"/>
  <c r="E250" i="10"/>
  <c r="C250" i="10"/>
  <c r="H250" i="10"/>
  <c r="G250" i="10"/>
  <c r="E251" i="10"/>
  <c r="C251" i="10"/>
  <c r="H251" i="10"/>
  <c r="G251" i="10"/>
  <c r="E252" i="10"/>
  <c r="C252" i="10"/>
  <c r="H252" i="10"/>
  <c r="G252" i="10"/>
  <c r="E253" i="10"/>
  <c r="C253" i="10"/>
  <c r="H253" i="10"/>
  <c r="G253" i="10"/>
  <c r="E254" i="10"/>
  <c r="C254" i="10"/>
  <c r="H254" i="10"/>
  <c r="G254" i="10"/>
  <c r="E255" i="10"/>
  <c r="C255" i="10"/>
  <c r="H255" i="10"/>
  <c r="G255" i="10"/>
  <c r="E256" i="10"/>
  <c r="C256" i="10"/>
  <c r="H256" i="10"/>
  <c r="G256" i="10"/>
  <c r="E257" i="10"/>
  <c r="C257" i="10"/>
  <c r="H257" i="10"/>
  <c r="G257" i="10"/>
  <c r="E258" i="10"/>
  <c r="C258" i="10"/>
  <c r="H258" i="10"/>
  <c r="G258" i="10"/>
  <c r="E259" i="10"/>
  <c r="C259" i="10"/>
  <c r="H259" i="10"/>
  <c r="G259" i="10"/>
  <c r="E260" i="10"/>
  <c r="C260" i="10"/>
  <c r="H260" i="10"/>
  <c r="G260" i="10"/>
  <c r="E261" i="10"/>
  <c r="C261" i="10"/>
  <c r="H261" i="10"/>
  <c r="G261" i="10"/>
  <c r="E262" i="10"/>
  <c r="C262" i="10"/>
  <c r="H262" i="10"/>
  <c r="G262" i="10"/>
  <c r="E263" i="10"/>
  <c r="C263" i="10"/>
  <c r="H263" i="10"/>
  <c r="G263" i="10"/>
  <c r="E264" i="10"/>
  <c r="C264" i="10"/>
  <c r="H264" i="10"/>
  <c r="G264" i="10"/>
  <c r="E265" i="10"/>
  <c r="C265" i="10"/>
  <c r="H265" i="10"/>
  <c r="G265" i="10"/>
  <c r="E266" i="10"/>
  <c r="C266" i="10"/>
  <c r="H266" i="10"/>
  <c r="G266" i="10"/>
  <c r="E267" i="10"/>
  <c r="C267" i="10"/>
  <c r="H267" i="10"/>
  <c r="G267" i="10"/>
  <c r="E268" i="10"/>
  <c r="C268" i="10"/>
  <c r="H268" i="10"/>
  <c r="G268" i="10"/>
  <c r="E269" i="10"/>
  <c r="C269" i="10"/>
  <c r="H269" i="10"/>
  <c r="G269" i="10"/>
  <c r="E270" i="10"/>
  <c r="C270" i="10"/>
  <c r="H270" i="10"/>
  <c r="G270" i="10"/>
  <c r="E271" i="10"/>
  <c r="C271" i="10"/>
  <c r="H271" i="10"/>
  <c r="G271" i="10"/>
  <c r="E272" i="10"/>
  <c r="C272" i="10"/>
  <c r="H272" i="10"/>
  <c r="G272" i="10"/>
  <c r="E273" i="10"/>
  <c r="C273" i="10"/>
  <c r="H273" i="10"/>
  <c r="G273" i="10"/>
  <c r="E274" i="10"/>
  <c r="C274" i="10"/>
  <c r="H274" i="10"/>
  <c r="G274" i="10"/>
  <c r="E275" i="10"/>
  <c r="C275" i="10"/>
  <c r="H275" i="10"/>
  <c r="G275" i="10"/>
  <c r="E276" i="10"/>
  <c r="C276" i="10"/>
  <c r="H276" i="10"/>
  <c r="G276" i="10"/>
  <c r="E277" i="10"/>
  <c r="C277" i="10"/>
  <c r="H277" i="10"/>
  <c r="G277" i="10"/>
  <c r="E278" i="10"/>
  <c r="C278" i="10"/>
  <c r="H278" i="10"/>
  <c r="G278" i="10"/>
  <c r="E279" i="10"/>
  <c r="C279" i="10"/>
  <c r="H279" i="10"/>
  <c r="G279" i="10"/>
  <c r="E280" i="10"/>
  <c r="C280" i="10"/>
  <c r="H280" i="10"/>
  <c r="G280" i="10"/>
  <c r="E281" i="10"/>
  <c r="C281" i="10"/>
  <c r="H281" i="10"/>
  <c r="G281" i="10"/>
  <c r="E282" i="10"/>
  <c r="C282" i="10"/>
  <c r="H282" i="10"/>
  <c r="G282" i="10"/>
  <c r="E283" i="10"/>
  <c r="C283" i="10"/>
  <c r="H283" i="10"/>
  <c r="G283" i="10"/>
  <c r="E284" i="10"/>
  <c r="C284" i="10"/>
  <c r="H284" i="10"/>
  <c r="G284" i="10"/>
  <c r="E285" i="10"/>
  <c r="C285" i="10"/>
  <c r="H285" i="10"/>
  <c r="G285" i="10"/>
  <c r="E286" i="10"/>
  <c r="C286" i="10"/>
  <c r="H286" i="10"/>
  <c r="G286" i="10"/>
  <c r="E287" i="10"/>
  <c r="C287" i="10"/>
  <c r="H287" i="10"/>
  <c r="G287" i="10"/>
  <c r="E288" i="10"/>
  <c r="C288" i="10"/>
  <c r="H288" i="10"/>
  <c r="G288" i="10"/>
  <c r="E289" i="10"/>
  <c r="C289" i="10"/>
  <c r="H289" i="10"/>
  <c r="G289" i="10"/>
  <c r="E290" i="10"/>
  <c r="C290" i="10"/>
  <c r="H290" i="10"/>
  <c r="G290" i="10"/>
  <c r="E291" i="10"/>
  <c r="C291" i="10"/>
  <c r="H291" i="10"/>
  <c r="G291" i="10"/>
  <c r="E292" i="10"/>
  <c r="C292" i="10"/>
  <c r="H292" i="10"/>
  <c r="G292" i="10"/>
  <c r="E293" i="10"/>
  <c r="C293" i="10"/>
  <c r="H293" i="10"/>
  <c r="G293" i="10"/>
  <c r="E294" i="10"/>
  <c r="C294" i="10"/>
  <c r="H294" i="10"/>
  <c r="G294" i="10"/>
  <c r="E295" i="10"/>
  <c r="C295" i="10"/>
  <c r="H295" i="10"/>
  <c r="G295" i="10"/>
  <c r="E296" i="10"/>
  <c r="C296" i="10"/>
  <c r="H296" i="10"/>
  <c r="G296" i="10"/>
  <c r="E297" i="10"/>
  <c r="C297" i="10"/>
  <c r="H297" i="10"/>
  <c r="G297" i="10"/>
  <c r="E298" i="10"/>
  <c r="C298" i="10"/>
  <c r="H298" i="10"/>
  <c r="G298" i="10"/>
  <c r="E299" i="10"/>
  <c r="C299" i="10"/>
  <c r="H299" i="10"/>
  <c r="G299" i="10"/>
  <c r="E300" i="10"/>
  <c r="C300" i="10"/>
  <c r="H300" i="10"/>
  <c r="G300" i="10"/>
  <c r="E301" i="10"/>
  <c r="C301" i="10"/>
  <c r="H301" i="10"/>
  <c r="G301" i="10"/>
  <c r="E302" i="10"/>
  <c r="C302" i="10"/>
  <c r="H302" i="10"/>
  <c r="G302" i="10"/>
  <c r="E303" i="10"/>
  <c r="C303" i="10"/>
  <c r="H303" i="10"/>
  <c r="G303" i="10"/>
  <c r="E304" i="10"/>
  <c r="C304" i="10"/>
  <c r="H304" i="10"/>
  <c r="G304" i="10"/>
  <c r="E305" i="10"/>
  <c r="C305" i="10"/>
  <c r="H305" i="10"/>
  <c r="G305" i="10"/>
  <c r="E306" i="10"/>
  <c r="C306" i="10"/>
  <c r="H306" i="10"/>
  <c r="G306" i="10"/>
  <c r="E307" i="10"/>
  <c r="C307" i="10"/>
  <c r="H307" i="10"/>
  <c r="G307" i="10"/>
  <c r="E308" i="10"/>
  <c r="C308" i="10"/>
  <c r="H308" i="10"/>
  <c r="G308" i="10"/>
  <c r="E309" i="10"/>
  <c r="C309" i="10"/>
  <c r="H309" i="10"/>
  <c r="G309" i="10"/>
  <c r="E310" i="10"/>
  <c r="C310" i="10"/>
  <c r="H310" i="10"/>
  <c r="G310" i="10"/>
  <c r="E311" i="10"/>
  <c r="C311" i="10"/>
  <c r="H311" i="10"/>
  <c r="G311" i="10"/>
  <c r="E312" i="10"/>
  <c r="C312" i="10"/>
  <c r="H312" i="10"/>
  <c r="G312" i="10"/>
  <c r="E313" i="10"/>
  <c r="C313" i="10"/>
  <c r="H313" i="10"/>
  <c r="G313" i="10"/>
  <c r="E314" i="10"/>
  <c r="C314" i="10"/>
  <c r="H314" i="10"/>
  <c r="G314" i="10"/>
  <c r="E315" i="10"/>
  <c r="C315" i="10"/>
  <c r="H315" i="10"/>
  <c r="G315" i="10"/>
  <c r="E316" i="10"/>
  <c r="C316" i="10"/>
  <c r="H316" i="10"/>
  <c r="G316" i="10"/>
  <c r="E317" i="10"/>
  <c r="C317" i="10"/>
  <c r="H317" i="10"/>
  <c r="G317" i="10"/>
  <c r="E318" i="10"/>
  <c r="C318" i="10"/>
  <c r="H318" i="10"/>
  <c r="G318" i="10"/>
  <c r="E319" i="10"/>
  <c r="C319" i="10"/>
  <c r="H319" i="10"/>
  <c r="G319" i="10"/>
  <c r="E320" i="10"/>
  <c r="C320" i="10"/>
  <c r="H320" i="10"/>
  <c r="G320" i="10"/>
  <c r="E321" i="10"/>
  <c r="C321" i="10"/>
  <c r="H321" i="10"/>
  <c r="G321" i="10"/>
  <c r="E322" i="10"/>
  <c r="C322" i="10"/>
  <c r="H322" i="10"/>
  <c r="G322" i="10"/>
  <c r="E323" i="10"/>
  <c r="C323" i="10"/>
  <c r="H323" i="10"/>
  <c r="G323" i="10"/>
  <c r="E324" i="10"/>
  <c r="C324" i="10"/>
  <c r="H324" i="10"/>
  <c r="G324" i="10"/>
  <c r="E325" i="10"/>
  <c r="C325" i="10"/>
  <c r="H325" i="10"/>
  <c r="G325" i="10"/>
  <c r="E326" i="10"/>
  <c r="C326" i="10"/>
  <c r="H326" i="10"/>
  <c r="G326" i="10"/>
  <c r="E327" i="10"/>
  <c r="C327" i="10"/>
  <c r="H327" i="10"/>
  <c r="G327" i="10"/>
  <c r="E328" i="10"/>
  <c r="C328" i="10"/>
  <c r="H328" i="10"/>
  <c r="G328" i="10"/>
  <c r="E329" i="10"/>
  <c r="C329" i="10"/>
  <c r="H329" i="10"/>
  <c r="G329" i="10"/>
  <c r="E330" i="10"/>
  <c r="C330" i="10"/>
  <c r="H330" i="10"/>
  <c r="G330" i="10"/>
  <c r="E331" i="10"/>
  <c r="C331" i="10"/>
  <c r="H331" i="10"/>
  <c r="G331" i="10"/>
  <c r="E332" i="10"/>
  <c r="C332" i="10"/>
  <c r="H332" i="10"/>
  <c r="G332" i="10"/>
  <c r="E333" i="10"/>
  <c r="C333" i="10"/>
  <c r="H333" i="10"/>
  <c r="G333" i="10"/>
  <c r="E334" i="10"/>
  <c r="C334" i="10"/>
  <c r="H334" i="10"/>
  <c r="G334" i="10"/>
  <c r="E335" i="10"/>
  <c r="C335" i="10"/>
  <c r="H335" i="10"/>
  <c r="G335" i="10"/>
  <c r="E336" i="10"/>
  <c r="C336" i="10"/>
  <c r="H336" i="10"/>
  <c r="G336" i="10"/>
  <c r="E337" i="10"/>
  <c r="C337" i="10"/>
  <c r="H337" i="10"/>
  <c r="G337" i="10"/>
  <c r="E338" i="10"/>
  <c r="C338" i="10"/>
  <c r="H338" i="10"/>
  <c r="G338" i="10"/>
  <c r="E339" i="10"/>
  <c r="C339" i="10"/>
  <c r="H339" i="10"/>
  <c r="G339" i="10"/>
  <c r="E340" i="10"/>
  <c r="C340" i="10"/>
  <c r="H340" i="10"/>
  <c r="G340" i="10"/>
  <c r="E341" i="10"/>
  <c r="C341" i="10"/>
  <c r="H341" i="10"/>
  <c r="G341" i="10"/>
  <c r="E342" i="10"/>
  <c r="C342" i="10"/>
  <c r="H342" i="10"/>
  <c r="G342" i="10"/>
  <c r="E343" i="10"/>
  <c r="C343" i="10"/>
  <c r="H343" i="10"/>
  <c r="G343" i="10"/>
  <c r="E344" i="10"/>
  <c r="C344" i="10"/>
  <c r="H344" i="10"/>
  <c r="G344" i="10"/>
  <c r="E345" i="10"/>
  <c r="C345" i="10"/>
  <c r="H345" i="10"/>
  <c r="G345" i="10"/>
  <c r="E346" i="10"/>
  <c r="C346" i="10"/>
  <c r="H346" i="10"/>
  <c r="G346" i="10"/>
  <c r="E347" i="10"/>
  <c r="C347" i="10"/>
  <c r="H347" i="10"/>
  <c r="G347" i="10"/>
  <c r="E348" i="10"/>
  <c r="C348" i="10"/>
  <c r="H348" i="10"/>
  <c r="G348" i="10"/>
  <c r="E349" i="10"/>
  <c r="C349" i="10"/>
  <c r="H349" i="10"/>
  <c r="G349" i="10"/>
  <c r="E350" i="10"/>
  <c r="C350" i="10"/>
  <c r="H350" i="10"/>
  <c r="G350" i="10"/>
  <c r="E351" i="10"/>
  <c r="C351" i="10"/>
  <c r="H351" i="10"/>
  <c r="G351" i="10"/>
  <c r="E352" i="10"/>
  <c r="C352" i="10"/>
  <c r="H352" i="10"/>
  <c r="G352" i="10"/>
  <c r="E353" i="10"/>
  <c r="C353" i="10"/>
  <c r="H353" i="10"/>
  <c r="G353" i="10"/>
  <c r="E354" i="10"/>
  <c r="C354" i="10"/>
  <c r="H354" i="10"/>
  <c r="G354" i="10"/>
  <c r="E355" i="10"/>
  <c r="C355" i="10"/>
  <c r="H355" i="10"/>
  <c r="G355" i="10"/>
  <c r="E356" i="10"/>
  <c r="C356" i="10"/>
  <c r="H356" i="10"/>
  <c r="G356" i="10"/>
  <c r="E357" i="10"/>
  <c r="C357" i="10"/>
  <c r="H357" i="10"/>
  <c r="G357" i="10"/>
  <c r="E358" i="10"/>
  <c r="C358" i="10"/>
  <c r="H358" i="10"/>
  <c r="G358" i="10"/>
  <c r="E359" i="10"/>
  <c r="C359" i="10"/>
  <c r="H359" i="10"/>
  <c r="G359" i="10"/>
  <c r="E360" i="10"/>
  <c r="C360" i="10"/>
  <c r="H360" i="10"/>
  <c r="G360" i="10"/>
  <c r="E361" i="10"/>
  <c r="C361" i="10"/>
  <c r="H361" i="10"/>
  <c r="G361" i="10"/>
  <c r="E362" i="10"/>
  <c r="C362" i="10"/>
  <c r="H362" i="10"/>
  <c r="G362" i="10"/>
  <c r="E363" i="10"/>
  <c r="C363" i="10"/>
  <c r="H363" i="10"/>
  <c r="G363" i="10"/>
  <c r="E364" i="10"/>
  <c r="C364" i="10"/>
  <c r="H364" i="10"/>
  <c r="G364" i="10"/>
  <c r="E365" i="10"/>
  <c r="C365" i="10"/>
  <c r="H365" i="10"/>
  <c r="G365" i="10"/>
  <c r="E366" i="10"/>
  <c r="C366" i="10"/>
  <c r="H366" i="10"/>
  <c r="G366" i="10"/>
  <c r="E367" i="10"/>
  <c r="C367" i="10"/>
  <c r="H367" i="10"/>
  <c r="C3" i="10"/>
  <c r="G3" i="10"/>
  <c r="E4" i="10"/>
  <c r="C4" i="10"/>
  <c r="H4" i="10"/>
  <c r="G4" i="10"/>
  <c r="E5" i="10"/>
  <c r="C5" i="10"/>
  <c r="H5" i="10"/>
  <c r="G5" i="10"/>
  <c r="E6" i="10"/>
  <c r="C6" i="10"/>
  <c r="H6" i="10"/>
  <c r="G6" i="10"/>
  <c r="E7" i="10"/>
  <c r="C7" i="10"/>
  <c r="H7" i="10"/>
  <c r="G7" i="10"/>
  <c r="E8" i="10"/>
  <c r="C8" i="10"/>
  <c r="H8" i="10"/>
  <c r="G8" i="10"/>
  <c r="E9" i="10"/>
  <c r="C9" i="10"/>
  <c r="H9" i="10"/>
  <c r="G9" i="10"/>
  <c r="E10" i="10"/>
  <c r="C10" i="10"/>
  <c r="H10" i="10"/>
  <c r="G10" i="10"/>
  <c r="E11" i="10"/>
  <c r="C11" i="10"/>
  <c r="H11" i="10"/>
  <c r="G11" i="10"/>
  <c r="E12" i="10"/>
  <c r="C12" i="10"/>
  <c r="H12" i="10"/>
  <c r="G12" i="10"/>
  <c r="E13" i="10"/>
  <c r="C13" i="10"/>
  <c r="H13" i="10"/>
  <c r="G13" i="10"/>
  <c r="E14" i="10"/>
  <c r="C14" i="10"/>
  <c r="H14" i="10"/>
  <c r="G14" i="10"/>
  <c r="E15" i="10"/>
  <c r="C15" i="10"/>
  <c r="H15" i="10"/>
  <c r="G15" i="10"/>
  <c r="E16" i="10"/>
  <c r="C16" i="10"/>
  <c r="H16" i="10"/>
  <c r="G16" i="10"/>
  <c r="E17" i="10"/>
  <c r="C17" i="10"/>
  <c r="H17" i="10"/>
  <c r="G17" i="10"/>
  <c r="E18" i="10"/>
  <c r="C18" i="10"/>
  <c r="H18" i="10"/>
  <c r="G18" i="10"/>
  <c r="E19" i="10"/>
  <c r="C19" i="10"/>
  <c r="H19" i="10"/>
  <c r="G19" i="10"/>
  <c r="E20" i="10"/>
  <c r="C20" i="10"/>
  <c r="H20" i="10"/>
  <c r="G20" i="10"/>
  <c r="E21" i="10"/>
  <c r="C21" i="10"/>
  <c r="H21" i="10"/>
  <c r="G21" i="10"/>
  <c r="E22" i="10"/>
  <c r="C22" i="10"/>
  <c r="H22" i="10"/>
  <c r="G22" i="10"/>
  <c r="E23" i="10"/>
  <c r="C23" i="10"/>
  <c r="H23" i="10"/>
  <c r="G23" i="10"/>
  <c r="E24" i="10"/>
  <c r="C24" i="10"/>
  <c r="H24" i="10"/>
  <c r="G24" i="10"/>
  <c r="E25" i="10"/>
  <c r="C25" i="10"/>
  <c r="H25" i="10"/>
  <c r="G25" i="10"/>
  <c r="E26" i="10"/>
  <c r="C26" i="10"/>
  <c r="H26" i="10"/>
  <c r="G26" i="10"/>
  <c r="E27" i="10"/>
  <c r="C27" i="10"/>
  <c r="H27" i="10"/>
  <c r="G27" i="10"/>
  <c r="E28" i="10"/>
  <c r="C28" i="10"/>
  <c r="H28" i="10"/>
  <c r="G28" i="10"/>
  <c r="E29" i="10"/>
  <c r="C29" i="10"/>
  <c r="H29" i="10"/>
  <c r="G29" i="10"/>
  <c r="E30" i="10"/>
  <c r="C30" i="10"/>
  <c r="H30" i="10"/>
  <c r="G30" i="10"/>
  <c r="E31" i="10"/>
  <c r="C31" i="10"/>
  <c r="H31" i="10"/>
  <c r="G31" i="10"/>
  <c r="E32" i="10"/>
  <c r="H32" i="10"/>
  <c r="C2" i="10"/>
  <c r="G2" i="10"/>
  <c r="E3" i="10"/>
  <c r="H3" i="10"/>
  <c r="R6" i="7"/>
  <c r="D2" i="7"/>
  <c r="E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D279" i="7"/>
  <c r="E279" i="7"/>
  <c r="D280" i="7"/>
  <c r="E280" i="7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K3" i="7"/>
  <c r="K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2" i="6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2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C2" i="9"/>
  <c r="G2" i="9"/>
  <c r="C3" i="9"/>
  <c r="G3" i="9"/>
  <c r="C4" i="9"/>
  <c r="G4" i="9"/>
  <c r="C5" i="9"/>
  <c r="G5" i="9"/>
  <c r="C6" i="9"/>
  <c r="G6" i="9"/>
  <c r="C7" i="9"/>
  <c r="G7" i="9"/>
  <c r="C8" i="9"/>
  <c r="G8" i="9"/>
  <c r="C9" i="9"/>
  <c r="G9" i="9"/>
  <c r="C10" i="9"/>
  <c r="G10" i="9"/>
  <c r="C11" i="9"/>
  <c r="G11" i="9"/>
  <c r="C12" i="9"/>
  <c r="G12" i="9"/>
  <c r="C13" i="9"/>
  <c r="G13" i="9"/>
  <c r="C14" i="9"/>
  <c r="G14" i="9"/>
  <c r="C15" i="9"/>
  <c r="G15" i="9"/>
  <c r="C16" i="9"/>
  <c r="G16" i="9"/>
  <c r="C17" i="9"/>
  <c r="G17" i="9"/>
  <c r="C18" i="9"/>
  <c r="G18" i="9"/>
  <c r="C19" i="9"/>
  <c r="G19" i="9"/>
  <c r="C20" i="9"/>
  <c r="G20" i="9"/>
  <c r="C21" i="9"/>
  <c r="G21" i="9"/>
  <c r="C22" i="9"/>
  <c r="G22" i="9"/>
  <c r="C23" i="9"/>
  <c r="G23" i="9"/>
  <c r="C24" i="9"/>
  <c r="G24" i="9"/>
  <c r="C25" i="9"/>
  <c r="G25" i="9"/>
  <c r="C26" i="9"/>
  <c r="G26" i="9"/>
  <c r="C27" i="9"/>
  <c r="G27" i="9"/>
  <c r="C28" i="9"/>
  <c r="G28" i="9"/>
  <c r="C29" i="9"/>
  <c r="G29" i="9"/>
  <c r="C30" i="9"/>
  <c r="G30" i="9"/>
  <c r="C31" i="9"/>
  <c r="G31" i="9"/>
  <c r="C32" i="9"/>
  <c r="G32" i="9"/>
  <c r="C33" i="9"/>
  <c r="G33" i="9"/>
  <c r="C34" i="9"/>
  <c r="G34" i="9"/>
  <c r="C35" i="9"/>
  <c r="G35" i="9"/>
  <c r="C36" i="9"/>
  <c r="G36" i="9"/>
  <c r="C37" i="9"/>
  <c r="G37" i="9"/>
  <c r="C38" i="9"/>
  <c r="G38" i="9"/>
  <c r="C39" i="9"/>
  <c r="G39" i="9"/>
  <c r="C40" i="9"/>
  <c r="G40" i="9"/>
  <c r="C41" i="9"/>
  <c r="G41" i="9"/>
  <c r="C42" i="9"/>
  <c r="G42" i="9"/>
  <c r="C43" i="9"/>
  <c r="G43" i="9"/>
  <c r="C44" i="9"/>
  <c r="G44" i="9"/>
  <c r="C45" i="9"/>
  <c r="G45" i="9"/>
  <c r="C46" i="9"/>
  <c r="G46" i="9"/>
  <c r="C47" i="9"/>
  <c r="G47" i="9"/>
  <c r="C48" i="9"/>
  <c r="G48" i="9"/>
  <c r="C49" i="9"/>
  <c r="G49" i="9"/>
  <c r="C50" i="9"/>
  <c r="G50" i="9"/>
  <c r="C51" i="9"/>
  <c r="G51" i="9"/>
  <c r="C52" i="9"/>
  <c r="G52" i="9"/>
  <c r="C53" i="9"/>
  <c r="G53" i="9"/>
  <c r="C54" i="9"/>
  <c r="G54" i="9"/>
  <c r="C55" i="9"/>
  <c r="G55" i="9"/>
  <c r="C56" i="9"/>
  <c r="G56" i="9"/>
  <c r="C57" i="9"/>
  <c r="G57" i="9"/>
  <c r="C58" i="9"/>
  <c r="G58" i="9"/>
  <c r="C59" i="9"/>
  <c r="G59" i="9"/>
  <c r="C60" i="9"/>
  <c r="G60" i="9"/>
  <c r="C61" i="9"/>
  <c r="G61" i="9"/>
  <c r="C62" i="9"/>
  <c r="G62" i="9"/>
  <c r="C63" i="9"/>
  <c r="G63" i="9"/>
  <c r="C64" i="9"/>
  <c r="G64" i="9"/>
  <c r="C65" i="9"/>
  <c r="G65" i="9"/>
  <c r="C66" i="9"/>
  <c r="G66" i="9"/>
  <c r="C67" i="9"/>
  <c r="G67" i="9"/>
  <c r="C68" i="9"/>
  <c r="G68" i="9"/>
  <c r="C69" i="9"/>
  <c r="G69" i="9"/>
  <c r="C70" i="9"/>
  <c r="G70" i="9"/>
  <c r="C71" i="9"/>
  <c r="G71" i="9"/>
  <c r="C72" i="9"/>
  <c r="G72" i="9"/>
  <c r="C73" i="9"/>
  <c r="G73" i="9"/>
  <c r="C74" i="9"/>
  <c r="G74" i="9"/>
  <c r="C75" i="9"/>
  <c r="G75" i="9"/>
  <c r="C76" i="9"/>
  <c r="G76" i="9"/>
  <c r="C77" i="9"/>
  <c r="G77" i="9"/>
  <c r="C78" i="9"/>
  <c r="G78" i="9"/>
  <c r="C79" i="9"/>
  <c r="G79" i="9"/>
  <c r="C80" i="9"/>
  <c r="G80" i="9"/>
  <c r="C81" i="9"/>
  <c r="G81" i="9"/>
  <c r="C82" i="9"/>
  <c r="G82" i="9"/>
  <c r="C83" i="9"/>
  <c r="G83" i="9"/>
  <c r="C84" i="9"/>
  <c r="G84" i="9"/>
  <c r="C85" i="9"/>
  <c r="G85" i="9"/>
  <c r="C86" i="9"/>
  <c r="G86" i="9"/>
  <c r="C87" i="9"/>
  <c r="G87" i="9"/>
  <c r="C88" i="9"/>
  <c r="G88" i="9"/>
  <c r="C89" i="9"/>
  <c r="G89" i="9"/>
  <c r="C90" i="9"/>
  <c r="G90" i="9"/>
  <c r="C91" i="9"/>
  <c r="G91" i="9"/>
  <c r="C92" i="9"/>
  <c r="G92" i="9"/>
  <c r="C93" i="9"/>
  <c r="G93" i="9"/>
  <c r="C94" i="9"/>
  <c r="G94" i="9"/>
  <c r="C95" i="9"/>
  <c r="G95" i="9"/>
  <c r="C96" i="9"/>
  <c r="G96" i="9"/>
  <c r="C97" i="9"/>
  <c r="G97" i="9"/>
  <c r="C98" i="9"/>
  <c r="G98" i="9"/>
  <c r="C99" i="9"/>
  <c r="G99" i="9"/>
  <c r="C100" i="9"/>
  <c r="G100" i="9"/>
  <c r="C101" i="9"/>
  <c r="G101" i="9"/>
  <c r="C102" i="9"/>
  <c r="G102" i="9"/>
  <c r="C103" i="9"/>
  <c r="G103" i="9"/>
  <c r="C104" i="9"/>
  <c r="G104" i="9"/>
  <c r="C105" i="9"/>
  <c r="G105" i="9"/>
  <c r="C106" i="9"/>
  <c r="G106" i="9"/>
  <c r="C107" i="9"/>
  <c r="G107" i="9"/>
  <c r="C108" i="9"/>
  <c r="G108" i="9"/>
  <c r="C109" i="9"/>
  <c r="G109" i="9"/>
  <c r="C110" i="9"/>
  <c r="G110" i="9"/>
  <c r="C111" i="9"/>
  <c r="G111" i="9"/>
  <c r="C112" i="9"/>
  <c r="G112" i="9"/>
  <c r="C113" i="9"/>
  <c r="G113" i="9"/>
  <c r="C114" i="9"/>
  <c r="G114" i="9"/>
  <c r="C115" i="9"/>
  <c r="G115" i="9"/>
  <c r="C116" i="9"/>
  <c r="G116" i="9"/>
  <c r="C117" i="9"/>
  <c r="G117" i="9"/>
  <c r="C118" i="9"/>
  <c r="G118" i="9"/>
  <c r="C119" i="9"/>
  <c r="G119" i="9"/>
  <c r="C120" i="9"/>
  <c r="G120" i="9"/>
  <c r="C121" i="9"/>
  <c r="G121" i="9"/>
  <c r="C122" i="9"/>
  <c r="G122" i="9"/>
  <c r="C123" i="9"/>
  <c r="G123" i="9"/>
  <c r="C124" i="9"/>
  <c r="G124" i="9"/>
  <c r="C125" i="9"/>
  <c r="G125" i="9"/>
  <c r="C126" i="9"/>
  <c r="G126" i="9"/>
  <c r="C127" i="9"/>
  <c r="G127" i="9"/>
  <c r="C128" i="9"/>
  <c r="G128" i="9"/>
  <c r="C129" i="9"/>
  <c r="G129" i="9"/>
  <c r="C130" i="9"/>
  <c r="G130" i="9"/>
  <c r="C131" i="9"/>
  <c r="G131" i="9"/>
  <c r="C132" i="9"/>
  <c r="G132" i="9"/>
  <c r="C133" i="9"/>
  <c r="G133" i="9"/>
  <c r="C134" i="9"/>
  <c r="G134" i="9"/>
  <c r="C135" i="9"/>
  <c r="G135" i="9"/>
  <c r="C136" i="9"/>
  <c r="G136" i="9"/>
  <c r="C137" i="9"/>
  <c r="G137" i="9"/>
  <c r="C138" i="9"/>
  <c r="G138" i="9"/>
  <c r="C139" i="9"/>
  <c r="G139" i="9"/>
  <c r="C140" i="9"/>
  <c r="G140" i="9"/>
  <c r="C141" i="9"/>
  <c r="G141" i="9"/>
  <c r="C142" i="9"/>
  <c r="G142" i="9"/>
  <c r="C143" i="9"/>
  <c r="G143" i="9"/>
  <c r="C144" i="9"/>
  <c r="G144" i="9"/>
  <c r="C145" i="9"/>
  <c r="G145" i="9"/>
  <c r="C146" i="9"/>
  <c r="G146" i="9"/>
  <c r="C147" i="9"/>
  <c r="G147" i="9"/>
  <c r="C148" i="9"/>
  <c r="G148" i="9"/>
  <c r="C149" i="9"/>
  <c r="G149" i="9"/>
  <c r="C150" i="9"/>
  <c r="G150" i="9"/>
  <c r="C151" i="9"/>
  <c r="G151" i="9"/>
  <c r="C152" i="9"/>
  <c r="G152" i="9"/>
  <c r="C153" i="9"/>
  <c r="G153" i="9"/>
  <c r="C154" i="9"/>
  <c r="G154" i="9"/>
  <c r="C155" i="9"/>
  <c r="G155" i="9"/>
  <c r="C156" i="9"/>
  <c r="G156" i="9"/>
  <c r="C157" i="9"/>
  <c r="G157" i="9"/>
  <c r="C158" i="9"/>
  <c r="G158" i="9"/>
  <c r="C159" i="9"/>
  <c r="G159" i="9"/>
  <c r="C160" i="9"/>
  <c r="G160" i="9"/>
  <c r="C161" i="9"/>
  <c r="G161" i="9"/>
  <c r="C162" i="9"/>
  <c r="G162" i="9"/>
  <c r="C163" i="9"/>
  <c r="G163" i="9"/>
  <c r="C164" i="9"/>
  <c r="G164" i="9"/>
  <c r="C165" i="9"/>
  <c r="G165" i="9"/>
  <c r="C166" i="9"/>
  <c r="G166" i="9"/>
  <c r="C167" i="9"/>
  <c r="G167" i="9"/>
  <c r="C168" i="9"/>
  <c r="G168" i="9"/>
  <c r="C169" i="9"/>
  <c r="G169" i="9"/>
  <c r="C170" i="9"/>
  <c r="G170" i="9"/>
  <c r="C171" i="9"/>
  <c r="G171" i="9"/>
  <c r="C172" i="9"/>
  <c r="G172" i="9"/>
  <c r="C173" i="9"/>
  <c r="G173" i="9"/>
  <c r="C174" i="9"/>
  <c r="G174" i="9"/>
  <c r="C175" i="9"/>
  <c r="G175" i="9"/>
  <c r="C176" i="9"/>
  <c r="G176" i="9"/>
  <c r="C177" i="9"/>
  <c r="G177" i="9"/>
  <c r="C178" i="9"/>
  <c r="G178" i="9"/>
  <c r="C179" i="9"/>
  <c r="G179" i="9"/>
  <c r="C180" i="9"/>
  <c r="G180" i="9"/>
  <c r="C181" i="9"/>
  <c r="G181" i="9"/>
  <c r="C182" i="9"/>
  <c r="G182" i="9"/>
  <c r="C183" i="9"/>
  <c r="G183" i="9"/>
  <c r="C184" i="9"/>
  <c r="G184" i="9"/>
  <c r="C185" i="9"/>
  <c r="G185" i="9"/>
  <c r="C186" i="9"/>
  <c r="G186" i="9"/>
  <c r="C187" i="9"/>
  <c r="G187" i="9"/>
  <c r="C188" i="9"/>
  <c r="G188" i="9"/>
  <c r="C189" i="9"/>
  <c r="G189" i="9"/>
  <c r="C190" i="9"/>
  <c r="G190" i="9"/>
  <c r="C191" i="9"/>
  <c r="G191" i="9"/>
  <c r="C192" i="9"/>
  <c r="G192" i="9"/>
  <c r="C193" i="9"/>
  <c r="G193" i="9"/>
  <c r="C194" i="9"/>
  <c r="G194" i="9"/>
  <c r="C195" i="9"/>
  <c r="G195" i="9"/>
  <c r="C196" i="9"/>
  <c r="G196" i="9"/>
  <c r="C197" i="9"/>
  <c r="G197" i="9"/>
  <c r="C198" i="9"/>
  <c r="G198" i="9"/>
  <c r="C199" i="9"/>
  <c r="G199" i="9"/>
  <c r="C200" i="9"/>
  <c r="G200" i="9"/>
  <c r="C201" i="9"/>
  <c r="G201" i="9"/>
  <c r="C202" i="9"/>
  <c r="G202" i="9"/>
  <c r="C203" i="9"/>
  <c r="G203" i="9"/>
  <c r="C204" i="9"/>
  <c r="G204" i="9"/>
  <c r="C205" i="9"/>
  <c r="G205" i="9"/>
  <c r="C206" i="9"/>
  <c r="G206" i="9"/>
  <c r="C207" i="9"/>
  <c r="G207" i="9"/>
  <c r="C208" i="9"/>
  <c r="G208" i="9"/>
  <c r="C209" i="9"/>
  <c r="G209" i="9"/>
  <c r="C210" i="9"/>
  <c r="G210" i="9"/>
  <c r="C211" i="9"/>
  <c r="G211" i="9"/>
  <c r="C212" i="9"/>
  <c r="G212" i="9"/>
  <c r="C213" i="9"/>
  <c r="G213" i="9"/>
  <c r="C214" i="9"/>
  <c r="G214" i="9"/>
  <c r="C215" i="9"/>
  <c r="G215" i="9"/>
  <c r="C216" i="9"/>
  <c r="G216" i="9"/>
  <c r="C217" i="9"/>
  <c r="G217" i="9"/>
  <c r="C218" i="9"/>
  <c r="G218" i="9"/>
  <c r="C219" i="9"/>
  <c r="G219" i="9"/>
  <c r="C220" i="9"/>
  <c r="G220" i="9"/>
  <c r="C221" i="9"/>
  <c r="G221" i="9"/>
  <c r="C222" i="9"/>
  <c r="G222" i="9"/>
  <c r="C223" i="9"/>
  <c r="G223" i="9"/>
  <c r="C224" i="9"/>
  <c r="G224" i="9"/>
  <c r="C225" i="9"/>
  <c r="G225" i="9"/>
  <c r="C226" i="9"/>
  <c r="G226" i="9"/>
  <c r="C227" i="9"/>
  <c r="G227" i="9"/>
  <c r="C228" i="9"/>
  <c r="G228" i="9"/>
  <c r="C229" i="9"/>
  <c r="G229" i="9"/>
  <c r="C230" i="9"/>
  <c r="G230" i="9"/>
  <c r="C231" i="9"/>
  <c r="G231" i="9"/>
  <c r="C232" i="9"/>
  <c r="G232" i="9"/>
  <c r="C233" i="9"/>
  <c r="G233" i="9"/>
  <c r="C234" i="9"/>
  <c r="G234" i="9"/>
  <c r="C235" i="9"/>
  <c r="G235" i="9"/>
  <c r="C236" i="9"/>
  <c r="G236" i="9"/>
  <c r="C237" i="9"/>
  <c r="G237" i="9"/>
  <c r="C238" i="9"/>
  <c r="G238" i="9"/>
  <c r="C239" i="9"/>
  <c r="G239" i="9"/>
  <c r="C240" i="9"/>
  <c r="G240" i="9"/>
  <c r="C241" i="9"/>
  <c r="G241" i="9"/>
  <c r="C242" i="9"/>
  <c r="G242" i="9"/>
  <c r="C243" i="9"/>
  <c r="G243" i="9"/>
  <c r="C244" i="9"/>
  <c r="G244" i="9"/>
  <c r="C245" i="9"/>
  <c r="G245" i="9"/>
  <c r="C246" i="9"/>
  <c r="G246" i="9"/>
  <c r="C247" i="9"/>
  <c r="G247" i="9"/>
  <c r="C248" i="9"/>
  <c r="G248" i="9"/>
  <c r="C249" i="9"/>
  <c r="G249" i="9"/>
  <c r="C250" i="9"/>
  <c r="G250" i="9"/>
  <c r="C251" i="9"/>
  <c r="G251" i="9"/>
  <c r="C252" i="9"/>
  <c r="G252" i="9"/>
  <c r="C253" i="9"/>
  <c r="G253" i="9"/>
  <c r="C254" i="9"/>
  <c r="G254" i="9"/>
  <c r="C255" i="9"/>
  <c r="G255" i="9"/>
  <c r="C256" i="9"/>
  <c r="G256" i="9"/>
  <c r="C257" i="9"/>
  <c r="G257" i="9"/>
  <c r="C258" i="9"/>
  <c r="G258" i="9"/>
  <c r="C259" i="9"/>
  <c r="G259" i="9"/>
  <c r="C260" i="9"/>
  <c r="G260" i="9"/>
  <c r="C261" i="9"/>
  <c r="G261" i="9"/>
  <c r="C262" i="9"/>
  <c r="G262" i="9"/>
  <c r="C263" i="9"/>
  <c r="G263" i="9"/>
  <c r="C264" i="9"/>
  <c r="G264" i="9"/>
  <c r="C265" i="9"/>
  <c r="G265" i="9"/>
  <c r="C266" i="9"/>
  <c r="G266" i="9"/>
  <c r="C267" i="9"/>
  <c r="G267" i="9"/>
  <c r="C268" i="9"/>
  <c r="G268" i="9"/>
  <c r="C269" i="9"/>
  <c r="G269" i="9"/>
  <c r="C270" i="9"/>
  <c r="G270" i="9"/>
  <c r="C271" i="9"/>
  <c r="G271" i="9"/>
  <c r="C272" i="9"/>
  <c r="G272" i="9"/>
  <c r="C273" i="9"/>
  <c r="G273" i="9"/>
  <c r="C274" i="9"/>
  <c r="G274" i="9"/>
  <c r="C275" i="9"/>
  <c r="G275" i="9"/>
  <c r="C276" i="9"/>
  <c r="G276" i="9"/>
  <c r="C277" i="9"/>
  <c r="G277" i="9"/>
  <c r="C278" i="9"/>
  <c r="G278" i="9"/>
  <c r="C279" i="9"/>
  <c r="G279" i="9"/>
  <c r="C280" i="9"/>
  <c r="G280" i="9"/>
  <c r="C281" i="9"/>
  <c r="G281" i="9"/>
  <c r="C282" i="9"/>
  <c r="G282" i="9"/>
  <c r="C283" i="9"/>
  <c r="G283" i="9"/>
  <c r="C284" i="9"/>
  <c r="G284" i="9"/>
  <c r="C285" i="9"/>
  <c r="G285" i="9"/>
  <c r="C286" i="9"/>
  <c r="G286" i="9"/>
  <c r="C287" i="9"/>
  <c r="G287" i="9"/>
  <c r="C288" i="9"/>
  <c r="G288" i="9"/>
  <c r="C289" i="9"/>
  <c r="G289" i="9"/>
  <c r="C290" i="9"/>
  <c r="G290" i="9"/>
  <c r="C291" i="9"/>
  <c r="G291" i="9"/>
  <c r="C292" i="9"/>
  <c r="G292" i="9"/>
  <c r="C293" i="9"/>
  <c r="G293" i="9"/>
  <c r="C294" i="9"/>
  <c r="G294" i="9"/>
  <c r="C295" i="9"/>
  <c r="G295" i="9"/>
  <c r="C296" i="9"/>
  <c r="G296" i="9"/>
  <c r="C297" i="9"/>
  <c r="G297" i="9"/>
  <c r="C298" i="9"/>
  <c r="G298" i="9"/>
  <c r="C299" i="9"/>
  <c r="G299" i="9"/>
  <c r="C300" i="9"/>
  <c r="G300" i="9"/>
  <c r="C301" i="9"/>
  <c r="G301" i="9"/>
  <c r="C302" i="9"/>
  <c r="G302" i="9"/>
  <c r="C303" i="9"/>
  <c r="G303" i="9"/>
  <c r="C304" i="9"/>
  <c r="G304" i="9"/>
  <c r="C305" i="9"/>
  <c r="G305" i="9"/>
  <c r="C306" i="9"/>
  <c r="G306" i="9"/>
  <c r="C307" i="9"/>
  <c r="G307" i="9"/>
  <c r="C308" i="9"/>
  <c r="G308" i="9"/>
  <c r="C309" i="9"/>
  <c r="G309" i="9"/>
  <c r="C310" i="9"/>
  <c r="G310" i="9"/>
  <c r="C311" i="9"/>
  <c r="G311" i="9"/>
  <c r="C312" i="9"/>
  <c r="G312" i="9"/>
  <c r="C313" i="9"/>
  <c r="G313" i="9"/>
  <c r="C314" i="9"/>
  <c r="G314" i="9"/>
  <c r="C315" i="9"/>
  <c r="G315" i="9"/>
  <c r="C316" i="9"/>
  <c r="G316" i="9"/>
  <c r="C317" i="9"/>
  <c r="G317" i="9"/>
  <c r="C318" i="9"/>
  <c r="G318" i="9"/>
  <c r="C319" i="9"/>
  <c r="G319" i="9"/>
  <c r="C320" i="9"/>
  <c r="G320" i="9"/>
  <c r="C321" i="9"/>
  <c r="G321" i="9"/>
  <c r="C322" i="9"/>
  <c r="G322" i="9"/>
  <c r="C323" i="9"/>
  <c r="G323" i="9"/>
  <c r="C324" i="9"/>
  <c r="G324" i="9"/>
  <c r="C325" i="9"/>
  <c r="G325" i="9"/>
  <c r="C326" i="9"/>
  <c r="G326" i="9"/>
  <c r="C327" i="9"/>
  <c r="G327" i="9"/>
  <c r="C328" i="9"/>
  <c r="G328" i="9"/>
  <c r="C329" i="9"/>
  <c r="G329" i="9"/>
  <c r="C330" i="9"/>
  <c r="G330" i="9"/>
  <c r="C331" i="9"/>
  <c r="G331" i="9"/>
  <c r="C332" i="9"/>
  <c r="G332" i="9"/>
  <c r="C333" i="9"/>
  <c r="G333" i="9"/>
  <c r="C334" i="9"/>
  <c r="G334" i="9"/>
  <c r="C335" i="9"/>
  <c r="G335" i="9"/>
  <c r="C336" i="9"/>
  <c r="G336" i="9"/>
  <c r="C337" i="9"/>
  <c r="G337" i="9"/>
  <c r="C338" i="9"/>
  <c r="G338" i="9"/>
  <c r="C339" i="9"/>
  <c r="G339" i="9"/>
  <c r="C340" i="9"/>
  <c r="G340" i="9"/>
  <c r="C341" i="9"/>
  <c r="G341" i="9"/>
  <c r="C342" i="9"/>
  <c r="G342" i="9"/>
  <c r="C343" i="9"/>
  <c r="G343" i="9"/>
  <c r="C344" i="9"/>
  <c r="G344" i="9"/>
  <c r="C345" i="9"/>
  <c r="G345" i="9"/>
  <c r="C346" i="9"/>
  <c r="G346" i="9"/>
  <c r="C347" i="9"/>
  <c r="G347" i="9"/>
  <c r="C348" i="9"/>
  <c r="G348" i="9"/>
  <c r="C349" i="9"/>
  <c r="G349" i="9"/>
  <c r="C350" i="9"/>
  <c r="G350" i="9"/>
  <c r="C351" i="9"/>
  <c r="G351" i="9"/>
  <c r="C352" i="9"/>
  <c r="G352" i="9"/>
  <c r="C353" i="9"/>
  <c r="G353" i="9"/>
  <c r="C354" i="9"/>
  <c r="G354" i="9"/>
  <c r="C355" i="9"/>
  <c r="G355" i="9"/>
  <c r="C356" i="9"/>
  <c r="G356" i="9"/>
  <c r="C357" i="9"/>
  <c r="G357" i="9"/>
  <c r="C358" i="9"/>
  <c r="G358" i="9"/>
  <c r="C359" i="9"/>
  <c r="G359" i="9"/>
  <c r="C360" i="9"/>
  <c r="G360" i="9"/>
  <c r="C361" i="9"/>
  <c r="G361" i="9"/>
  <c r="C362" i="9"/>
  <c r="G362" i="9"/>
  <c r="C363" i="9"/>
  <c r="G363" i="9"/>
  <c r="C364" i="9"/>
  <c r="G364" i="9"/>
  <c r="C365" i="9"/>
  <c r="G365" i="9"/>
  <c r="C366" i="9"/>
  <c r="G366" i="9"/>
  <c r="C367" i="9"/>
  <c r="G367" i="9"/>
  <c r="R3" i="7"/>
  <c r="R2" i="7"/>
  <c r="R4" i="7"/>
  <c r="R5" i="7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17" i="10"/>
  <c r="I17" i="10"/>
  <c r="F18" i="10"/>
  <c r="I18" i="10"/>
  <c r="F19" i="10"/>
  <c r="I19" i="10"/>
  <c r="F20" i="10"/>
  <c r="I20" i="10"/>
  <c r="F21" i="10"/>
  <c r="I21" i="10"/>
  <c r="F22" i="10"/>
  <c r="I22" i="10"/>
  <c r="F23" i="10"/>
  <c r="I23" i="10"/>
  <c r="F24" i="10"/>
  <c r="I24" i="10"/>
  <c r="F25" i="10"/>
  <c r="I25" i="10"/>
  <c r="F26" i="10"/>
  <c r="I26" i="10"/>
  <c r="F27" i="10"/>
  <c r="I27" i="10"/>
  <c r="F28" i="10"/>
  <c r="I28" i="10"/>
  <c r="F29" i="10"/>
  <c r="I29" i="10"/>
  <c r="F30" i="10"/>
  <c r="I30" i="10"/>
  <c r="F31" i="10"/>
  <c r="I31" i="10"/>
  <c r="F32" i="10"/>
  <c r="I32" i="10"/>
  <c r="F33" i="10"/>
  <c r="I33" i="10"/>
  <c r="F34" i="10"/>
  <c r="I34" i="10"/>
  <c r="F35" i="10"/>
  <c r="I35" i="10"/>
  <c r="F36" i="10"/>
  <c r="I36" i="10"/>
  <c r="F37" i="10"/>
  <c r="I37" i="10"/>
  <c r="F38" i="10"/>
  <c r="I38" i="10"/>
  <c r="F39" i="10"/>
  <c r="I39" i="10"/>
  <c r="F40" i="10"/>
  <c r="I40" i="10"/>
  <c r="F41" i="10"/>
  <c r="I41" i="10"/>
  <c r="F42" i="10"/>
  <c r="I42" i="10"/>
  <c r="F43" i="10"/>
  <c r="I43" i="10"/>
  <c r="F44" i="10"/>
  <c r="I44" i="10"/>
  <c r="F45" i="10"/>
  <c r="I45" i="10"/>
  <c r="F46" i="10"/>
  <c r="I46" i="10"/>
  <c r="F47" i="10"/>
  <c r="I47" i="10"/>
  <c r="F48" i="10"/>
  <c r="I48" i="10"/>
  <c r="F49" i="10"/>
  <c r="I49" i="10"/>
  <c r="F50" i="10"/>
  <c r="I50" i="10"/>
  <c r="F51" i="10"/>
  <c r="I51" i="10"/>
  <c r="F52" i="10"/>
  <c r="I52" i="10"/>
  <c r="F53" i="10"/>
  <c r="I53" i="10"/>
  <c r="F54" i="10"/>
  <c r="I54" i="10"/>
  <c r="F55" i="10"/>
  <c r="I55" i="10"/>
  <c r="F56" i="10"/>
  <c r="I56" i="10"/>
  <c r="F57" i="10"/>
  <c r="I57" i="10"/>
  <c r="F58" i="10"/>
  <c r="I58" i="10"/>
  <c r="F59" i="10"/>
  <c r="I59" i="10"/>
  <c r="F60" i="10"/>
  <c r="I60" i="10"/>
  <c r="F61" i="10"/>
  <c r="I61" i="10"/>
  <c r="F62" i="10"/>
  <c r="I62" i="10"/>
  <c r="F63" i="10"/>
  <c r="I63" i="10"/>
  <c r="F64" i="10"/>
  <c r="I64" i="10"/>
  <c r="F65" i="10"/>
  <c r="I65" i="10"/>
  <c r="F66" i="10"/>
  <c r="I66" i="10"/>
  <c r="F67" i="10"/>
  <c r="I67" i="10"/>
  <c r="F68" i="10"/>
  <c r="I68" i="10"/>
  <c r="F69" i="10"/>
  <c r="I69" i="10"/>
  <c r="F70" i="10"/>
  <c r="I70" i="10"/>
  <c r="F71" i="10"/>
  <c r="I71" i="10"/>
  <c r="F72" i="10"/>
  <c r="I72" i="10"/>
  <c r="F73" i="10"/>
  <c r="I73" i="10"/>
  <c r="F74" i="10"/>
  <c r="I74" i="10"/>
  <c r="F75" i="10"/>
  <c r="I75" i="10"/>
  <c r="F76" i="10"/>
  <c r="I76" i="10"/>
  <c r="F77" i="10"/>
  <c r="I77" i="10"/>
  <c r="F78" i="10"/>
  <c r="I78" i="10"/>
  <c r="F79" i="10"/>
  <c r="I79" i="10"/>
  <c r="F80" i="10"/>
  <c r="I80" i="10"/>
  <c r="F81" i="10"/>
  <c r="I81" i="10"/>
  <c r="F82" i="10"/>
  <c r="I82" i="10"/>
  <c r="F83" i="10"/>
  <c r="I83" i="10"/>
  <c r="F84" i="10"/>
  <c r="I84" i="10"/>
  <c r="F85" i="10"/>
  <c r="I85" i="10"/>
  <c r="F86" i="10"/>
  <c r="I86" i="10"/>
  <c r="F87" i="10"/>
  <c r="I87" i="10"/>
  <c r="F88" i="10"/>
  <c r="I88" i="10"/>
  <c r="F89" i="10"/>
  <c r="I89" i="10"/>
  <c r="F90" i="10"/>
  <c r="I90" i="10"/>
  <c r="F91" i="10"/>
  <c r="I91" i="10"/>
  <c r="F92" i="10"/>
  <c r="I92" i="10"/>
  <c r="F93" i="10"/>
  <c r="I93" i="10"/>
  <c r="F94" i="10"/>
  <c r="I94" i="10"/>
  <c r="F95" i="10"/>
  <c r="I95" i="10"/>
  <c r="F96" i="10"/>
  <c r="I96" i="10"/>
  <c r="F97" i="10"/>
  <c r="I97" i="10"/>
  <c r="F98" i="10"/>
  <c r="I98" i="10"/>
  <c r="F99" i="10"/>
  <c r="I99" i="10"/>
  <c r="F100" i="10"/>
  <c r="I100" i="10"/>
  <c r="F101" i="10"/>
  <c r="I101" i="10"/>
  <c r="F102" i="10"/>
  <c r="I102" i="10"/>
  <c r="F103" i="10"/>
  <c r="I103" i="10"/>
  <c r="F104" i="10"/>
  <c r="I104" i="10"/>
  <c r="F105" i="10"/>
  <c r="I105" i="10"/>
  <c r="F106" i="10"/>
  <c r="I106" i="10"/>
  <c r="F107" i="10"/>
  <c r="I107" i="10"/>
  <c r="F108" i="10"/>
  <c r="I108" i="10"/>
  <c r="F109" i="10"/>
  <c r="I109" i="10"/>
  <c r="F110" i="10"/>
  <c r="I110" i="10"/>
  <c r="F111" i="10"/>
  <c r="I111" i="10"/>
  <c r="F112" i="10"/>
  <c r="I112" i="10"/>
  <c r="F113" i="10"/>
  <c r="I113" i="10"/>
  <c r="F114" i="10"/>
  <c r="I114" i="10"/>
  <c r="F115" i="10"/>
  <c r="I115" i="10"/>
  <c r="F116" i="10"/>
  <c r="I116" i="10"/>
  <c r="F117" i="10"/>
  <c r="I117" i="10"/>
  <c r="F118" i="10"/>
  <c r="I118" i="10"/>
  <c r="F119" i="10"/>
  <c r="I119" i="10"/>
  <c r="F120" i="10"/>
  <c r="I120" i="10"/>
  <c r="F121" i="10"/>
  <c r="I121" i="10"/>
  <c r="F122" i="10"/>
  <c r="I122" i="10"/>
  <c r="F123" i="10"/>
  <c r="I123" i="10"/>
  <c r="F124" i="10"/>
  <c r="I124" i="10"/>
  <c r="F125" i="10"/>
  <c r="I125" i="10"/>
  <c r="F126" i="10"/>
  <c r="I126" i="10"/>
  <c r="F127" i="10"/>
  <c r="I127" i="10"/>
  <c r="F128" i="10"/>
  <c r="I128" i="10"/>
  <c r="F129" i="10"/>
  <c r="I129" i="10"/>
  <c r="F130" i="10"/>
  <c r="I130" i="10"/>
  <c r="F131" i="10"/>
  <c r="I131" i="10"/>
  <c r="F132" i="10"/>
  <c r="I132" i="10"/>
  <c r="F133" i="10"/>
  <c r="I133" i="10"/>
  <c r="F134" i="10"/>
  <c r="I134" i="10"/>
  <c r="F135" i="10"/>
  <c r="I135" i="10"/>
  <c r="F136" i="10"/>
  <c r="I136" i="10"/>
  <c r="F137" i="10"/>
  <c r="I137" i="10"/>
  <c r="F138" i="10"/>
  <c r="I138" i="10"/>
  <c r="F139" i="10"/>
  <c r="I139" i="10"/>
  <c r="F140" i="10"/>
  <c r="I140" i="10"/>
  <c r="F141" i="10"/>
  <c r="I141" i="10"/>
  <c r="F142" i="10"/>
  <c r="I142" i="10"/>
  <c r="F143" i="10"/>
  <c r="I143" i="10"/>
  <c r="F144" i="10"/>
  <c r="I144" i="10"/>
  <c r="F145" i="10"/>
  <c r="I145" i="10"/>
  <c r="F146" i="10"/>
  <c r="I146" i="10"/>
  <c r="F147" i="10"/>
  <c r="I147" i="10"/>
  <c r="F148" i="10"/>
  <c r="I148" i="10"/>
  <c r="F149" i="10"/>
  <c r="I149" i="10"/>
  <c r="F150" i="10"/>
  <c r="I150" i="10"/>
  <c r="F151" i="10"/>
  <c r="I151" i="10"/>
  <c r="F152" i="10"/>
  <c r="I152" i="10"/>
  <c r="F153" i="10"/>
  <c r="I153" i="10"/>
  <c r="F154" i="10"/>
  <c r="I154" i="10"/>
  <c r="F155" i="10"/>
  <c r="I155" i="10"/>
  <c r="F156" i="10"/>
  <c r="I156" i="10"/>
  <c r="F157" i="10"/>
  <c r="I157" i="10"/>
  <c r="F158" i="10"/>
  <c r="I158" i="10"/>
  <c r="F159" i="10"/>
  <c r="I159" i="10"/>
  <c r="F160" i="10"/>
  <c r="I160" i="10"/>
  <c r="F161" i="10"/>
  <c r="I161" i="10"/>
  <c r="F162" i="10"/>
  <c r="I162" i="10"/>
  <c r="F163" i="10"/>
  <c r="I163" i="10"/>
  <c r="F164" i="10"/>
  <c r="I164" i="10"/>
  <c r="F165" i="10"/>
  <c r="I165" i="10"/>
  <c r="F166" i="10"/>
  <c r="I166" i="10"/>
  <c r="F167" i="10"/>
  <c r="I167" i="10"/>
  <c r="F168" i="10"/>
  <c r="I168" i="10"/>
  <c r="F169" i="10"/>
  <c r="I169" i="10"/>
  <c r="F170" i="10"/>
  <c r="I170" i="10"/>
  <c r="F171" i="10"/>
  <c r="I171" i="10"/>
  <c r="F172" i="10"/>
  <c r="I172" i="10"/>
  <c r="F173" i="10"/>
  <c r="I173" i="10"/>
  <c r="F174" i="10"/>
  <c r="I174" i="10"/>
  <c r="F175" i="10"/>
  <c r="I175" i="10"/>
  <c r="F176" i="10"/>
  <c r="I176" i="10"/>
  <c r="F177" i="10"/>
  <c r="I177" i="10"/>
  <c r="F178" i="10"/>
  <c r="I178" i="10"/>
  <c r="F179" i="10"/>
  <c r="I179" i="10"/>
  <c r="F180" i="10"/>
  <c r="I180" i="10"/>
  <c r="F181" i="10"/>
  <c r="I181" i="10"/>
  <c r="F182" i="10"/>
  <c r="I182" i="10"/>
  <c r="F183" i="10"/>
  <c r="I183" i="10"/>
  <c r="F184" i="10"/>
  <c r="I184" i="10"/>
  <c r="F185" i="10"/>
  <c r="I185" i="10"/>
  <c r="F186" i="10"/>
  <c r="I186" i="10"/>
  <c r="F187" i="10"/>
  <c r="I187" i="10"/>
  <c r="F188" i="10"/>
  <c r="I188" i="10"/>
  <c r="F189" i="10"/>
  <c r="I189" i="10"/>
  <c r="F190" i="10"/>
  <c r="I190" i="10"/>
  <c r="F191" i="10"/>
  <c r="I191" i="10"/>
  <c r="F192" i="10"/>
  <c r="I192" i="10"/>
  <c r="F193" i="10"/>
  <c r="I193" i="10"/>
  <c r="F194" i="10"/>
  <c r="I194" i="10"/>
  <c r="F195" i="10"/>
  <c r="I195" i="10"/>
  <c r="F196" i="10"/>
  <c r="I196" i="10"/>
  <c r="F197" i="10"/>
  <c r="I197" i="10"/>
  <c r="F198" i="10"/>
  <c r="I198" i="10"/>
  <c r="F199" i="10"/>
  <c r="I199" i="10"/>
  <c r="F200" i="10"/>
  <c r="I200" i="10"/>
  <c r="F201" i="10"/>
  <c r="I201" i="10"/>
  <c r="F202" i="10"/>
  <c r="I202" i="10"/>
  <c r="F203" i="10"/>
  <c r="I203" i="10"/>
  <c r="F204" i="10"/>
  <c r="I204" i="10"/>
  <c r="F205" i="10"/>
  <c r="I205" i="10"/>
  <c r="F206" i="10"/>
  <c r="I206" i="10"/>
  <c r="F207" i="10"/>
  <c r="I207" i="10"/>
  <c r="F208" i="10"/>
  <c r="I208" i="10"/>
  <c r="F209" i="10"/>
  <c r="I209" i="10"/>
  <c r="F210" i="10"/>
  <c r="I210" i="10"/>
  <c r="F211" i="10"/>
  <c r="I211" i="10"/>
  <c r="F212" i="10"/>
  <c r="I212" i="10"/>
  <c r="F213" i="10"/>
  <c r="I213" i="10"/>
  <c r="F214" i="10"/>
  <c r="I214" i="10"/>
  <c r="F215" i="10"/>
  <c r="I215" i="10"/>
  <c r="F216" i="10"/>
  <c r="I216" i="10"/>
  <c r="F217" i="10"/>
  <c r="I217" i="10"/>
  <c r="F218" i="10"/>
  <c r="I218" i="10"/>
  <c r="F219" i="10"/>
  <c r="I219" i="10"/>
  <c r="F220" i="10"/>
  <c r="I220" i="10"/>
  <c r="F221" i="10"/>
  <c r="I221" i="10"/>
  <c r="F222" i="10"/>
  <c r="I222" i="10"/>
  <c r="F223" i="10"/>
  <c r="I223" i="10"/>
  <c r="F224" i="10"/>
  <c r="I224" i="10"/>
  <c r="F225" i="10"/>
  <c r="I225" i="10"/>
  <c r="F226" i="10"/>
  <c r="I226" i="10"/>
  <c r="F227" i="10"/>
  <c r="I227" i="10"/>
  <c r="F228" i="10"/>
  <c r="I228" i="10"/>
  <c r="F229" i="10"/>
  <c r="I229" i="10"/>
  <c r="F230" i="10"/>
  <c r="I230" i="10"/>
  <c r="F231" i="10"/>
  <c r="I231" i="10"/>
  <c r="F232" i="10"/>
  <c r="I232" i="10"/>
  <c r="F233" i="10"/>
  <c r="I233" i="10"/>
  <c r="F234" i="10"/>
  <c r="I234" i="10"/>
  <c r="F235" i="10"/>
  <c r="I235" i="10"/>
  <c r="F236" i="10"/>
  <c r="I236" i="10"/>
  <c r="F237" i="10"/>
  <c r="I237" i="10"/>
  <c r="F238" i="10"/>
  <c r="I238" i="10"/>
  <c r="F239" i="10"/>
  <c r="I239" i="10"/>
  <c r="F240" i="10"/>
  <c r="I240" i="10"/>
  <c r="F241" i="10"/>
  <c r="I241" i="10"/>
  <c r="F242" i="10"/>
  <c r="I242" i="10"/>
  <c r="F243" i="10"/>
  <c r="I243" i="10"/>
  <c r="F244" i="10"/>
  <c r="I244" i="10"/>
  <c r="F245" i="10"/>
  <c r="I245" i="10"/>
  <c r="F246" i="10"/>
  <c r="I246" i="10"/>
  <c r="F247" i="10"/>
  <c r="I247" i="10"/>
  <c r="F248" i="10"/>
  <c r="I248" i="10"/>
  <c r="F249" i="10"/>
  <c r="I249" i="10"/>
  <c r="F250" i="10"/>
  <c r="I250" i="10"/>
  <c r="F251" i="10"/>
  <c r="I251" i="10"/>
  <c r="F252" i="10"/>
  <c r="I252" i="10"/>
  <c r="F253" i="10"/>
  <c r="I253" i="10"/>
  <c r="F254" i="10"/>
  <c r="I254" i="10"/>
  <c r="F255" i="10"/>
  <c r="I255" i="10"/>
  <c r="F256" i="10"/>
  <c r="I256" i="10"/>
  <c r="F257" i="10"/>
  <c r="I257" i="10"/>
  <c r="F258" i="10"/>
  <c r="I258" i="10"/>
  <c r="F259" i="10"/>
  <c r="I259" i="10"/>
  <c r="F260" i="10"/>
  <c r="I260" i="10"/>
  <c r="F261" i="10"/>
  <c r="I261" i="10"/>
  <c r="F262" i="10"/>
  <c r="I262" i="10"/>
  <c r="F263" i="10"/>
  <c r="I263" i="10"/>
  <c r="F264" i="10"/>
  <c r="I264" i="10"/>
  <c r="F265" i="10"/>
  <c r="I265" i="10"/>
  <c r="F266" i="10"/>
  <c r="I266" i="10"/>
  <c r="F267" i="10"/>
  <c r="I267" i="10"/>
  <c r="F268" i="10"/>
  <c r="I268" i="10"/>
  <c r="F269" i="10"/>
  <c r="I269" i="10"/>
  <c r="F270" i="10"/>
  <c r="I270" i="10"/>
  <c r="F271" i="10"/>
  <c r="I271" i="10"/>
  <c r="F272" i="10"/>
  <c r="I272" i="10"/>
  <c r="F273" i="10"/>
  <c r="I273" i="10"/>
  <c r="F274" i="10"/>
  <c r="I274" i="10"/>
  <c r="F275" i="10"/>
  <c r="I275" i="10"/>
  <c r="F276" i="10"/>
  <c r="I276" i="10"/>
  <c r="F277" i="10"/>
  <c r="I277" i="10"/>
  <c r="F278" i="10"/>
  <c r="I278" i="10"/>
  <c r="F279" i="10"/>
  <c r="I279" i="10"/>
  <c r="F280" i="10"/>
  <c r="I280" i="10"/>
  <c r="F281" i="10"/>
  <c r="I281" i="10"/>
  <c r="F282" i="10"/>
  <c r="I282" i="10"/>
  <c r="F283" i="10"/>
  <c r="I283" i="10"/>
  <c r="F284" i="10"/>
  <c r="I284" i="10"/>
  <c r="F285" i="10"/>
  <c r="I285" i="10"/>
  <c r="F286" i="10"/>
  <c r="I286" i="10"/>
  <c r="F287" i="10"/>
  <c r="I287" i="10"/>
  <c r="F288" i="10"/>
  <c r="I288" i="10"/>
  <c r="F289" i="10"/>
  <c r="I289" i="10"/>
  <c r="F290" i="10"/>
  <c r="I290" i="10"/>
  <c r="F291" i="10"/>
  <c r="I291" i="10"/>
  <c r="F292" i="10"/>
  <c r="I292" i="10"/>
  <c r="F293" i="10"/>
  <c r="I293" i="10"/>
  <c r="F294" i="10"/>
  <c r="I294" i="10"/>
  <c r="F295" i="10"/>
  <c r="I295" i="10"/>
  <c r="F296" i="10"/>
  <c r="I296" i="10"/>
  <c r="F297" i="10"/>
  <c r="I297" i="10"/>
  <c r="F298" i="10"/>
  <c r="I298" i="10"/>
  <c r="F299" i="10"/>
  <c r="I299" i="10"/>
  <c r="F300" i="10"/>
  <c r="I300" i="10"/>
  <c r="F301" i="10"/>
  <c r="I301" i="10"/>
  <c r="F302" i="10"/>
  <c r="I302" i="10"/>
  <c r="F303" i="10"/>
  <c r="I303" i="10"/>
  <c r="F304" i="10"/>
  <c r="I304" i="10"/>
  <c r="F305" i="10"/>
  <c r="I305" i="10"/>
  <c r="F306" i="10"/>
  <c r="I306" i="10"/>
  <c r="F307" i="10"/>
  <c r="I307" i="10"/>
  <c r="F308" i="10"/>
  <c r="I308" i="10"/>
  <c r="F309" i="10"/>
  <c r="I309" i="10"/>
  <c r="F310" i="10"/>
  <c r="I310" i="10"/>
  <c r="F311" i="10"/>
  <c r="I311" i="10"/>
  <c r="F312" i="10"/>
  <c r="I312" i="10"/>
  <c r="F313" i="10"/>
  <c r="I313" i="10"/>
  <c r="F314" i="10"/>
  <c r="I314" i="10"/>
  <c r="F315" i="10"/>
  <c r="I315" i="10"/>
  <c r="F316" i="10"/>
  <c r="I316" i="10"/>
  <c r="F317" i="10"/>
  <c r="I317" i="10"/>
  <c r="F318" i="10"/>
  <c r="I318" i="10"/>
  <c r="F319" i="10"/>
  <c r="I319" i="10"/>
  <c r="F320" i="10"/>
  <c r="I320" i="10"/>
  <c r="F321" i="10"/>
  <c r="I321" i="10"/>
  <c r="F322" i="10"/>
  <c r="I322" i="10"/>
  <c r="F323" i="10"/>
  <c r="I323" i="10"/>
  <c r="F324" i="10"/>
  <c r="I324" i="10"/>
  <c r="F325" i="10"/>
  <c r="I325" i="10"/>
  <c r="F326" i="10"/>
  <c r="I326" i="10"/>
  <c r="F327" i="10"/>
  <c r="I327" i="10"/>
  <c r="F328" i="10"/>
  <c r="I328" i="10"/>
  <c r="F329" i="10"/>
  <c r="I329" i="10"/>
  <c r="F330" i="10"/>
  <c r="I330" i="10"/>
  <c r="F331" i="10"/>
  <c r="I331" i="10"/>
  <c r="F332" i="10"/>
  <c r="I332" i="10"/>
  <c r="F333" i="10"/>
  <c r="I333" i="10"/>
  <c r="F334" i="10"/>
  <c r="I334" i="10"/>
  <c r="F335" i="10"/>
  <c r="I335" i="10"/>
  <c r="F336" i="10"/>
  <c r="I336" i="10"/>
  <c r="F337" i="10"/>
  <c r="I337" i="10"/>
  <c r="F338" i="10"/>
  <c r="I338" i="10"/>
  <c r="F339" i="10"/>
  <c r="I339" i="10"/>
  <c r="F340" i="10"/>
  <c r="I340" i="10"/>
  <c r="F341" i="10"/>
  <c r="I341" i="10"/>
  <c r="F342" i="10"/>
  <c r="I342" i="10"/>
  <c r="F343" i="10"/>
  <c r="I343" i="10"/>
  <c r="F344" i="10"/>
  <c r="I344" i="10"/>
  <c r="F345" i="10"/>
  <c r="I345" i="10"/>
  <c r="F346" i="10"/>
  <c r="I346" i="10"/>
  <c r="F347" i="10"/>
  <c r="I347" i="10"/>
  <c r="F348" i="10"/>
  <c r="I348" i="10"/>
  <c r="F349" i="10"/>
  <c r="I349" i="10"/>
  <c r="F350" i="10"/>
  <c r="I350" i="10"/>
  <c r="F351" i="10"/>
  <c r="I351" i="10"/>
  <c r="F352" i="10"/>
  <c r="I352" i="10"/>
  <c r="F353" i="10"/>
  <c r="I353" i="10"/>
  <c r="F354" i="10"/>
  <c r="I354" i="10"/>
  <c r="F355" i="10"/>
  <c r="I355" i="10"/>
  <c r="F356" i="10"/>
  <c r="I356" i="10"/>
  <c r="F357" i="10"/>
  <c r="I357" i="10"/>
  <c r="F358" i="10"/>
  <c r="I358" i="10"/>
  <c r="F359" i="10"/>
  <c r="I359" i="10"/>
  <c r="F360" i="10"/>
  <c r="I360" i="10"/>
  <c r="F361" i="10"/>
  <c r="I361" i="10"/>
  <c r="F362" i="10"/>
  <c r="I362" i="10"/>
  <c r="F363" i="10"/>
  <c r="I363" i="10"/>
  <c r="F364" i="10"/>
  <c r="I364" i="10"/>
  <c r="F365" i="10"/>
  <c r="I365" i="10"/>
  <c r="F366" i="10"/>
  <c r="I366" i="10"/>
  <c r="F367" i="10"/>
  <c r="I367" i="10"/>
  <c r="N3" i="10"/>
  <c r="N2" i="10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G367" i="10"/>
  <c r="K367" i="10"/>
  <c r="K2" i="10"/>
  <c r="J2" i="10"/>
  <c r="F2" i="10"/>
  <c r="N10" i="10"/>
  <c r="N11" i="10"/>
  <c r="N12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L3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L2" i="9"/>
  <c r="I367" i="9"/>
  <c r="H367" i="9"/>
  <c r="I366" i="9"/>
  <c r="H366" i="9"/>
  <c r="I365" i="9"/>
  <c r="H365" i="9"/>
  <c r="I364" i="9"/>
  <c r="H364" i="9"/>
  <c r="I363" i="9"/>
  <c r="H363" i="9"/>
  <c r="I362" i="9"/>
  <c r="H362" i="9"/>
  <c r="I361" i="9"/>
  <c r="H361" i="9"/>
  <c r="I360" i="9"/>
  <c r="H360" i="9"/>
  <c r="I359" i="9"/>
  <c r="H359" i="9"/>
  <c r="I358" i="9"/>
  <c r="H358" i="9"/>
  <c r="I357" i="9"/>
  <c r="H357" i="9"/>
  <c r="I356" i="9"/>
  <c r="H356" i="9"/>
  <c r="I355" i="9"/>
  <c r="H355" i="9"/>
  <c r="I354" i="9"/>
  <c r="H354" i="9"/>
  <c r="I353" i="9"/>
  <c r="H353" i="9"/>
  <c r="I352" i="9"/>
  <c r="H352" i="9"/>
  <c r="I351" i="9"/>
  <c r="H351" i="9"/>
  <c r="I350" i="9"/>
  <c r="H350" i="9"/>
  <c r="I349" i="9"/>
  <c r="H349" i="9"/>
  <c r="I348" i="9"/>
  <c r="H348" i="9"/>
  <c r="I347" i="9"/>
  <c r="H347" i="9"/>
  <c r="I346" i="9"/>
  <c r="H346" i="9"/>
  <c r="I345" i="9"/>
  <c r="H345" i="9"/>
  <c r="I344" i="9"/>
  <c r="H344" i="9"/>
  <c r="I343" i="9"/>
  <c r="H343" i="9"/>
  <c r="I342" i="9"/>
  <c r="H342" i="9"/>
  <c r="I341" i="9"/>
  <c r="H341" i="9"/>
  <c r="I340" i="9"/>
  <c r="H340" i="9"/>
  <c r="I339" i="9"/>
  <c r="H339" i="9"/>
  <c r="I338" i="9"/>
  <c r="H338" i="9"/>
  <c r="I337" i="9"/>
  <c r="H337" i="9"/>
  <c r="I336" i="9"/>
  <c r="H336" i="9"/>
  <c r="I335" i="9"/>
  <c r="H335" i="9"/>
  <c r="I334" i="9"/>
  <c r="H334" i="9"/>
  <c r="I333" i="9"/>
  <c r="H333" i="9"/>
  <c r="I332" i="9"/>
  <c r="H332" i="9"/>
  <c r="I331" i="9"/>
  <c r="H331" i="9"/>
  <c r="I330" i="9"/>
  <c r="H330" i="9"/>
  <c r="I329" i="9"/>
  <c r="H329" i="9"/>
  <c r="I328" i="9"/>
  <c r="H328" i="9"/>
  <c r="I327" i="9"/>
  <c r="H327" i="9"/>
  <c r="I326" i="9"/>
  <c r="H326" i="9"/>
  <c r="I325" i="9"/>
  <c r="H325" i="9"/>
  <c r="I324" i="9"/>
  <c r="H324" i="9"/>
  <c r="I323" i="9"/>
  <c r="H323" i="9"/>
  <c r="I322" i="9"/>
  <c r="H322" i="9"/>
  <c r="I321" i="9"/>
  <c r="H321" i="9"/>
  <c r="I320" i="9"/>
  <c r="H320" i="9"/>
  <c r="I319" i="9"/>
  <c r="H319" i="9"/>
  <c r="I318" i="9"/>
  <c r="H318" i="9"/>
  <c r="I317" i="9"/>
  <c r="H317" i="9"/>
  <c r="I316" i="9"/>
  <c r="H316" i="9"/>
  <c r="I315" i="9"/>
  <c r="H315" i="9"/>
  <c r="I314" i="9"/>
  <c r="H314" i="9"/>
  <c r="I313" i="9"/>
  <c r="H313" i="9"/>
  <c r="I312" i="9"/>
  <c r="H312" i="9"/>
  <c r="I311" i="9"/>
  <c r="H311" i="9"/>
  <c r="I310" i="9"/>
  <c r="H310" i="9"/>
  <c r="I309" i="9"/>
  <c r="H309" i="9"/>
  <c r="I308" i="9"/>
  <c r="H308" i="9"/>
  <c r="I307" i="9"/>
  <c r="H307" i="9"/>
  <c r="I306" i="9"/>
  <c r="H306" i="9"/>
  <c r="I305" i="9"/>
  <c r="H305" i="9"/>
  <c r="I304" i="9"/>
  <c r="H304" i="9"/>
  <c r="I303" i="9"/>
  <c r="H303" i="9"/>
  <c r="I302" i="9"/>
  <c r="H302" i="9"/>
  <c r="I301" i="9"/>
  <c r="H301" i="9"/>
  <c r="I300" i="9"/>
  <c r="H300" i="9"/>
  <c r="I299" i="9"/>
  <c r="H299" i="9"/>
  <c r="I298" i="9"/>
  <c r="H298" i="9"/>
  <c r="I297" i="9"/>
  <c r="H297" i="9"/>
  <c r="I296" i="9"/>
  <c r="H296" i="9"/>
  <c r="I295" i="9"/>
  <c r="H295" i="9"/>
  <c r="I294" i="9"/>
  <c r="H294" i="9"/>
  <c r="I293" i="9"/>
  <c r="H293" i="9"/>
  <c r="I292" i="9"/>
  <c r="H292" i="9"/>
  <c r="I291" i="9"/>
  <c r="H291" i="9"/>
  <c r="I290" i="9"/>
  <c r="H290" i="9"/>
  <c r="I289" i="9"/>
  <c r="H289" i="9"/>
  <c r="I288" i="9"/>
  <c r="H288" i="9"/>
  <c r="I287" i="9"/>
  <c r="H287" i="9"/>
  <c r="I286" i="9"/>
  <c r="H286" i="9"/>
  <c r="I285" i="9"/>
  <c r="H285" i="9"/>
  <c r="I284" i="9"/>
  <c r="H284" i="9"/>
  <c r="I283" i="9"/>
  <c r="H283" i="9"/>
  <c r="I282" i="9"/>
  <c r="H282" i="9"/>
  <c r="I281" i="9"/>
  <c r="H281" i="9"/>
  <c r="I280" i="9"/>
  <c r="H280" i="9"/>
  <c r="I279" i="9"/>
  <c r="H279" i="9"/>
  <c r="I278" i="9"/>
  <c r="H278" i="9"/>
  <c r="I277" i="9"/>
  <c r="H277" i="9"/>
  <c r="I276" i="9"/>
  <c r="H276" i="9"/>
  <c r="I275" i="9"/>
  <c r="H275" i="9"/>
  <c r="I274" i="9"/>
  <c r="H274" i="9"/>
  <c r="I273" i="9"/>
  <c r="H273" i="9"/>
  <c r="I272" i="9"/>
  <c r="H272" i="9"/>
  <c r="I271" i="9"/>
  <c r="H271" i="9"/>
  <c r="I270" i="9"/>
  <c r="H270" i="9"/>
  <c r="I269" i="9"/>
  <c r="H269" i="9"/>
  <c r="I268" i="9"/>
  <c r="H268" i="9"/>
  <c r="I267" i="9"/>
  <c r="H267" i="9"/>
  <c r="I266" i="9"/>
  <c r="H266" i="9"/>
  <c r="I265" i="9"/>
  <c r="H265" i="9"/>
  <c r="I264" i="9"/>
  <c r="H264" i="9"/>
  <c r="I263" i="9"/>
  <c r="H263" i="9"/>
  <c r="I262" i="9"/>
  <c r="H262" i="9"/>
  <c r="I261" i="9"/>
  <c r="H261" i="9"/>
  <c r="I260" i="9"/>
  <c r="H260" i="9"/>
  <c r="I259" i="9"/>
  <c r="H259" i="9"/>
  <c r="I258" i="9"/>
  <c r="H258" i="9"/>
  <c r="I257" i="9"/>
  <c r="H257" i="9"/>
  <c r="I256" i="9"/>
  <c r="H256" i="9"/>
  <c r="I255" i="9"/>
  <c r="H255" i="9"/>
  <c r="I254" i="9"/>
  <c r="H254" i="9"/>
  <c r="I253" i="9"/>
  <c r="H253" i="9"/>
  <c r="I252" i="9"/>
  <c r="H252" i="9"/>
  <c r="I251" i="9"/>
  <c r="H251" i="9"/>
  <c r="I250" i="9"/>
  <c r="H250" i="9"/>
  <c r="I249" i="9"/>
  <c r="H249" i="9"/>
  <c r="I248" i="9"/>
  <c r="H248" i="9"/>
  <c r="I247" i="9"/>
  <c r="H247" i="9"/>
  <c r="I246" i="9"/>
  <c r="H246" i="9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I238" i="9"/>
  <c r="H238" i="9"/>
  <c r="I237" i="9"/>
  <c r="H237" i="9"/>
  <c r="I236" i="9"/>
  <c r="H236" i="9"/>
  <c r="I235" i="9"/>
  <c r="H235" i="9"/>
  <c r="I234" i="9"/>
  <c r="H234" i="9"/>
  <c r="I233" i="9"/>
  <c r="H233" i="9"/>
  <c r="I232" i="9"/>
  <c r="H232" i="9"/>
  <c r="I231" i="9"/>
  <c r="H231" i="9"/>
  <c r="I230" i="9"/>
  <c r="H230" i="9"/>
  <c r="I229" i="9"/>
  <c r="H229" i="9"/>
  <c r="I228" i="9"/>
  <c r="H228" i="9"/>
  <c r="I227" i="9"/>
  <c r="H227" i="9"/>
  <c r="I226" i="9"/>
  <c r="H226" i="9"/>
  <c r="I225" i="9"/>
  <c r="H225" i="9"/>
  <c r="I224" i="9"/>
  <c r="H224" i="9"/>
  <c r="I223" i="9"/>
  <c r="H223" i="9"/>
  <c r="I222" i="9"/>
  <c r="H222" i="9"/>
  <c r="I221" i="9"/>
  <c r="H221" i="9"/>
  <c r="I220" i="9"/>
  <c r="H220" i="9"/>
  <c r="I219" i="9"/>
  <c r="H219" i="9"/>
  <c r="I218" i="9"/>
  <c r="H218" i="9"/>
  <c r="I217" i="9"/>
  <c r="H217" i="9"/>
  <c r="I216" i="9"/>
  <c r="H216" i="9"/>
  <c r="I215" i="9"/>
  <c r="H215" i="9"/>
  <c r="I214" i="9"/>
  <c r="H214" i="9"/>
  <c r="I213" i="9"/>
  <c r="H213" i="9"/>
  <c r="I212" i="9"/>
  <c r="H212" i="9"/>
  <c r="I211" i="9"/>
  <c r="H211" i="9"/>
  <c r="I210" i="9"/>
  <c r="H210" i="9"/>
  <c r="I209" i="9"/>
  <c r="H209" i="9"/>
  <c r="I208" i="9"/>
  <c r="H208" i="9"/>
  <c r="I207" i="9"/>
  <c r="H207" i="9"/>
  <c r="I206" i="9"/>
  <c r="H206" i="9"/>
  <c r="I205" i="9"/>
  <c r="H205" i="9"/>
  <c r="I204" i="9"/>
  <c r="H204" i="9"/>
  <c r="I203" i="9"/>
  <c r="H203" i="9"/>
  <c r="I202" i="9"/>
  <c r="H202" i="9"/>
  <c r="I201" i="9"/>
  <c r="H201" i="9"/>
  <c r="I200" i="9"/>
  <c r="H200" i="9"/>
  <c r="I199" i="9"/>
  <c r="H199" i="9"/>
  <c r="I198" i="9"/>
  <c r="H198" i="9"/>
  <c r="I197" i="9"/>
  <c r="H197" i="9"/>
  <c r="I196" i="9"/>
  <c r="H196" i="9"/>
  <c r="I195" i="9"/>
  <c r="H195" i="9"/>
  <c r="I194" i="9"/>
  <c r="H194" i="9"/>
  <c r="I193" i="9"/>
  <c r="H193" i="9"/>
  <c r="I192" i="9"/>
  <c r="H192" i="9"/>
  <c r="I191" i="9"/>
  <c r="H191" i="9"/>
  <c r="I190" i="9"/>
  <c r="H190" i="9"/>
  <c r="I189" i="9"/>
  <c r="H189" i="9"/>
  <c r="I188" i="9"/>
  <c r="H188" i="9"/>
  <c r="I187" i="9"/>
  <c r="H187" i="9"/>
  <c r="I186" i="9"/>
  <c r="H186" i="9"/>
  <c r="I185" i="9"/>
  <c r="H185" i="9"/>
  <c r="I184" i="9"/>
  <c r="H184" i="9"/>
  <c r="I183" i="9"/>
  <c r="H183" i="9"/>
  <c r="I182" i="9"/>
  <c r="H182" i="9"/>
  <c r="I181" i="9"/>
  <c r="H181" i="9"/>
  <c r="I180" i="9"/>
  <c r="H180" i="9"/>
  <c r="I179" i="9"/>
  <c r="H179" i="9"/>
  <c r="I178" i="9"/>
  <c r="H178" i="9"/>
  <c r="I177" i="9"/>
  <c r="H177" i="9"/>
  <c r="I176" i="9"/>
  <c r="H176" i="9"/>
  <c r="I175" i="9"/>
  <c r="H175" i="9"/>
  <c r="I174" i="9"/>
  <c r="H174" i="9"/>
  <c r="I173" i="9"/>
  <c r="H173" i="9"/>
  <c r="I172" i="9"/>
  <c r="H172" i="9"/>
  <c r="I171" i="9"/>
  <c r="H171" i="9"/>
  <c r="I170" i="9"/>
  <c r="H170" i="9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H2" i="9"/>
  <c r="H3" i="9"/>
  <c r="H4" i="9"/>
  <c r="H5" i="9"/>
  <c r="H6" i="9"/>
  <c r="H7" i="9"/>
  <c r="H8" i="9"/>
  <c r="H9" i="9"/>
  <c r="H10" i="9"/>
  <c r="H11" i="9"/>
  <c r="H12" i="9"/>
  <c r="L10" i="9"/>
  <c r="I2" i="9"/>
  <c r="I3" i="9"/>
  <c r="I4" i="9"/>
  <c r="I5" i="9"/>
  <c r="I6" i="9"/>
  <c r="I7" i="9"/>
  <c r="I8" i="9"/>
  <c r="I9" i="9"/>
  <c r="I10" i="9"/>
  <c r="I11" i="9"/>
  <c r="I12" i="9"/>
  <c r="L11" i="9"/>
  <c r="L12" i="9"/>
  <c r="C2" i="8"/>
  <c r="E2" i="8"/>
  <c r="C3" i="8"/>
  <c r="E3" i="8"/>
  <c r="G3" i="8"/>
  <c r="C4" i="8"/>
  <c r="E4" i="8"/>
  <c r="G4" i="8"/>
  <c r="C5" i="8"/>
  <c r="E5" i="8"/>
  <c r="G5" i="8"/>
  <c r="C6" i="8"/>
  <c r="E6" i="8"/>
  <c r="G6" i="8"/>
  <c r="C7" i="8"/>
  <c r="E7" i="8"/>
  <c r="G7" i="8"/>
  <c r="C8" i="8"/>
  <c r="E8" i="8"/>
  <c r="G8" i="8"/>
  <c r="C9" i="8"/>
  <c r="E9" i="8"/>
  <c r="G9" i="8"/>
  <c r="C10" i="8"/>
  <c r="E10" i="8"/>
  <c r="G10" i="8"/>
  <c r="C11" i="8"/>
  <c r="E11" i="8"/>
  <c r="G11" i="8"/>
  <c r="C12" i="8"/>
  <c r="E12" i="8"/>
  <c r="G12" i="8"/>
  <c r="C13" i="8"/>
  <c r="E13" i="8"/>
  <c r="G13" i="8"/>
  <c r="C14" i="8"/>
  <c r="E14" i="8"/>
  <c r="G14" i="8"/>
  <c r="C15" i="8"/>
  <c r="E15" i="8"/>
  <c r="G15" i="8"/>
  <c r="C16" i="8"/>
  <c r="E16" i="8"/>
  <c r="G16" i="8"/>
  <c r="C17" i="8"/>
  <c r="E17" i="8"/>
  <c r="G17" i="8"/>
  <c r="C18" i="8"/>
  <c r="E18" i="8"/>
  <c r="G18" i="8"/>
  <c r="C19" i="8"/>
  <c r="E19" i="8"/>
  <c r="G19" i="8"/>
  <c r="C20" i="8"/>
  <c r="E20" i="8"/>
  <c r="G20" i="8"/>
  <c r="C21" i="8"/>
  <c r="E21" i="8"/>
  <c r="G21" i="8"/>
  <c r="C22" i="8"/>
  <c r="E22" i="8"/>
  <c r="G22" i="8"/>
  <c r="C23" i="8"/>
  <c r="E23" i="8"/>
  <c r="G23" i="8"/>
  <c r="C24" i="8"/>
  <c r="E24" i="8"/>
  <c r="G24" i="8"/>
  <c r="C25" i="8"/>
  <c r="E25" i="8"/>
  <c r="G25" i="8"/>
  <c r="C26" i="8"/>
  <c r="E26" i="8"/>
  <c r="G26" i="8"/>
  <c r="C27" i="8"/>
  <c r="E27" i="8"/>
  <c r="G27" i="8"/>
  <c r="C28" i="8"/>
  <c r="E28" i="8"/>
  <c r="G28" i="8"/>
  <c r="C29" i="8"/>
  <c r="E29" i="8"/>
  <c r="G29" i="8"/>
  <c r="C30" i="8"/>
  <c r="E30" i="8"/>
  <c r="G30" i="8"/>
  <c r="C31" i="8"/>
  <c r="E31" i="8"/>
  <c r="G31" i="8"/>
  <c r="C32" i="8"/>
  <c r="E32" i="8"/>
  <c r="G32" i="8"/>
  <c r="C33" i="8"/>
  <c r="E33" i="8"/>
  <c r="G33" i="8"/>
  <c r="C34" i="8"/>
  <c r="E34" i="8"/>
  <c r="G34" i="8"/>
  <c r="C35" i="8"/>
  <c r="E35" i="8"/>
  <c r="G35" i="8"/>
  <c r="C36" i="8"/>
  <c r="E36" i="8"/>
  <c r="G36" i="8"/>
  <c r="C37" i="8"/>
  <c r="E37" i="8"/>
  <c r="G37" i="8"/>
  <c r="C38" i="8"/>
  <c r="E38" i="8"/>
  <c r="G38" i="8"/>
  <c r="C39" i="8"/>
  <c r="E39" i="8"/>
  <c r="G39" i="8"/>
  <c r="C40" i="8"/>
  <c r="E40" i="8"/>
  <c r="G40" i="8"/>
  <c r="C41" i="8"/>
  <c r="E41" i="8"/>
  <c r="G41" i="8"/>
  <c r="C42" i="8"/>
  <c r="E42" i="8"/>
  <c r="G42" i="8"/>
  <c r="C43" i="8"/>
  <c r="E43" i="8"/>
  <c r="G43" i="8"/>
  <c r="C44" i="8"/>
  <c r="E44" i="8"/>
  <c r="G44" i="8"/>
  <c r="C45" i="8"/>
  <c r="E45" i="8"/>
  <c r="G45" i="8"/>
  <c r="C46" i="8"/>
  <c r="E46" i="8"/>
  <c r="G46" i="8"/>
  <c r="C47" i="8"/>
  <c r="E47" i="8"/>
  <c r="G47" i="8"/>
  <c r="C48" i="8"/>
  <c r="E48" i="8"/>
  <c r="G48" i="8"/>
  <c r="C49" i="8"/>
  <c r="E49" i="8"/>
  <c r="G49" i="8"/>
  <c r="C50" i="8"/>
  <c r="E50" i="8"/>
  <c r="G50" i="8"/>
  <c r="C51" i="8"/>
  <c r="E51" i="8"/>
  <c r="G51" i="8"/>
  <c r="C52" i="8"/>
  <c r="E52" i="8"/>
  <c r="G52" i="8"/>
  <c r="C53" i="8"/>
  <c r="E53" i="8"/>
  <c r="G53" i="8"/>
  <c r="C54" i="8"/>
  <c r="E54" i="8"/>
  <c r="G54" i="8"/>
  <c r="C55" i="8"/>
  <c r="E55" i="8"/>
  <c r="G55" i="8"/>
  <c r="C56" i="8"/>
  <c r="E56" i="8"/>
  <c r="G56" i="8"/>
  <c r="C57" i="8"/>
  <c r="E57" i="8"/>
  <c r="G57" i="8"/>
  <c r="C58" i="8"/>
  <c r="E58" i="8"/>
  <c r="G58" i="8"/>
  <c r="C59" i="8"/>
  <c r="E59" i="8"/>
  <c r="G59" i="8"/>
  <c r="C60" i="8"/>
  <c r="E60" i="8"/>
  <c r="G60" i="8"/>
  <c r="C61" i="8"/>
  <c r="E61" i="8"/>
  <c r="G61" i="8"/>
  <c r="C62" i="8"/>
  <c r="E62" i="8"/>
  <c r="G62" i="8"/>
  <c r="C63" i="8"/>
  <c r="E63" i="8"/>
  <c r="G63" i="8"/>
  <c r="C64" i="8"/>
  <c r="E64" i="8"/>
  <c r="G64" i="8"/>
  <c r="C65" i="8"/>
  <c r="E65" i="8"/>
  <c r="G65" i="8"/>
  <c r="C66" i="8"/>
  <c r="E66" i="8"/>
  <c r="G66" i="8"/>
  <c r="C67" i="8"/>
  <c r="E67" i="8"/>
  <c r="G67" i="8"/>
  <c r="C68" i="8"/>
  <c r="E68" i="8"/>
  <c r="G68" i="8"/>
  <c r="C69" i="8"/>
  <c r="E69" i="8"/>
  <c r="G69" i="8"/>
  <c r="C70" i="8"/>
  <c r="E70" i="8"/>
  <c r="G70" i="8"/>
  <c r="C71" i="8"/>
  <c r="E71" i="8"/>
  <c r="G71" i="8"/>
  <c r="C72" i="8"/>
  <c r="E72" i="8"/>
  <c r="G72" i="8"/>
  <c r="C73" i="8"/>
  <c r="E73" i="8"/>
  <c r="G73" i="8"/>
  <c r="C74" i="8"/>
  <c r="E74" i="8"/>
  <c r="G74" i="8"/>
  <c r="C75" i="8"/>
  <c r="E75" i="8"/>
  <c r="G75" i="8"/>
  <c r="C76" i="8"/>
  <c r="E76" i="8"/>
  <c r="G76" i="8"/>
  <c r="C77" i="8"/>
  <c r="E77" i="8"/>
  <c r="G77" i="8"/>
  <c r="C78" i="8"/>
  <c r="E78" i="8"/>
  <c r="G78" i="8"/>
  <c r="C79" i="8"/>
  <c r="E79" i="8"/>
  <c r="G79" i="8"/>
  <c r="C80" i="8"/>
  <c r="E80" i="8"/>
  <c r="G80" i="8"/>
  <c r="C81" i="8"/>
  <c r="E81" i="8"/>
  <c r="G81" i="8"/>
  <c r="C82" i="8"/>
  <c r="E82" i="8"/>
  <c r="G82" i="8"/>
  <c r="C83" i="8"/>
  <c r="E83" i="8"/>
  <c r="G83" i="8"/>
  <c r="C84" i="8"/>
  <c r="E84" i="8"/>
  <c r="G84" i="8"/>
  <c r="C85" i="8"/>
  <c r="E85" i="8"/>
  <c r="G85" i="8"/>
  <c r="C86" i="8"/>
  <c r="E86" i="8"/>
  <c r="G86" i="8"/>
  <c r="C87" i="8"/>
  <c r="E87" i="8"/>
  <c r="G87" i="8"/>
  <c r="C88" i="8"/>
  <c r="E88" i="8"/>
  <c r="G88" i="8"/>
  <c r="C89" i="8"/>
  <c r="E89" i="8"/>
  <c r="G89" i="8"/>
  <c r="C90" i="8"/>
  <c r="E90" i="8"/>
  <c r="G90" i="8"/>
  <c r="C91" i="8"/>
  <c r="E91" i="8"/>
  <c r="G91" i="8"/>
  <c r="C92" i="8"/>
  <c r="E92" i="8"/>
  <c r="G92" i="8"/>
  <c r="C93" i="8"/>
  <c r="E93" i="8"/>
  <c r="G93" i="8"/>
  <c r="C94" i="8"/>
  <c r="E94" i="8"/>
  <c r="G94" i="8"/>
  <c r="C95" i="8"/>
  <c r="E95" i="8"/>
  <c r="G95" i="8"/>
  <c r="C96" i="8"/>
  <c r="E96" i="8"/>
  <c r="G96" i="8"/>
  <c r="C97" i="8"/>
  <c r="E97" i="8"/>
  <c r="G97" i="8"/>
  <c r="C98" i="8"/>
  <c r="E98" i="8"/>
  <c r="G98" i="8"/>
  <c r="C99" i="8"/>
  <c r="E99" i="8"/>
  <c r="G99" i="8"/>
  <c r="C100" i="8"/>
  <c r="E100" i="8"/>
  <c r="G100" i="8"/>
  <c r="C101" i="8"/>
  <c r="E101" i="8"/>
  <c r="G101" i="8"/>
  <c r="C102" i="8"/>
  <c r="E102" i="8"/>
  <c r="G102" i="8"/>
  <c r="C103" i="8"/>
  <c r="E103" i="8"/>
  <c r="G103" i="8"/>
  <c r="C104" i="8"/>
  <c r="E104" i="8"/>
  <c r="G104" i="8"/>
  <c r="C105" i="8"/>
  <c r="E105" i="8"/>
  <c r="G105" i="8"/>
  <c r="C106" i="8"/>
  <c r="E106" i="8"/>
  <c r="G106" i="8"/>
  <c r="C107" i="8"/>
  <c r="E107" i="8"/>
  <c r="G107" i="8"/>
  <c r="C108" i="8"/>
  <c r="E108" i="8"/>
  <c r="G108" i="8"/>
  <c r="C109" i="8"/>
  <c r="E109" i="8"/>
  <c r="G109" i="8"/>
  <c r="C110" i="8"/>
  <c r="E110" i="8"/>
  <c r="G110" i="8"/>
  <c r="C111" i="8"/>
  <c r="E111" i="8"/>
  <c r="G111" i="8"/>
  <c r="C112" i="8"/>
  <c r="E112" i="8"/>
  <c r="G112" i="8"/>
  <c r="C113" i="8"/>
  <c r="E113" i="8"/>
  <c r="G113" i="8"/>
  <c r="C114" i="8"/>
  <c r="E114" i="8"/>
  <c r="G114" i="8"/>
  <c r="C115" i="8"/>
  <c r="E115" i="8"/>
  <c r="G115" i="8"/>
  <c r="C116" i="8"/>
  <c r="E116" i="8"/>
  <c r="G116" i="8"/>
  <c r="C117" i="8"/>
  <c r="E117" i="8"/>
  <c r="G117" i="8"/>
  <c r="C118" i="8"/>
  <c r="E118" i="8"/>
  <c r="G118" i="8"/>
  <c r="C119" i="8"/>
  <c r="E119" i="8"/>
  <c r="G119" i="8"/>
  <c r="C120" i="8"/>
  <c r="E120" i="8"/>
  <c r="G120" i="8"/>
  <c r="C121" i="8"/>
  <c r="E121" i="8"/>
  <c r="G121" i="8"/>
  <c r="C122" i="8"/>
  <c r="E122" i="8"/>
  <c r="G122" i="8"/>
  <c r="C123" i="8"/>
  <c r="E123" i="8"/>
  <c r="G123" i="8"/>
  <c r="C124" i="8"/>
  <c r="E124" i="8"/>
  <c r="G124" i="8"/>
  <c r="C125" i="8"/>
  <c r="E125" i="8"/>
  <c r="G125" i="8"/>
  <c r="C126" i="8"/>
  <c r="E126" i="8"/>
  <c r="G126" i="8"/>
  <c r="C127" i="8"/>
  <c r="E127" i="8"/>
  <c r="G127" i="8"/>
  <c r="C128" i="8"/>
  <c r="E128" i="8"/>
  <c r="G128" i="8"/>
  <c r="C129" i="8"/>
  <c r="E129" i="8"/>
  <c r="G129" i="8"/>
  <c r="C130" i="8"/>
  <c r="E130" i="8"/>
  <c r="G130" i="8"/>
  <c r="C131" i="8"/>
  <c r="E131" i="8"/>
  <c r="G131" i="8"/>
  <c r="C132" i="8"/>
  <c r="E132" i="8"/>
  <c r="G132" i="8"/>
  <c r="C133" i="8"/>
  <c r="E133" i="8"/>
  <c r="G133" i="8"/>
  <c r="C134" i="8"/>
  <c r="E134" i="8"/>
  <c r="G134" i="8"/>
  <c r="C135" i="8"/>
  <c r="E135" i="8"/>
  <c r="G135" i="8"/>
  <c r="C136" i="8"/>
  <c r="E136" i="8"/>
  <c r="G136" i="8"/>
  <c r="C137" i="8"/>
  <c r="E137" i="8"/>
  <c r="G137" i="8"/>
  <c r="C138" i="8"/>
  <c r="E138" i="8"/>
  <c r="G138" i="8"/>
  <c r="C139" i="8"/>
  <c r="E139" i="8"/>
  <c r="G139" i="8"/>
  <c r="C140" i="8"/>
  <c r="E140" i="8"/>
  <c r="G140" i="8"/>
  <c r="C141" i="8"/>
  <c r="E141" i="8"/>
  <c r="G141" i="8"/>
  <c r="C142" i="8"/>
  <c r="E142" i="8"/>
  <c r="G142" i="8"/>
  <c r="C143" i="8"/>
  <c r="E143" i="8"/>
  <c r="G143" i="8"/>
  <c r="C144" i="8"/>
  <c r="E144" i="8"/>
  <c r="G144" i="8"/>
  <c r="C145" i="8"/>
  <c r="E145" i="8"/>
  <c r="G145" i="8"/>
  <c r="C146" i="8"/>
  <c r="E146" i="8"/>
  <c r="G146" i="8"/>
  <c r="C147" i="8"/>
  <c r="E147" i="8"/>
  <c r="G147" i="8"/>
  <c r="C148" i="8"/>
  <c r="E148" i="8"/>
  <c r="G148" i="8"/>
  <c r="C149" i="8"/>
  <c r="E149" i="8"/>
  <c r="G149" i="8"/>
  <c r="C150" i="8"/>
  <c r="E150" i="8"/>
  <c r="G150" i="8"/>
  <c r="C151" i="8"/>
  <c r="E151" i="8"/>
  <c r="G151" i="8"/>
  <c r="C152" i="8"/>
  <c r="E152" i="8"/>
  <c r="G152" i="8"/>
  <c r="C153" i="8"/>
  <c r="E153" i="8"/>
  <c r="G153" i="8"/>
  <c r="C154" i="8"/>
  <c r="E154" i="8"/>
  <c r="G154" i="8"/>
  <c r="C155" i="8"/>
  <c r="E155" i="8"/>
  <c r="G155" i="8"/>
  <c r="C156" i="8"/>
  <c r="E156" i="8"/>
  <c r="G156" i="8"/>
  <c r="C157" i="8"/>
  <c r="E157" i="8"/>
  <c r="G157" i="8"/>
  <c r="C158" i="8"/>
  <c r="E158" i="8"/>
  <c r="G158" i="8"/>
  <c r="C159" i="8"/>
  <c r="E159" i="8"/>
  <c r="G159" i="8"/>
  <c r="C160" i="8"/>
  <c r="E160" i="8"/>
  <c r="G160" i="8"/>
  <c r="C161" i="8"/>
  <c r="E161" i="8"/>
  <c r="G161" i="8"/>
  <c r="C162" i="8"/>
  <c r="E162" i="8"/>
  <c r="G162" i="8"/>
  <c r="C163" i="8"/>
  <c r="E163" i="8"/>
  <c r="G163" i="8"/>
  <c r="C164" i="8"/>
  <c r="E164" i="8"/>
  <c r="G164" i="8"/>
  <c r="C165" i="8"/>
  <c r="E165" i="8"/>
  <c r="G165" i="8"/>
  <c r="C166" i="8"/>
  <c r="E166" i="8"/>
  <c r="G166" i="8"/>
  <c r="C167" i="8"/>
  <c r="E167" i="8"/>
  <c r="G167" i="8"/>
  <c r="C168" i="8"/>
  <c r="E168" i="8"/>
  <c r="G168" i="8"/>
  <c r="C169" i="8"/>
  <c r="E169" i="8"/>
  <c r="G169" i="8"/>
  <c r="C170" i="8"/>
  <c r="E170" i="8"/>
  <c r="G170" i="8"/>
  <c r="C171" i="8"/>
  <c r="E171" i="8"/>
  <c r="G171" i="8"/>
  <c r="C172" i="8"/>
  <c r="E172" i="8"/>
  <c r="G172" i="8"/>
  <c r="C173" i="8"/>
  <c r="E173" i="8"/>
  <c r="G173" i="8"/>
  <c r="C174" i="8"/>
  <c r="E174" i="8"/>
  <c r="G174" i="8"/>
  <c r="C175" i="8"/>
  <c r="E175" i="8"/>
  <c r="G175" i="8"/>
  <c r="C176" i="8"/>
  <c r="E176" i="8"/>
  <c r="G176" i="8"/>
  <c r="C177" i="8"/>
  <c r="E177" i="8"/>
  <c r="G177" i="8"/>
  <c r="C178" i="8"/>
  <c r="E178" i="8"/>
  <c r="G178" i="8"/>
  <c r="C179" i="8"/>
  <c r="E179" i="8"/>
  <c r="G179" i="8"/>
  <c r="C180" i="8"/>
  <c r="E180" i="8"/>
  <c r="G180" i="8"/>
  <c r="C181" i="8"/>
  <c r="E181" i="8"/>
  <c r="G181" i="8"/>
  <c r="C182" i="8"/>
  <c r="E182" i="8"/>
  <c r="G182" i="8"/>
  <c r="C183" i="8"/>
  <c r="E183" i="8"/>
  <c r="G183" i="8"/>
  <c r="C184" i="8"/>
  <c r="E184" i="8"/>
  <c r="G184" i="8"/>
  <c r="C185" i="8"/>
  <c r="E185" i="8"/>
  <c r="G185" i="8"/>
  <c r="C186" i="8"/>
  <c r="E186" i="8"/>
  <c r="G186" i="8"/>
  <c r="C187" i="8"/>
  <c r="E187" i="8"/>
  <c r="G187" i="8"/>
  <c r="C188" i="8"/>
  <c r="E188" i="8"/>
  <c r="G188" i="8"/>
  <c r="C189" i="8"/>
  <c r="E189" i="8"/>
  <c r="G189" i="8"/>
  <c r="C190" i="8"/>
  <c r="E190" i="8"/>
  <c r="G190" i="8"/>
  <c r="C191" i="8"/>
  <c r="E191" i="8"/>
  <c r="G191" i="8"/>
  <c r="C192" i="8"/>
  <c r="E192" i="8"/>
  <c r="G192" i="8"/>
  <c r="C193" i="8"/>
  <c r="E193" i="8"/>
  <c r="G193" i="8"/>
  <c r="C194" i="8"/>
  <c r="E194" i="8"/>
  <c r="G194" i="8"/>
  <c r="C195" i="8"/>
  <c r="E195" i="8"/>
  <c r="G195" i="8"/>
  <c r="C196" i="8"/>
  <c r="E196" i="8"/>
  <c r="G196" i="8"/>
  <c r="C197" i="8"/>
  <c r="E197" i="8"/>
  <c r="G197" i="8"/>
  <c r="C198" i="8"/>
  <c r="E198" i="8"/>
  <c r="G198" i="8"/>
  <c r="C199" i="8"/>
  <c r="E199" i="8"/>
  <c r="G199" i="8"/>
  <c r="C200" i="8"/>
  <c r="E200" i="8"/>
  <c r="G200" i="8"/>
  <c r="C201" i="8"/>
  <c r="E201" i="8"/>
  <c r="G201" i="8"/>
  <c r="C202" i="8"/>
  <c r="E202" i="8"/>
  <c r="G202" i="8"/>
  <c r="C203" i="8"/>
  <c r="E203" i="8"/>
  <c r="G203" i="8"/>
  <c r="C204" i="8"/>
  <c r="E204" i="8"/>
  <c r="G204" i="8"/>
  <c r="C205" i="8"/>
  <c r="E205" i="8"/>
  <c r="G205" i="8"/>
  <c r="C206" i="8"/>
  <c r="E206" i="8"/>
  <c r="G206" i="8"/>
  <c r="C207" i="8"/>
  <c r="E207" i="8"/>
  <c r="G207" i="8"/>
  <c r="C208" i="8"/>
  <c r="E208" i="8"/>
  <c r="G208" i="8"/>
  <c r="C209" i="8"/>
  <c r="E209" i="8"/>
  <c r="G209" i="8"/>
  <c r="C210" i="8"/>
  <c r="E210" i="8"/>
  <c r="G210" i="8"/>
  <c r="C211" i="8"/>
  <c r="E211" i="8"/>
  <c r="G211" i="8"/>
  <c r="C212" i="8"/>
  <c r="E212" i="8"/>
  <c r="G212" i="8"/>
  <c r="C213" i="8"/>
  <c r="E213" i="8"/>
  <c r="G213" i="8"/>
  <c r="C214" i="8"/>
  <c r="E214" i="8"/>
  <c r="G214" i="8"/>
  <c r="C215" i="8"/>
  <c r="E215" i="8"/>
  <c r="G215" i="8"/>
  <c r="C216" i="8"/>
  <c r="E216" i="8"/>
  <c r="G216" i="8"/>
  <c r="C217" i="8"/>
  <c r="E217" i="8"/>
  <c r="G217" i="8"/>
  <c r="C218" i="8"/>
  <c r="E218" i="8"/>
  <c r="G218" i="8"/>
  <c r="C219" i="8"/>
  <c r="E219" i="8"/>
  <c r="G219" i="8"/>
  <c r="C220" i="8"/>
  <c r="E220" i="8"/>
  <c r="G220" i="8"/>
  <c r="C221" i="8"/>
  <c r="E221" i="8"/>
  <c r="G221" i="8"/>
  <c r="C222" i="8"/>
  <c r="E222" i="8"/>
  <c r="G222" i="8"/>
  <c r="C223" i="8"/>
  <c r="E223" i="8"/>
  <c r="G223" i="8"/>
  <c r="C224" i="8"/>
  <c r="E224" i="8"/>
  <c r="G224" i="8"/>
  <c r="C225" i="8"/>
  <c r="E225" i="8"/>
  <c r="G225" i="8"/>
  <c r="C226" i="8"/>
  <c r="E226" i="8"/>
  <c r="G226" i="8"/>
  <c r="C227" i="8"/>
  <c r="E227" i="8"/>
  <c r="G227" i="8"/>
  <c r="C228" i="8"/>
  <c r="E228" i="8"/>
  <c r="G228" i="8"/>
  <c r="C229" i="8"/>
  <c r="E229" i="8"/>
  <c r="G229" i="8"/>
  <c r="C230" i="8"/>
  <c r="E230" i="8"/>
  <c r="G230" i="8"/>
  <c r="C231" i="8"/>
  <c r="E231" i="8"/>
  <c r="G231" i="8"/>
  <c r="C232" i="8"/>
  <c r="E232" i="8"/>
  <c r="G232" i="8"/>
  <c r="C233" i="8"/>
  <c r="E233" i="8"/>
  <c r="G233" i="8"/>
  <c r="C234" i="8"/>
  <c r="E234" i="8"/>
  <c r="G234" i="8"/>
  <c r="C235" i="8"/>
  <c r="E235" i="8"/>
  <c r="G235" i="8"/>
  <c r="C236" i="8"/>
  <c r="E236" i="8"/>
  <c r="G236" i="8"/>
  <c r="C237" i="8"/>
  <c r="E237" i="8"/>
  <c r="G237" i="8"/>
  <c r="C238" i="8"/>
  <c r="E238" i="8"/>
  <c r="G238" i="8"/>
  <c r="C239" i="8"/>
  <c r="E239" i="8"/>
  <c r="G239" i="8"/>
  <c r="C240" i="8"/>
  <c r="E240" i="8"/>
  <c r="G240" i="8"/>
  <c r="C241" i="8"/>
  <c r="E241" i="8"/>
  <c r="G241" i="8"/>
  <c r="C242" i="8"/>
  <c r="E242" i="8"/>
  <c r="G242" i="8"/>
  <c r="C243" i="8"/>
  <c r="E243" i="8"/>
  <c r="G243" i="8"/>
  <c r="C244" i="8"/>
  <c r="E244" i="8"/>
  <c r="G244" i="8"/>
  <c r="C245" i="8"/>
  <c r="E245" i="8"/>
  <c r="G245" i="8"/>
  <c r="C246" i="8"/>
  <c r="E246" i="8"/>
  <c r="G246" i="8"/>
  <c r="C247" i="8"/>
  <c r="E247" i="8"/>
  <c r="G247" i="8"/>
  <c r="C248" i="8"/>
  <c r="E248" i="8"/>
  <c r="G248" i="8"/>
  <c r="C249" i="8"/>
  <c r="E249" i="8"/>
  <c r="G249" i="8"/>
  <c r="C250" i="8"/>
  <c r="E250" i="8"/>
  <c r="G250" i="8"/>
  <c r="C251" i="8"/>
  <c r="E251" i="8"/>
  <c r="G251" i="8"/>
  <c r="C252" i="8"/>
  <c r="E252" i="8"/>
  <c r="G252" i="8"/>
  <c r="C253" i="8"/>
  <c r="E253" i="8"/>
  <c r="G253" i="8"/>
  <c r="C254" i="8"/>
  <c r="E254" i="8"/>
  <c r="G254" i="8"/>
  <c r="C255" i="8"/>
  <c r="E255" i="8"/>
  <c r="G255" i="8"/>
  <c r="C256" i="8"/>
  <c r="E256" i="8"/>
  <c r="G256" i="8"/>
  <c r="C257" i="8"/>
  <c r="E257" i="8"/>
  <c r="G257" i="8"/>
  <c r="C258" i="8"/>
  <c r="E258" i="8"/>
  <c r="G258" i="8"/>
  <c r="C259" i="8"/>
  <c r="E259" i="8"/>
  <c r="G259" i="8"/>
  <c r="C260" i="8"/>
  <c r="E260" i="8"/>
  <c r="G260" i="8"/>
  <c r="C261" i="8"/>
  <c r="E261" i="8"/>
  <c r="G261" i="8"/>
  <c r="C262" i="8"/>
  <c r="E262" i="8"/>
  <c r="G262" i="8"/>
  <c r="C263" i="8"/>
  <c r="E263" i="8"/>
  <c r="G263" i="8"/>
  <c r="C264" i="8"/>
  <c r="E264" i="8"/>
  <c r="G264" i="8"/>
  <c r="C265" i="8"/>
  <c r="E265" i="8"/>
  <c r="G265" i="8"/>
  <c r="C266" i="8"/>
  <c r="E266" i="8"/>
  <c r="G266" i="8"/>
  <c r="C267" i="8"/>
  <c r="E267" i="8"/>
  <c r="G267" i="8"/>
  <c r="C268" i="8"/>
  <c r="E268" i="8"/>
  <c r="G268" i="8"/>
  <c r="C269" i="8"/>
  <c r="E269" i="8"/>
  <c r="G269" i="8"/>
  <c r="C270" i="8"/>
  <c r="E270" i="8"/>
  <c r="G270" i="8"/>
  <c r="C271" i="8"/>
  <c r="E271" i="8"/>
  <c r="G271" i="8"/>
  <c r="C272" i="8"/>
  <c r="E272" i="8"/>
  <c r="G272" i="8"/>
  <c r="C273" i="8"/>
  <c r="E273" i="8"/>
  <c r="G273" i="8"/>
  <c r="C274" i="8"/>
  <c r="E274" i="8"/>
  <c r="G274" i="8"/>
  <c r="C275" i="8"/>
  <c r="E275" i="8"/>
  <c r="G275" i="8"/>
  <c r="C276" i="8"/>
  <c r="E276" i="8"/>
  <c r="G276" i="8"/>
  <c r="C277" i="8"/>
  <c r="E277" i="8"/>
  <c r="G277" i="8"/>
  <c r="C278" i="8"/>
  <c r="E278" i="8"/>
  <c r="G278" i="8"/>
  <c r="C279" i="8"/>
  <c r="E279" i="8"/>
  <c r="G279" i="8"/>
  <c r="C280" i="8"/>
  <c r="E280" i="8"/>
  <c r="G280" i="8"/>
  <c r="C281" i="8"/>
  <c r="E281" i="8"/>
  <c r="G281" i="8"/>
  <c r="C282" i="8"/>
  <c r="E282" i="8"/>
  <c r="G282" i="8"/>
  <c r="C283" i="8"/>
  <c r="E283" i="8"/>
  <c r="G283" i="8"/>
  <c r="C284" i="8"/>
  <c r="E284" i="8"/>
  <c r="G284" i="8"/>
  <c r="C285" i="8"/>
  <c r="E285" i="8"/>
  <c r="G285" i="8"/>
  <c r="C286" i="8"/>
  <c r="E286" i="8"/>
  <c r="G286" i="8"/>
  <c r="C287" i="8"/>
  <c r="E287" i="8"/>
  <c r="G287" i="8"/>
  <c r="C288" i="8"/>
  <c r="E288" i="8"/>
  <c r="G288" i="8"/>
  <c r="C289" i="8"/>
  <c r="E289" i="8"/>
  <c r="G289" i="8"/>
  <c r="C290" i="8"/>
  <c r="E290" i="8"/>
  <c r="G290" i="8"/>
  <c r="C291" i="8"/>
  <c r="E291" i="8"/>
  <c r="G291" i="8"/>
  <c r="C292" i="8"/>
  <c r="E292" i="8"/>
  <c r="G292" i="8"/>
  <c r="C293" i="8"/>
  <c r="E293" i="8"/>
  <c r="G293" i="8"/>
  <c r="C294" i="8"/>
  <c r="E294" i="8"/>
  <c r="G294" i="8"/>
  <c r="C295" i="8"/>
  <c r="E295" i="8"/>
  <c r="G295" i="8"/>
  <c r="C296" i="8"/>
  <c r="E296" i="8"/>
  <c r="G296" i="8"/>
  <c r="C297" i="8"/>
  <c r="E297" i="8"/>
  <c r="G297" i="8"/>
  <c r="C298" i="8"/>
  <c r="E298" i="8"/>
  <c r="G298" i="8"/>
  <c r="C299" i="8"/>
  <c r="E299" i="8"/>
  <c r="G299" i="8"/>
  <c r="C300" i="8"/>
  <c r="E300" i="8"/>
  <c r="G300" i="8"/>
  <c r="C301" i="8"/>
  <c r="E301" i="8"/>
  <c r="G301" i="8"/>
  <c r="C302" i="8"/>
  <c r="E302" i="8"/>
  <c r="G302" i="8"/>
  <c r="C303" i="8"/>
  <c r="E303" i="8"/>
  <c r="G303" i="8"/>
  <c r="C304" i="8"/>
  <c r="E304" i="8"/>
  <c r="G304" i="8"/>
  <c r="C305" i="8"/>
  <c r="E305" i="8"/>
  <c r="G305" i="8"/>
  <c r="C306" i="8"/>
  <c r="E306" i="8"/>
  <c r="G306" i="8"/>
  <c r="C307" i="8"/>
  <c r="E307" i="8"/>
  <c r="G307" i="8"/>
  <c r="C308" i="8"/>
  <c r="E308" i="8"/>
  <c r="G308" i="8"/>
  <c r="C309" i="8"/>
  <c r="E309" i="8"/>
  <c r="G309" i="8"/>
  <c r="C310" i="8"/>
  <c r="E310" i="8"/>
  <c r="G310" i="8"/>
  <c r="C311" i="8"/>
  <c r="E311" i="8"/>
  <c r="G311" i="8"/>
  <c r="C312" i="8"/>
  <c r="E312" i="8"/>
  <c r="G312" i="8"/>
  <c r="C313" i="8"/>
  <c r="E313" i="8"/>
  <c r="G313" i="8"/>
  <c r="C314" i="8"/>
  <c r="E314" i="8"/>
  <c r="G314" i="8"/>
  <c r="C315" i="8"/>
  <c r="E315" i="8"/>
  <c r="G315" i="8"/>
  <c r="C316" i="8"/>
  <c r="E316" i="8"/>
  <c r="G316" i="8"/>
  <c r="C317" i="8"/>
  <c r="E317" i="8"/>
  <c r="G317" i="8"/>
  <c r="C318" i="8"/>
  <c r="E318" i="8"/>
  <c r="G318" i="8"/>
  <c r="C319" i="8"/>
  <c r="E319" i="8"/>
  <c r="G319" i="8"/>
  <c r="C320" i="8"/>
  <c r="E320" i="8"/>
  <c r="G320" i="8"/>
  <c r="C321" i="8"/>
  <c r="E321" i="8"/>
  <c r="G321" i="8"/>
  <c r="C322" i="8"/>
  <c r="E322" i="8"/>
  <c r="G322" i="8"/>
  <c r="C323" i="8"/>
  <c r="E323" i="8"/>
  <c r="G323" i="8"/>
  <c r="C324" i="8"/>
  <c r="E324" i="8"/>
  <c r="G324" i="8"/>
  <c r="C325" i="8"/>
  <c r="E325" i="8"/>
  <c r="G325" i="8"/>
  <c r="C326" i="8"/>
  <c r="E326" i="8"/>
  <c r="G326" i="8"/>
  <c r="C327" i="8"/>
  <c r="E327" i="8"/>
  <c r="G327" i="8"/>
  <c r="C328" i="8"/>
  <c r="E328" i="8"/>
  <c r="G328" i="8"/>
  <c r="C329" i="8"/>
  <c r="E329" i="8"/>
  <c r="G329" i="8"/>
  <c r="C330" i="8"/>
  <c r="E330" i="8"/>
  <c r="G330" i="8"/>
  <c r="C331" i="8"/>
  <c r="E331" i="8"/>
  <c r="G331" i="8"/>
  <c r="C332" i="8"/>
  <c r="E332" i="8"/>
  <c r="G332" i="8"/>
  <c r="C333" i="8"/>
  <c r="E333" i="8"/>
  <c r="G333" i="8"/>
  <c r="C334" i="8"/>
  <c r="E334" i="8"/>
  <c r="G334" i="8"/>
  <c r="C335" i="8"/>
  <c r="E335" i="8"/>
  <c r="G335" i="8"/>
  <c r="C336" i="8"/>
  <c r="E336" i="8"/>
  <c r="G336" i="8"/>
  <c r="C337" i="8"/>
  <c r="E337" i="8"/>
  <c r="G337" i="8"/>
  <c r="C338" i="8"/>
  <c r="E338" i="8"/>
  <c r="G338" i="8"/>
  <c r="C339" i="8"/>
  <c r="E339" i="8"/>
  <c r="G339" i="8"/>
  <c r="C340" i="8"/>
  <c r="E340" i="8"/>
  <c r="G340" i="8"/>
  <c r="C341" i="8"/>
  <c r="E341" i="8"/>
  <c r="G341" i="8"/>
  <c r="C342" i="8"/>
  <c r="E342" i="8"/>
  <c r="G342" i="8"/>
  <c r="C343" i="8"/>
  <c r="E343" i="8"/>
  <c r="G343" i="8"/>
  <c r="C344" i="8"/>
  <c r="E344" i="8"/>
  <c r="G344" i="8"/>
  <c r="C345" i="8"/>
  <c r="E345" i="8"/>
  <c r="G345" i="8"/>
  <c r="C346" i="8"/>
  <c r="E346" i="8"/>
  <c r="G346" i="8"/>
  <c r="C347" i="8"/>
  <c r="E347" i="8"/>
  <c r="G347" i="8"/>
  <c r="C348" i="8"/>
  <c r="E348" i="8"/>
  <c r="G348" i="8"/>
  <c r="C349" i="8"/>
  <c r="E349" i="8"/>
  <c r="G349" i="8"/>
  <c r="C350" i="8"/>
  <c r="E350" i="8"/>
  <c r="G350" i="8"/>
  <c r="C351" i="8"/>
  <c r="E351" i="8"/>
  <c r="G351" i="8"/>
  <c r="C352" i="8"/>
  <c r="E352" i="8"/>
  <c r="G352" i="8"/>
  <c r="C353" i="8"/>
  <c r="E353" i="8"/>
  <c r="G353" i="8"/>
  <c r="C354" i="8"/>
  <c r="E354" i="8"/>
  <c r="G354" i="8"/>
  <c r="C355" i="8"/>
  <c r="E355" i="8"/>
  <c r="G355" i="8"/>
  <c r="C356" i="8"/>
  <c r="E356" i="8"/>
  <c r="G356" i="8"/>
  <c r="C357" i="8"/>
  <c r="E357" i="8"/>
  <c r="G357" i="8"/>
  <c r="C358" i="8"/>
  <c r="E358" i="8"/>
  <c r="G358" i="8"/>
  <c r="C359" i="8"/>
  <c r="E359" i="8"/>
  <c r="G359" i="8"/>
  <c r="C360" i="8"/>
  <c r="E360" i="8"/>
  <c r="G360" i="8"/>
  <c r="C361" i="8"/>
  <c r="E361" i="8"/>
  <c r="G361" i="8"/>
  <c r="C362" i="8"/>
  <c r="E362" i="8"/>
  <c r="G362" i="8"/>
  <c r="C363" i="8"/>
  <c r="E363" i="8"/>
  <c r="G363" i="8"/>
  <c r="C364" i="8"/>
  <c r="E364" i="8"/>
  <c r="G364" i="8"/>
  <c r="C365" i="8"/>
  <c r="E365" i="8"/>
  <c r="G365" i="8"/>
  <c r="C366" i="8"/>
  <c r="E366" i="8"/>
  <c r="G366" i="8"/>
  <c r="C367" i="8"/>
  <c r="E367" i="8"/>
  <c r="G367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2" i="8"/>
  <c r="J10" i="8"/>
  <c r="J11" i="8"/>
  <c r="J12" i="8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2" i="6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I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Shabnam</author>
  </authors>
  <commentList>
    <comment ref="D1" authorId="0" shapeId="0" xr:uid="{DC6081F4-5F8C-4544-907C-CF3AF632B5CE}">
      <text>
        <r>
          <rPr>
            <b/>
            <sz val="9"/>
            <color indexed="81"/>
            <rFont val="Tahoma"/>
            <family val="2"/>
          </rPr>
          <t>2% of total bloods could not pass the test.</t>
        </r>
      </text>
    </comment>
    <comment ref="E1" authorId="0" shapeId="0" xr:uid="{C867FC41-14CC-41FD-9FB7-C6F0C98635F5}">
      <text>
        <r>
          <rPr>
            <b/>
            <sz val="9"/>
            <color indexed="81"/>
            <rFont val="Tahoma"/>
            <family val="2"/>
          </rPr>
          <t>we know that 70% of bloods broke into components</t>
        </r>
      </text>
    </comment>
    <comment ref="F1" authorId="0" shapeId="0" xr:uid="{AA85A33E-88F6-44CA-8E74-A8395B05F561}">
      <text>
        <r>
          <rPr>
            <b/>
            <sz val="9"/>
            <color indexed="81"/>
            <rFont val="Tahoma"/>
            <family val="2"/>
          </rPr>
          <t>we know that 39% of total supplied blood are O+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Shabnam</author>
  </authors>
  <commentList>
    <comment ref="C1" authorId="0" shapeId="0" xr:uid="{4D63F472-A692-44EC-8AA0-D1885E9B0005}">
      <text>
        <r>
          <rPr>
            <b/>
            <sz val="9"/>
            <color indexed="81"/>
            <rFont val="Tahoma"/>
            <family val="2"/>
          </rPr>
          <t>2% of total bloods could not pass the test.</t>
        </r>
      </text>
    </comment>
    <comment ref="D1" authorId="0" shapeId="0" xr:uid="{FAC24E5E-44D6-4356-AA72-BF06101D509B}">
      <text>
        <r>
          <rPr>
            <b/>
            <sz val="9"/>
            <color indexed="81"/>
            <rFont val="Tahoma"/>
            <family val="2"/>
          </rPr>
          <t>we know that 70% of bloods broke into components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Shabnam</author>
  </authors>
  <commentList>
    <comment ref="D1" authorId="0" shapeId="0" xr:uid="{751F2A09-F8FC-4B6F-A3D5-EAA59718195B}">
      <text>
        <r>
          <rPr>
            <b/>
            <sz val="9"/>
            <color indexed="81"/>
            <rFont val="Tahoma"/>
            <family val="2"/>
          </rPr>
          <t>2% of total bloods could not pass the test.</t>
        </r>
      </text>
    </comment>
    <comment ref="E1" authorId="0" shapeId="0" xr:uid="{98160F9A-24C1-40D4-909A-30FE9461F54E}">
      <text>
        <r>
          <rPr>
            <b/>
            <sz val="9"/>
            <color indexed="81"/>
            <rFont val="Tahoma"/>
            <family val="2"/>
          </rPr>
          <t>we know that 70% of bloods broke into components</t>
        </r>
      </text>
    </comment>
    <comment ref="F1" authorId="0" shapeId="0" xr:uid="{D6960F60-3C14-4C28-805C-D94065E5ADE0}">
      <text>
        <r>
          <rPr>
            <b/>
            <sz val="9"/>
            <color indexed="81"/>
            <rFont val="Tahoma"/>
            <family val="2"/>
          </rPr>
          <t>Created by excel</t>
        </r>
      </text>
    </comment>
    <comment ref="H1" authorId="0" shapeId="0" xr:uid="{D31DA115-07E5-47FD-A6DA-CDE04E7F6B4C}">
      <text>
        <r>
          <rPr>
            <b/>
            <sz val="9"/>
            <color indexed="81"/>
            <rFont val="Tahoma"/>
            <family val="2"/>
          </rPr>
          <t>Created by excel</t>
        </r>
      </text>
    </comment>
  </commentList>
</comments>
</file>

<file path=xl/sharedStrings.xml><?xml version="1.0" encoding="utf-8"?>
<sst xmlns="http://schemas.openxmlformats.org/spreadsheetml/2006/main" count="274" uniqueCount="94">
  <si>
    <t>Date</t>
  </si>
  <si>
    <t>Total Blood Collection (in Units)</t>
  </si>
  <si>
    <t>Demand</t>
  </si>
  <si>
    <t>Healty Bloods (In Units)</t>
  </si>
  <si>
    <t>Month</t>
  </si>
  <si>
    <t>Daily Shortage</t>
  </si>
  <si>
    <t>Daily Wastage</t>
  </si>
  <si>
    <t>Grand Total</t>
  </si>
  <si>
    <t>RBC supply</t>
  </si>
  <si>
    <t>O+ RBC Supply</t>
  </si>
  <si>
    <t>Months</t>
  </si>
  <si>
    <t>May</t>
  </si>
  <si>
    <t>Average of Shortage</t>
  </si>
  <si>
    <t>Jan.</t>
  </si>
  <si>
    <t>Feb.</t>
  </si>
  <si>
    <t>Mar.</t>
  </si>
  <si>
    <t>Apr.</t>
  </si>
  <si>
    <t>Jun.</t>
  </si>
  <si>
    <t>Jul.</t>
  </si>
  <si>
    <t>Aug.</t>
  </si>
  <si>
    <t>Sep.</t>
  </si>
  <si>
    <t>Oct.</t>
  </si>
  <si>
    <t>Nov.</t>
  </si>
  <si>
    <t>Dec.</t>
  </si>
  <si>
    <t>Average of  Wastage</t>
  </si>
  <si>
    <t>Jan. Daily Wastage</t>
  </si>
  <si>
    <t>Mar. Daily Wastage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</si>
  <si>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</si>
  <si>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</si>
  <si>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</si>
  <si>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</si>
  <si>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</si>
  <si>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</si>
  <si>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</si>
  <si>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</si>
  <si>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</si>
  <si>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</si>
  <si>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Plateleres supply</t>
  </si>
  <si>
    <t>Bin</t>
  </si>
  <si>
    <t>More</t>
  </si>
  <si>
    <t>Frequency</t>
  </si>
  <si>
    <t>Supply</t>
  </si>
  <si>
    <t>Poisson Dist. Supply</t>
  </si>
  <si>
    <t>Poisson Dist. Demand</t>
  </si>
  <si>
    <t>main Frequency</t>
  </si>
  <si>
    <t>Poisson Frequency</t>
  </si>
  <si>
    <t>Supply mean:</t>
  </si>
  <si>
    <t>Demand mean:</t>
  </si>
  <si>
    <t>Supply of platelets</t>
  </si>
  <si>
    <t xml:space="preserve">Over inventory cost: </t>
  </si>
  <si>
    <t xml:space="preserve">Shortage cost: </t>
  </si>
  <si>
    <t>per blood unit</t>
  </si>
  <si>
    <t xml:space="preserve">Target Inventory: </t>
  </si>
  <si>
    <t>Separation percentage:</t>
  </si>
  <si>
    <t>Failed percentage:</t>
  </si>
  <si>
    <t>Daily Inventory</t>
  </si>
  <si>
    <t>Total cost:</t>
  </si>
  <si>
    <t>Shortage cost</t>
  </si>
  <si>
    <t>Over Inventory cost</t>
  </si>
  <si>
    <t>Total shortage cost:</t>
  </si>
  <si>
    <t>Total overinventory cost:</t>
  </si>
  <si>
    <t>Input value</t>
  </si>
  <si>
    <t>Output value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</si>
  <si>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</si>
  <si>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</si>
  <si>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</si>
  <si>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</si>
  <si>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</si>
  <si>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</si>
  <si>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</si>
  <si>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</si>
  <si>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</si>
  <si>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</si>
  <si>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</si>
  <si>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</si>
  <si>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</si>
  <si>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</si>
  <si>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</si>
  <si>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</si>
  <si>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</si>
  <si>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</si>
  <si>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Daily Inventory/Shortage</t>
  </si>
  <si>
    <t>Average Shortage:</t>
  </si>
  <si>
    <t>Average Wastage:</t>
  </si>
  <si>
    <t>Last Inventory</t>
  </si>
  <si>
    <t>On day shortage</t>
  </si>
  <si>
    <t>Standard deviation:</t>
  </si>
  <si>
    <t>ChiSquare Test:</t>
  </si>
  <si>
    <t>μ-2SD:</t>
  </si>
  <si>
    <t>μ+2SD:</t>
  </si>
  <si>
    <t>First  of day Inventory</t>
  </si>
  <si>
    <t>Variable 1</t>
  </si>
  <si>
    <t>Variable 2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</si>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</sst>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  <numFmt numFmtId="167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  <xf numFmtId="9" fontId="0" fillId="0" borderId="0" xfId="0" applyNumberFormat="1"/>
    <xf numFmtId="9" fontId="0" fillId="3" borderId="0" xfId="0" applyNumberFormat="1" applyFill="1"/>
    <xf numFmtId="0" fontId="0" fillId="3" borderId="0" xfId="0" applyFill="1"/>
    <xf numFmtId="9" fontId="0" fillId="0" borderId="0" xfId="2" applyFont="1"/>
    <xf numFmtId="3" fontId="0" fillId="0" borderId="0" xfId="0" applyNumberFormat="1" applyAlignment="1">
      <alignment horizontal="center"/>
    </xf>
    <xf numFmtId="3" fontId="0" fillId="4" borderId="0" xfId="0" applyNumberFormat="1" applyFill="1"/>
    <xf numFmtId="0" fontId="0" fillId="4" borderId="0" xfId="0" applyFill="1"/>
    <xf numFmtId="0" fontId="0" fillId="0" borderId="0" xfId="0" applyFill="1"/>
    <xf numFmtId="9" fontId="0" fillId="0" borderId="0" xfId="2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5" borderId="0" xfId="0" applyFill="1"/>
    <xf numFmtId="166" fontId="0" fillId="5" borderId="0" xfId="1" applyNumberFormat="1" applyFont="1" applyFill="1" applyAlignment="1">
      <alignment horizontal="center"/>
    </xf>
    <xf numFmtId="0" fontId="6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7" fillId="0" borderId="0" xfId="0" applyFont="1"/>
    <xf numFmtId="164" fontId="0" fillId="0" borderId="0" xfId="0" applyNumberFormat="1" applyAlignment="1">
      <alignment horizontal="left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8">
    <dxf>
      <numFmt numFmtId="165" formatCode="#,##0.0"/>
    </dxf>
    <dxf>
      <alignment horizontal="center"/>
    </dxf>
    <dxf>
      <numFmt numFmtId="165" formatCode="#,##0.0"/>
    </dxf>
    <dxf>
      <alignment horizontal="center"/>
    </dxf>
    <dxf>
      <alignment horizontal="center"/>
    </dxf>
    <dxf>
      <alignment vertical="bottom"/>
    </dxf>
    <dxf>
      <alignment vertical="bottom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2-Answer.xlsx]Q1-a!PivotTable4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of</a:t>
            </a:r>
            <a:r>
              <a:rPr lang="en-US" baseline="0"/>
              <a:t> Shortage and Wastage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'Q1-a'!$M$2</c:f>
              <c:strCache>
                <c:ptCount val="1"/>
                <c:pt idx="0">
                  <c:v>Average of Shortage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'Q1-a'!$L$3:$L$15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'Q1-a'!$M$3:$M$15</c:f>
              <c:numCache>
                <c:formatCode>#,##0.0</c:formatCode>
                <c:ptCount val="12"/>
                <c:pt idx="0">
                  <c:v>7.419354838709677</c:v>
                </c:pt>
                <c:pt idx="1">
                  <c:v>8</c:v>
                </c:pt>
                <c:pt idx="2">
                  <c:v>7.258064516129032</c:v>
                </c:pt>
                <c:pt idx="3">
                  <c:v>0.6333333333333333</c:v>
                </c:pt>
                <c:pt idx="4">
                  <c:v>6.4838709677419351</c:v>
                </c:pt>
                <c:pt idx="5">
                  <c:v>9.0666666666666664</c:v>
                </c:pt>
                <c:pt idx="6">
                  <c:v>4.290322580645161</c:v>
                </c:pt>
                <c:pt idx="7">
                  <c:v>9.0967741935483879</c:v>
                </c:pt>
                <c:pt idx="8">
                  <c:v>9.1</c:v>
                </c:pt>
                <c:pt idx="9">
                  <c:v>9.67741935483871</c:v>
                </c:pt>
                <c:pt idx="10">
                  <c:v>5.0999999999999996</c:v>
                </c:pt>
                <c:pt idx="11">
                  <c:v>5.258064516129032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7-4431-94BF-A4BDA10E95E1}"/>
            </c:ext>
          </c:extLst>
        </c:ser>
        <c:ser>
          <c:idx val="1"/>
          <c:order val="1"/>
          <c:tx>
            <c:strRef>
              <c:f>'Q1-a'!$N$2</c:f>
              <c:strCache>
                <c:ptCount val="1"/>
                <c:pt idx="0">
                  <c:v>Average of  Wastage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'Q1-a'!$L$3:$L$15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'Q1-a'!$N$3:$N$15</c:f>
              <c:numCache>
                <c:formatCode>#,##0.0</c:formatCode>
                <c:ptCount val="12"/>
                <c:pt idx="0">
                  <c:v>13.64516129032258</c:v>
                </c:pt>
                <c:pt idx="1">
                  <c:v>11.724137931034482</c:v>
                </c:pt>
                <c:pt idx="2">
                  <c:v>12.741935483870968</c:v>
                </c:pt>
                <c:pt idx="3">
                  <c:v>23.566666666666666</c:v>
                </c:pt>
                <c:pt idx="4">
                  <c:v>11.32258064516129</c:v>
                </c:pt>
                <c:pt idx="5">
                  <c:v>4.5666666666666664</c:v>
                </c:pt>
                <c:pt idx="6">
                  <c:v>18.64516129032258</c:v>
                </c:pt>
                <c:pt idx="7">
                  <c:v>5.838709677419355</c:v>
                </c:pt>
                <c:pt idx="8">
                  <c:v>5.6</c:v>
                </c:pt>
                <c:pt idx="9">
                  <c:v>9.258064516129032</c:v>
                </c:pt>
                <c:pt idx="10">
                  <c:v>16.133333333333333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7-4431-94BF-A4BDA10E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60360"/>
        <c:axId val="484561672"/>
      </c:lineChart>
      <c:catAx>
        <c:axId val="4845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1672"/>
        <c:crosses val="autoZero"/>
        <c:auto val="1"/>
        <c:lblAlgn val="ctr"/>
        <c:lblOffset val="100"/>
        <c:noMultiLvlLbl val="0"/>
      </c:catAx>
      <c:valAx>
        <c:axId val="4845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Demand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'Q2-a'!$N$3:$N$22</c:f>
              <c:strCache>
                <c:ptCount val="20"/>
                <c:pt idx="0">
                  <c:v>14.0</c:v>
                </c:pt>
                <c:pt idx="1">
                  <c:v>15.6</c:v>
                </c:pt>
                <c:pt idx="2">
                  <c:v>17.3</c:v>
                </c:pt>
                <c:pt idx="3">
                  <c:v>18.9</c:v>
                </c:pt>
                <c:pt idx="4">
                  <c:v>20.5</c:v>
                </c:pt>
                <c:pt idx="5">
                  <c:v>22.2</c:v>
                </c:pt>
                <c:pt idx="6">
                  <c:v>23.8</c:v>
                </c:pt>
                <c:pt idx="7">
                  <c:v>25.4</c:v>
                </c:pt>
                <c:pt idx="8">
                  <c:v>27.1</c:v>
                </c:pt>
                <c:pt idx="9">
                  <c:v>28.7</c:v>
                </c:pt>
                <c:pt idx="10">
                  <c:v>30.3</c:v>
                </c:pt>
                <c:pt idx="11">
                  <c:v>31.9</c:v>
                </c:pt>
                <c:pt idx="12">
                  <c:v>33.6</c:v>
                </c:pt>
                <c:pt idx="13">
                  <c:v>35.2</c:v>
                </c:pt>
                <c:pt idx="14">
                  <c:v>36.8</c:v>
                </c:pt>
                <c:pt idx="15">
                  <c:v>38.5</c:v>
                </c:pt>
                <c:pt idx="16">
                  <c:v>40.1</c:v>
                </c:pt>
                <c:pt idx="17">
                  <c:v>41.7</c:v>
                </c:pt>
                <c:pt idx="18">
                  <c:v>43.4</c:v>
                </c:pt>
                <c:pt idx="19">
                  <c:v>More</c:v>
                </c:pt>
              </c:strCache>
            </c:strRef>
          </c:cat>
          <c:val>
            <c:numRef>
              <c:f>'Q2-a'!$O$3:$O$22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  <c:pt idx="5">
                  <c:v>30</c:v>
                </c:pt>
                <c:pt idx="6">
                  <c:v>14</c:v>
                </c:pt>
                <c:pt idx="7">
                  <c:v>51</c:v>
                </c:pt>
                <c:pt idx="8">
                  <c:v>53</c:v>
                </c:pt>
                <c:pt idx="9">
                  <c:v>37</c:v>
                </c:pt>
                <c:pt idx="10">
                  <c:v>38</c:v>
                </c:pt>
                <c:pt idx="11">
                  <c:v>22</c:v>
                </c:pt>
                <c:pt idx="12">
                  <c:v>32</c:v>
                </c:pt>
                <c:pt idx="13">
                  <c:v>29</c:v>
                </c:pt>
                <c:pt idx="14">
                  <c:v>10</c:v>
                </c:pt>
                <c:pt idx="15">
                  <c:v>15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E-43F2-8C01-044CB229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024744"/>
        <c:axId val="633029664"/>
      </c:barChart>
      <c:catAx>
        <c:axId val="63302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029664"/>
        <c:crosses val="autoZero"/>
        <c:auto val="1"/>
        <c:lblAlgn val="ctr"/>
        <c:lblOffset val="100"/>
        <c:noMultiLvlLbl val="0"/>
      </c:catAx>
      <c:valAx>
        <c:axId val="63302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024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Supply Histogram</a:t>
            </a:r>
          </a:p>
        </c:rich>
      </c:tx>
      <c:layout>
        <c:manualLayout>
          <c:xMode val="edge"/>
          <c:yMode val="edge"/>
          <c:x val="0.37178779925236616"/>
          <c:y val="1.97693574958813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'Q2-a'!$H$3:$H$22</c:f>
              <c:strCache>
                <c:ptCount val="20"/>
                <c:pt idx="0">
                  <c:v>55.0</c:v>
                </c:pt>
                <c:pt idx="1">
                  <c:v>72.8</c:v>
                </c:pt>
                <c:pt idx="2">
                  <c:v>90.6</c:v>
                </c:pt>
                <c:pt idx="3">
                  <c:v>108.4</c:v>
                </c:pt>
                <c:pt idx="4">
                  <c:v>126.2</c:v>
                </c:pt>
                <c:pt idx="5">
                  <c:v>143.9</c:v>
                </c:pt>
                <c:pt idx="6">
                  <c:v>161.7</c:v>
                </c:pt>
                <c:pt idx="7">
                  <c:v>179.5</c:v>
                </c:pt>
                <c:pt idx="8">
                  <c:v>197.3</c:v>
                </c:pt>
                <c:pt idx="9">
                  <c:v>215.1</c:v>
                </c:pt>
                <c:pt idx="10">
                  <c:v>232.9</c:v>
                </c:pt>
                <c:pt idx="11">
                  <c:v>250.7</c:v>
                </c:pt>
                <c:pt idx="12">
                  <c:v>268.5</c:v>
                </c:pt>
                <c:pt idx="13">
                  <c:v>286.3</c:v>
                </c:pt>
                <c:pt idx="14">
                  <c:v>304.1</c:v>
                </c:pt>
                <c:pt idx="15">
                  <c:v>321.8</c:v>
                </c:pt>
                <c:pt idx="16">
                  <c:v>339.6</c:v>
                </c:pt>
                <c:pt idx="17">
                  <c:v>357.4</c:v>
                </c:pt>
                <c:pt idx="18">
                  <c:v>375.2</c:v>
                </c:pt>
                <c:pt idx="19">
                  <c:v>More</c:v>
                </c:pt>
              </c:strCache>
            </c:strRef>
          </c:cat>
          <c:val>
            <c:numRef>
              <c:f>'Q2-a'!$I$3:$I$22</c:f>
              <c:numCache>
                <c:formatCode>General</c:formatCode>
                <c:ptCount val="20"/>
                <c:pt idx="0">
                  <c:v>1</c:v>
                </c:pt>
                <c:pt idx="1">
                  <c:v>33</c:v>
                </c:pt>
                <c:pt idx="2">
                  <c:v>48</c:v>
                </c:pt>
                <c:pt idx="3">
                  <c:v>54</c:v>
                </c:pt>
                <c:pt idx="4">
                  <c:v>45</c:v>
                </c:pt>
                <c:pt idx="5">
                  <c:v>24</c:v>
                </c:pt>
                <c:pt idx="6">
                  <c:v>81</c:v>
                </c:pt>
                <c:pt idx="7">
                  <c:v>20</c:v>
                </c:pt>
                <c:pt idx="8">
                  <c:v>10</c:v>
                </c:pt>
                <c:pt idx="9">
                  <c:v>9</c:v>
                </c:pt>
                <c:pt idx="10">
                  <c:v>5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C-42B3-861D-4336D008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490152"/>
        <c:axId val="579491464"/>
      </c:barChart>
      <c:catAx>
        <c:axId val="57949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491464"/>
        <c:crosses val="autoZero"/>
        <c:auto val="1"/>
        <c:lblAlgn val="ctr"/>
        <c:lblOffset val="100"/>
        <c:noMultiLvlLbl val="0"/>
      </c:catAx>
      <c:valAx>
        <c:axId val="57949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60481444332999E-2"/>
              <c:y val="0.391334431630971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4901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fitting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'Q2-b'!$M$1</c:f>
              <c:strCache>
                <c:ptCount val="1"/>
                <c:pt idx="0">
                  <c:v>main Frequency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'Q2-b'!$L$2:$L$21</c:f>
              <c:strCache>
                <c:ptCount val="20"/>
                <c:pt idx="0">
                  <c:v>55</c:v>
                </c:pt>
                <c:pt idx="1">
                  <c:v>72.79</c:v>
                </c:pt>
                <c:pt idx="2">
                  <c:v>90.58</c:v>
                </c:pt>
                <c:pt idx="3">
                  <c:v>108.37</c:v>
                </c:pt>
                <c:pt idx="4">
                  <c:v>126.16</c:v>
                </c:pt>
                <c:pt idx="5">
                  <c:v>143.95</c:v>
                </c:pt>
                <c:pt idx="6">
                  <c:v>161.74</c:v>
                </c:pt>
                <c:pt idx="7">
                  <c:v>179.53</c:v>
                </c:pt>
                <c:pt idx="8">
                  <c:v>197.32</c:v>
                </c:pt>
                <c:pt idx="9">
                  <c:v>215.11</c:v>
                </c:pt>
                <c:pt idx="10">
                  <c:v>232.89</c:v>
                </c:pt>
                <c:pt idx="11">
                  <c:v>250.68</c:v>
                </c:pt>
                <c:pt idx="12">
                  <c:v>268.47</c:v>
                </c:pt>
                <c:pt idx="13">
                  <c:v>286.26</c:v>
                </c:pt>
                <c:pt idx="14">
                  <c:v>304.05</c:v>
                </c:pt>
                <c:pt idx="15">
                  <c:v>321.84</c:v>
                </c:pt>
                <c:pt idx="16">
                  <c:v>339.63</c:v>
                </c:pt>
                <c:pt idx="17">
                  <c:v>357.42</c:v>
                </c:pt>
                <c:pt idx="18">
                  <c:v>375.21</c:v>
                </c:pt>
                <c:pt idx="19">
                  <c:v>More</c:v>
                </c:pt>
              </c:strCache>
            </c:strRef>
          </c:cat>
          <c:val>
            <c:numRef>
              <c:f>'Q2-b'!$M$2:$M$21</c:f>
              <c:numCache>
                <c:formatCode>General</c:formatCode>
                <c:ptCount val="20"/>
                <c:pt idx="0">
                  <c:v>1</c:v>
                </c:pt>
                <c:pt idx="1">
                  <c:v>33</c:v>
                </c:pt>
                <c:pt idx="2">
                  <c:v>48</c:v>
                </c:pt>
                <c:pt idx="3">
                  <c:v>54</c:v>
                </c:pt>
                <c:pt idx="4">
                  <c:v>45</c:v>
                </c:pt>
                <c:pt idx="5">
                  <c:v>24</c:v>
                </c:pt>
                <c:pt idx="6">
                  <c:v>81</c:v>
                </c:pt>
                <c:pt idx="7">
                  <c:v>20</c:v>
                </c:pt>
                <c:pt idx="8">
                  <c:v>10</c:v>
                </c:pt>
                <c:pt idx="9">
                  <c:v>9</c:v>
                </c:pt>
                <c:pt idx="10">
                  <c:v>5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7-41DF-BE35-4C6C3F0A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30320"/>
        <c:axId val="633028680"/>
      </c:barChart>
      <c:lineChart>
        <c:grouping val="standard"/>
        <c:varyColors val="0"/>
        <c:ser>
          <c:idx val="1"/>
          <c:order val="1"/>
          <c:tx>
            <c:strRef>
              <c:f>'Q2-b'!$N$1</c:f>
              <c:strCache>
                <c:ptCount val="1"/>
                <c:pt idx="0">
                  <c:v>Poisson Frequency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'Q2-b'!$L$2:$L$21</c:f>
              <c:strCache>
                <c:ptCount val="20"/>
                <c:pt idx="0">
                  <c:v>55</c:v>
                </c:pt>
                <c:pt idx="1">
                  <c:v>72.79</c:v>
                </c:pt>
                <c:pt idx="2">
                  <c:v>90.58</c:v>
                </c:pt>
                <c:pt idx="3">
                  <c:v>108.37</c:v>
                </c:pt>
                <c:pt idx="4">
                  <c:v>126.16</c:v>
                </c:pt>
                <c:pt idx="5">
                  <c:v>143.95</c:v>
                </c:pt>
                <c:pt idx="6">
                  <c:v>161.74</c:v>
                </c:pt>
                <c:pt idx="7">
                  <c:v>179.53</c:v>
                </c:pt>
                <c:pt idx="8">
                  <c:v>197.32</c:v>
                </c:pt>
                <c:pt idx="9">
                  <c:v>215.11</c:v>
                </c:pt>
                <c:pt idx="10">
                  <c:v>232.89</c:v>
                </c:pt>
                <c:pt idx="11">
                  <c:v>250.68</c:v>
                </c:pt>
                <c:pt idx="12">
                  <c:v>268.47</c:v>
                </c:pt>
                <c:pt idx="13">
                  <c:v>286.26</c:v>
                </c:pt>
                <c:pt idx="14">
                  <c:v>304.05</c:v>
                </c:pt>
                <c:pt idx="15">
                  <c:v>321.84</c:v>
                </c:pt>
                <c:pt idx="16">
                  <c:v>339.63</c:v>
                </c:pt>
                <c:pt idx="17">
                  <c:v>357.42</c:v>
                </c:pt>
                <c:pt idx="18">
                  <c:v>375.21</c:v>
                </c:pt>
                <c:pt idx="19">
                  <c:v>More</c:v>
                </c:pt>
              </c:strCache>
            </c:strRef>
          </c:cat>
          <c:val>
            <c:numRef>
              <c:f>'Q2-b'!$N$2:$N$21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</c:v>
                </c:pt>
                <c:pt idx="5">
                  <c:v>191</c:v>
                </c:pt>
                <c:pt idx="6">
                  <c:v>102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7-41DF-BE35-4C6C3F0A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030320"/>
        <c:axId val="633028680"/>
      </c:lineChart>
      <c:catAx>
        <c:axId val="6330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28680"/>
        <c:crosses val="autoZero"/>
        <c:auto val="1"/>
        <c:lblAlgn val="ctr"/>
        <c:lblOffset val="100"/>
        <c:noMultiLvlLbl val="0"/>
      </c:catAx>
      <c:valAx>
        <c:axId val="63302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fitting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'Q2-b'!$T$1</c:f>
              <c:strCache>
                <c:ptCount val="1"/>
                <c:pt idx="0">
                  <c:v>main Frequency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'Q2-b'!$S$2:$S$21</c:f>
              <c:strCache>
                <c:ptCount val="20"/>
                <c:pt idx="0">
                  <c:v>14.0</c:v>
                </c:pt>
                <c:pt idx="1">
                  <c:v>15.6</c:v>
                </c:pt>
                <c:pt idx="2">
                  <c:v>17.3</c:v>
                </c:pt>
                <c:pt idx="3">
                  <c:v>18.9</c:v>
                </c:pt>
                <c:pt idx="4">
                  <c:v>20.5</c:v>
                </c:pt>
                <c:pt idx="5">
                  <c:v>22.2</c:v>
                </c:pt>
                <c:pt idx="6">
                  <c:v>23.8</c:v>
                </c:pt>
                <c:pt idx="7">
                  <c:v>25.4</c:v>
                </c:pt>
                <c:pt idx="8">
                  <c:v>27.1</c:v>
                </c:pt>
                <c:pt idx="9">
                  <c:v>28.7</c:v>
                </c:pt>
                <c:pt idx="10">
                  <c:v>30.3</c:v>
                </c:pt>
                <c:pt idx="11">
                  <c:v>31.9</c:v>
                </c:pt>
                <c:pt idx="12">
                  <c:v>33.6</c:v>
                </c:pt>
                <c:pt idx="13">
                  <c:v>35.2</c:v>
                </c:pt>
                <c:pt idx="14">
                  <c:v>36.8</c:v>
                </c:pt>
                <c:pt idx="15">
                  <c:v>38.5</c:v>
                </c:pt>
                <c:pt idx="16">
                  <c:v>40.1</c:v>
                </c:pt>
                <c:pt idx="17">
                  <c:v>41.7</c:v>
                </c:pt>
                <c:pt idx="18">
                  <c:v>43.4</c:v>
                </c:pt>
                <c:pt idx="19">
                  <c:v>More</c:v>
                </c:pt>
              </c:strCache>
            </c:strRef>
          </c:cat>
          <c:val>
            <c:numRef>
              <c:f>'Q2-b'!$T$2:$T$21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  <c:pt idx="5">
                  <c:v>30</c:v>
                </c:pt>
                <c:pt idx="6">
                  <c:v>14</c:v>
                </c:pt>
                <c:pt idx="7">
                  <c:v>51</c:v>
                </c:pt>
                <c:pt idx="8">
                  <c:v>53</c:v>
                </c:pt>
                <c:pt idx="9">
                  <c:v>37</c:v>
                </c:pt>
                <c:pt idx="10">
                  <c:v>38</c:v>
                </c:pt>
                <c:pt idx="11">
                  <c:v>22</c:v>
                </c:pt>
                <c:pt idx="12">
                  <c:v>32</c:v>
                </c:pt>
                <c:pt idx="13">
                  <c:v>29</c:v>
                </c:pt>
                <c:pt idx="14">
                  <c:v>10</c:v>
                </c:pt>
                <c:pt idx="15">
                  <c:v>15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2-4739-A6F1-86A6CE6A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088744"/>
        <c:axId val="634088416"/>
      </c:barChart>
      <c:lineChart>
        <c:grouping val="standard"/>
        <c:varyColors val="0"/>
        <c:ser>
          <c:idx val="1"/>
          <c:order val="1"/>
          <c:tx>
            <c:strRef>
              <c:f>'Q2-b'!$U$1</c:f>
              <c:strCache>
                <c:ptCount val="1"/>
                <c:pt idx="0">
                  <c:v>Poisson Frequency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'Q2-b'!$S$2:$S$21</c:f>
              <c:strCache>
                <c:ptCount val="20"/>
                <c:pt idx="0">
                  <c:v>14.0</c:v>
                </c:pt>
                <c:pt idx="1">
                  <c:v>15.6</c:v>
                </c:pt>
                <c:pt idx="2">
                  <c:v>17.3</c:v>
                </c:pt>
                <c:pt idx="3">
                  <c:v>18.9</c:v>
                </c:pt>
                <c:pt idx="4">
                  <c:v>20.5</c:v>
                </c:pt>
                <c:pt idx="5">
                  <c:v>22.2</c:v>
                </c:pt>
                <c:pt idx="6">
                  <c:v>23.8</c:v>
                </c:pt>
                <c:pt idx="7">
                  <c:v>25.4</c:v>
                </c:pt>
                <c:pt idx="8">
                  <c:v>27.1</c:v>
                </c:pt>
                <c:pt idx="9">
                  <c:v>28.7</c:v>
                </c:pt>
                <c:pt idx="10">
                  <c:v>30.3</c:v>
                </c:pt>
                <c:pt idx="11">
                  <c:v>31.9</c:v>
                </c:pt>
                <c:pt idx="12">
                  <c:v>33.6</c:v>
                </c:pt>
                <c:pt idx="13">
                  <c:v>35.2</c:v>
                </c:pt>
                <c:pt idx="14">
                  <c:v>36.8</c:v>
                </c:pt>
                <c:pt idx="15">
                  <c:v>38.5</c:v>
                </c:pt>
                <c:pt idx="16">
                  <c:v>40.1</c:v>
                </c:pt>
                <c:pt idx="17">
                  <c:v>41.7</c:v>
                </c:pt>
                <c:pt idx="18">
                  <c:v>43.4</c:v>
                </c:pt>
                <c:pt idx="19">
                  <c:v>More</c:v>
                </c:pt>
              </c:strCache>
            </c:strRef>
          </c:cat>
          <c:val>
            <c:numRef>
              <c:f>'Q2-b'!$U$2:$U$21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18</c:v>
                </c:pt>
                <c:pt idx="5">
                  <c:v>23</c:v>
                </c:pt>
                <c:pt idx="6">
                  <c:v>20</c:v>
                </c:pt>
                <c:pt idx="7">
                  <c:v>53</c:v>
                </c:pt>
                <c:pt idx="8">
                  <c:v>63</c:v>
                </c:pt>
                <c:pt idx="9">
                  <c:v>24</c:v>
                </c:pt>
                <c:pt idx="10">
                  <c:v>57</c:v>
                </c:pt>
                <c:pt idx="11">
                  <c:v>14</c:v>
                </c:pt>
                <c:pt idx="12">
                  <c:v>32</c:v>
                </c:pt>
                <c:pt idx="13">
                  <c:v>25</c:v>
                </c:pt>
                <c:pt idx="14">
                  <c:v>7</c:v>
                </c:pt>
                <c:pt idx="15">
                  <c:v>11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739-A6F1-86A6CE6A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88744"/>
        <c:axId val="634088416"/>
      </c:lineChart>
      <c:catAx>
        <c:axId val="63408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88416"/>
        <c:crosses val="autoZero"/>
        <c:auto val="1"/>
        <c:lblAlgn val="ctr"/>
        <c:lblOffset val="100"/>
        <c:noMultiLvlLbl val="0"/>
      </c:catAx>
      <c:valAx>
        <c:axId val="6340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8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18</xdr:row>
      <xdr:rowOff>3174</xdr:rowOff>
    </xdr:from>
    <xdr:to>
      <xdr:col>17</xdr:col>
      <xdr:colOff>152400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3067F-745C-4151-97A5-53B3E3177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</xdr:row>
      <xdr:rowOff>38100</xdr:rowOff>
    </xdr:from>
    <xdr:to>
      <xdr:col>27</xdr:col>
      <xdr:colOff>12700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EFA7ED-EACC-4C9E-8689-919264F9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12700</xdr:rowOff>
    </xdr:from>
    <xdr:to>
      <xdr:col>17</xdr:col>
      <xdr:colOff>190500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81DF6E-6320-4F38-9D8E-234F00A3F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908050</xdr:colOff>
      <xdr:row>23</xdr:row>
      <xdr:rowOff>19050</xdr:rowOff>
    </xdr:from>
    <xdr:to>
      <xdr:col>16</xdr:col>
      <xdr:colOff>641350</xdr:colOff>
      <xdr:row>41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89DDA-B58F-42A3-8DD5-6BBB76140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73024</xdr:colOff>
      <xdr:row>23</xdr:row>
      <xdr:rowOff>25400</xdr:rowOff>
    </xdr:from>
    <xdr:to>
      <xdr:col>25</xdr:col>
      <xdr:colOff>146050</xdr:colOff>
      <xdr:row>41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1FA401-66CD-4406-8A16-22487EA6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bnam" refreshedDate="43892.87209513889" createdVersion="6" refreshedVersion="6" minRefreshableVersion="3" recordCount="366" xr:uid="{01255778-E268-4142-BFF0-B35E50C4AA77}">
  <cacheSource type="worksheet">
    <worksheetSource ref="A1:I367" sheet="Q1-a"/>
  </cacheSource>
  <cacheFields count="9">
    <cacheField name="Date" numFmtId="16">
      <sharedItems containsSemiMixedTypes="0" containsNonDate="0" containsDate="1" containsString="0" minDate="2020-01-01T00:00:00" maxDate="2021-01-01T00:00:00"/>
    </cacheField>
    <cacheField name="Month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otal Blood Collection (in Units)" numFmtId="0">
      <sharedItems containsSemiMixedTypes="0" containsString="0" containsNumber="1" containsInteger="1" minValue="81" maxValue="573"/>
    </cacheField>
    <cacheField name="Healty Bloods (In Units)" numFmtId="0">
      <sharedItems containsSemiMixedTypes="0" containsString="0" containsNumber="1" minValue="79.38" maxValue="561.54"/>
    </cacheField>
    <cacheField name="RBC supply" numFmtId="0">
      <sharedItems containsSemiMixedTypes="0" containsString="0" containsNumber="1" minValue="55.565999999999995" maxValue="393.07799999999997"/>
    </cacheField>
    <cacheField name="O+ RBC Supply" numFmtId="0">
      <sharedItems containsSemiMixedTypes="0" containsString="0" containsNumber="1" containsInteger="1" minValue="21" maxValue="153"/>
    </cacheField>
    <cacheField name="Demand" numFmtId="0">
      <sharedItems containsSemiMixedTypes="0" containsString="0" containsNumber="1" containsInteger="1" minValue="17" maxValue="69"/>
    </cacheField>
    <cacheField name="Daily Shortage" numFmtId="0">
      <sharedItems containsSemiMixedTypes="0" containsString="0" containsNumber="1" containsInteger="1" minValue="0" maxValue="39"/>
    </cacheField>
    <cacheField name="Daily Wastage" numFmtId="0">
      <sharedItems containsSemiMixedTypes="0" containsString="0" containsNumber="1" containsInteger="1" minValue="0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20-01-01T00:00:00"/>
    <x v="0"/>
    <n v="172"/>
    <n v="168.56"/>
    <n v="117.99199999999999"/>
    <n v="46"/>
    <n v="42"/>
    <n v="0"/>
    <n v="4"/>
  </r>
  <r>
    <d v="2020-01-02T00:00:00"/>
    <x v="0"/>
    <n v="343"/>
    <n v="336.14"/>
    <n v="235.29799999999997"/>
    <n v="91"/>
    <n v="40"/>
    <n v="0"/>
    <n v="51"/>
  </r>
  <r>
    <d v="2020-01-03T00:00:00"/>
    <x v="0"/>
    <n v="235"/>
    <n v="230.29999999999998"/>
    <n v="161.20999999999998"/>
    <n v="62"/>
    <n v="53"/>
    <n v="0"/>
    <n v="9"/>
  </r>
  <r>
    <d v="2020-01-04T00:00:00"/>
    <x v="0"/>
    <n v="120"/>
    <n v="117.6"/>
    <n v="82.32"/>
    <n v="32"/>
    <n v="49"/>
    <n v="17"/>
    <n v="0"/>
  </r>
  <r>
    <d v="2020-01-05T00:00:00"/>
    <x v="0"/>
    <n v="116"/>
    <n v="113.67999999999999"/>
    <n v="79.575999999999993"/>
    <n v="31"/>
    <n v="38"/>
    <n v="7"/>
    <n v="0"/>
  </r>
  <r>
    <d v="2020-01-06T00:00:00"/>
    <x v="0"/>
    <n v="134"/>
    <n v="131.32"/>
    <n v="91.923999999999992"/>
    <n v="35"/>
    <n v="52"/>
    <n v="17"/>
    <n v="0"/>
  </r>
  <r>
    <d v="2020-01-07T00:00:00"/>
    <x v="0"/>
    <n v="110"/>
    <n v="107.8"/>
    <n v="75.459999999999994"/>
    <n v="29"/>
    <n v="49"/>
    <n v="20"/>
    <n v="0"/>
  </r>
  <r>
    <d v="2020-01-08T00:00:00"/>
    <x v="0"/>
    <n v="116"/>
    <n v="113.67999999999999"/>
    <n v="79.575999999999993"/>
    <n v="31"/>
    <n v="42"/>
    <n v="11"/>
    <n v="0"/>
  </r>
  <r>
    <d v="2020-01-09T00:00:00"/>
    <x v="0"/>
    <n v="218"/>
    <n v="213.64"/>
    <n v="149.54799999999997"/>
    <n v="58"/>
    <n v="47"/>
    <n v="0"/>
    <n v="11"/>
  </r>
  <r>
    <d v="2020-01-10T00:00:00"/>
    <x v="0"/>
    <n v="223"/>
    <n v="218.54"/>
    <n v="152.97799999999998"/>
    <n v="59"/>
    <n v="57"/>
    <n v="0"/>
    <n v="2"/>
  </r>
  <r>
    <d v="2020-01-11T00:00:00"/>
    <x v="0"/>
    <n v="158"/>
    <n v="154.84"/>
    <n v="108.38799999999999"/>
    <n v="42"/>
    <n v="46"/>
    <n v="4"/>
    <n v="0"/>
  </r>
  <r>
    <d v="2020-01-12T00:00:00"/>
    <x v="0"/>
    <n v="442"/>
    <n v="433.15999999999997"/>
    <n v="303.21199999999993"/>
    <n v="118"/>
    <n v="56"/>
    <n v="0"/>
    <n v="62"/>
  </r>
  <r>
    <d v="2020-01-13T00:00:00"/>
    <x v="0"/>
    <n v="105"/>
    <n v="102.89999999999999"/>
    <n v="72.029999999999987"/>
    <n v="28"/>
    <n v="43"/>
    <n v="15"/>
    <n v="0"/>
  </r>
  <r>
    <d v="2020-01-14T00:00:00"/>
    <x v="0"/>
    <n v="349"/>
    <n v="342.02"/>
    <n v="239.41399999999996"/>
    <n v="93"/>
    <n v="46"/>
    <n v="0"/>
    <n v="47"/>
  </r>
  <r>
    <d v="2020-01-15T00:00:00"/>
    <x v="0"/>
    <n v="98"/>
    <n v="96.039999999999992"/>
    <n v="67.227999999999994"/>
    <n v="26"/>
    <n v="54"/>
    <n v="28"/>
    <n v="0"/>
  </r>
  <r>
    <d v="2020-01-16T00:00:00"/>
    <x v="0"/>
    <n v="311"/>
    <n v="304.77999999999997"/>
    <n v="213.34599999999998"/>
    <n v="83"/>
    <n v="50"/>
    <n v="0"/>
    <n v="33"/>
  </r>
  <r>
    <d v="2020-01-17T00:00:00"/>
    <x v="0"/>
    <n v="349"/>
    <n v="342.02"/>
    <n v="239.41399999999996"/>
    <n v="93"/>
    <n v="45"/>
    <n v="0"/>
    <n v="48"/>
  </r>
  <r>
    <d v="2020-01-18T00:00:00"/>
    <x v="0"/>
    <n v="262"/>
    <n v="256.76"/>
    <n v="179.73199999999997"/>
    <n v="70"/>
    <n v="45"/>
    <n v="0"/>
    <n v="25"/>
  </r>
  <r>
    <d v="2020-01-19T00:00:00"/>
    <x v="0"/>
    <n v="135"/>
    <n v="132.30000000000001"/>
    <n v="92.61"/>
    <n v="36"/>
    <n v="34"/>
    <n v="0"/>
    <n v="2"/>
  </r>
  <r>
    <d v="2020-01-20T00:00:00"/>
    <x v="0"/>
    <n v="349"/>
    <n v="342.02"/>
    <n v="239.41399999999996"/>
    <n v="93"/>
    <n v="50"/>
    <n v="0"/>
    <n v="43"/>
  </r>
  <r>
    <d v="2020-01-21T00:00:00"/>
    <x v="0"/>
    <n v="144"/>
    <n v="141.12"/>
    <n v="98.783999999999992"/>
    <n v="38"/>
    <n v="54"/>
    <n v="16"/>
    <n v="0"/>
  </r>
  <r>
    <d v="2020-01-22T00:00:00"/>
    <x v="0"/>
    <n v="214"/>
    <n v="209.72"/>
    <n v="146.804"/>
    <n v="57"/>
    <n v="51"/>
    <n v="0"/>
    <n v="6"/>
  </r>
  <r>
    <d v="2020-01-23T00:00:00"/>
    <x v="0"/>
    <n v="140"/>
    <n v="137.19999999999999"/>
    <n v="96.039999999999992"/>
    <n v="37"/>
    <n v="43"/>
    <n v="6"/>
    <n v="0"/>
  </r>
  <r>
    <d v="2020-01-24T00:00:00"/>
    <x v="0"/>
    <n v="89"/>
    <n v="87.22"/>
    <n v="61.053999999999995"/>
    <n v="23"/>
    <n v="62"/>
    <n v="39"/>
    <n v="0"/>
  </r>
  <r>
    <d v="2020-01-25T00:00:00"/>
    <x v="0"/>
    <n v="89"/>
    <n v="87.22"/>
    <n v="61.053999999999995"/>
    <n v="23"/>
    <n v="57"/>
    <n v="34"/>
    <n v="0"/>
  </r>
  <r>
    <d v="2020-01-26T00:00:00"/>
    <x v="0"/>
    <n v="196"/>
    <n v="192.07999999999998"/>
    <n v="134.45599999999999"/>
    <n v="52"/>
    <n v="47"/>
    <n v="0"/>
    <n v="5"/>
  </r>
  <r>
    <d v="2020-01-27T00:00:00"/>
    <x v="0"/>
    <n v="134"/>
    <n v="131.32"/>
    <n v="91.923999999999992"/>
    <n v="35"/>
    <n v="49"/>
    <n v="14"/>
    <n v="0"/>
  </r>
  <r>
    <d v="2020-01-28T00:00:00"/>
    <x v="0"/>
    <n v="402"/>
    <n v="393.96"/>
    <n v="275.77199999999999"/>
    <n v="107"/>
    <n v="47"/>
    <n v="0"/>
    <n v="60"/>
  </r>
  <r>
    <d v="2020-01-29T00:00:00"/>
    <x v="0"/>
    <n v="215"/>
    <n v="210.7"/>
    <n v="147.48999999999998"/>
    <n v="57"/>
    <n v="59"/>
    <n v="2"/>
    <n v="0"/>
  </r>
  <r>
    <d v="2020-01-30T00:00:00"/>
    <x v="0"/>
    <n v="176"/>
    <n v="172.48"/>
    <n v="120.73599999999999"/>
    <n v="47"/>
    <n v="45"/>
    <n v="0"/>
    <n v="2"/>
  </r>
  <r>
    <d v="2020-01-31T00:00:00"/>
    <x v="0"/>
    <n v="235"/>
    <n v="230.29999999999998"/>
    <n v="161.20999999999998"/>
    <n v="62"/>
    <n v="49"/>
    <n v="0"/>
    <n v="13"/>
  </r>
  <r>
    <d v="2020-02-01T00:00:00"/>
    <x v="1"/>
    <n v="126"/>
    <n v="123.48"/>
    <n v="86.435999999999993"/>
    <n v="33"/>
    <n v="54"/>
    <n v="21"/>
    <n v="0"/>
  </r>
  <r>
    <d v="2020-02-02T00:00:00"/>
    <x v="1"/>
    <n v="140"/>
    <n v="137.19999999999999"/>
    <n v="96.039999999999992"/>
    <n v="37"/>
    <n v="45"/>
    <n v="8"/>
    <n v="0"/>
  </r>
  <r>
    <d v="2020-02-03T00:00:00"/>
    <x v="1"/>
    <n v="262"/>
    <n v="256.76"/>
    <n v="179.73199999999997"/>
    <n v="70"/>
    <n v="60"/>
    <n v="0"/>
    <n v="10"/>
  </r>
  <r>
    <d v="2020-02-04T00:00:00"/>
    <x v="1"/>
    <n v="169"/>
    <n v="165.62"/>
    <n v="115.934"/>
    <n v="45"/>
    <n v="43"/>
    <n v="0"/>
    <n v="2"/>
  </r>
  <r>
    <d v="2020-02-05T00:00:00"/>
    <x v="1"/>
    <n v="257"/>
    <n v="251.85999999999999"/>
    <n v="176.30199999999999"/>
    <n v="68"/>
    <n v="43"/>
    <n v="0"/>
    <n v="25"/>
  </r>
  <r>
    <d v="2020-02-06T00:00:00"/>
    <x v="1"/>
    <n v="215"/>
    <n v="210.7"/>
    <n v="147.48999999999998"/>
    <n v="57"/>
    <n v="46"/>
    <n v="0"/>
    <n v="11"/>
  </r>
  <r>
    <d v="2020-02-07T00:00:00"/>
    <x v="1"/>
    <n v="214"/>
    <n v="209.72"/>
    <n v="146.804"/>
    <n v="57"/>
    <n v="50"/>
    <n v="0"/>
    <n v="7"/>
  </r>
  <r>
    <d v="2020-02-08T00:00:00"/>
    <x v="1"/>
    <n v="224"/>
    <n v="219.51999999999998"/>
    <n v="153.66399999999999"/>
    <n v="59"/>
    <n v="49"/>
    <n v="0"/>
    <n v="10"/>
  </r>
  <r>
    <d v="2020-02-09T00:00:00"/>
    <x v="1"/>
    <n v="116"/>
    <n v="113.67999999999999"/>
    <n v="79.575999999999993"/>
    <n v="31"/>
    <n v="52"/>
    <n v="21"/>
    <n v="0"/>
  </r>
  <r>
    <d v="2020-02-10T00:00:00"/>
    <x v="1"/>
    <n v="138"/>
    <n v="135.24"/>
    <n v="94.668000000000006"/>
    <n v="36"/>
    <n v="44"/>
    <n v="8"/>
    <n v="0"/>
  </r>
  <r>
    <d v="2020-02-11T00:00:00"/>
    <x v="1"/>
    <n v="92"/>
    <n v="90.16"/>
    <n v="63.111999999999995"/>
    <n v="24"/>
    <n v="54"/>
    <n v="30"/>
    <n v="0"/>
  </r>
  <r>
    <d v="2020-02-12T00:00:00"/>
    <x v="1"/>
    <n v="343"/>
    <n v="336.14"/>
    <n v="235.29799999999997"/>
    <n v="91"/>
    <n v="47"/>
    <n v="0"/>
    <n v="44"/>
  </r>
  <r>
    <d v="2020-02-13T00:00:00"/>
    <x v="1"/>
    <n v="135"/>
    <n v="132.30000000000001"/>
    <n v="92.61"/>
    <n v="36"/>
    <n v="40"/>
    <n v="4"/>
    <n v="0"/>
  </r>
  <r>
    <d v="2020-02-14T00:00:00"/>
    <x v="1"/>
    <n v="120"/>
    <n v="117.6"/>
    <n v="82.32"/>
    <n v="32"/>
    <n v="47"/>
    <n v="15"/>
    <n v="0"/>
  </r>
  <r>
    <d v="2020-02-15T00:00:00"/>
    <x v="1"/>
    <n v="90"/>
    <n v="88.2"/>
    <n v="61.739999999999995"/>
    <n v="24"/>
    <n v="49"/>
    <n v="25"/>
    <n v="0"/>
  </r>
  <r>
    <d v="2020-02-16T00:00:00"/>
    <x v="1"/>
    <n v="105"/>
    <n v="102.89999999999999"/>
    <n v="72.029999999999987"/>
    <n v="28"/>
    <n v="50"/>
    <n v="22"/>
    <n v="0"/>
  </r>
  <r>
    <d v="2020-02-17T00:00:00"/>
    <x v="1"/>
    <n v="98"/>
    <n v="96.039999999999992"/>
    <n v="67.227999999999994"/>
    <n v="26"/>
    <n v="48"/>
    <n v="22"/>
    <n v="0"/>
  </r>
  <r>
    <d v="2020-02-18T00:00:00"/>
    <x v="1"/>
    <n v="105"/>
    <n v="102.89999999999999"/>
    <n v="72.029999999999987"/>
    <n v="28"/>
    <n v="45"/>
    <n v="17"/>
    <n v="0"/>
  </r>
  <r>
    <d v="2020-02-19T00:00:00"/>
    <x v="1"/>
    <n v="450"/>
    <n v="441"/>
    <n v="308.7"/>
    <n v="120"/>
    <n v="47"/>
    <n v="0"/>
    <n v="73"/>
  </r>
  <r>
    <d v="2020-02-20T00:00:00"/>
    <x v="1"/>
    <n v="450"/>
    <n v="441"/>
    <n v="308.7"/>
    <n v="120"/>
    <n v="49"/>
    <n v="0"/>
    <n v="71"/>
  </r>
  <r>
    <d v="2020-02-21T00:00:00"/>
    <x v="1"/>
    <n v="161"/>
    <n v="157.78"/>
    <n v="110.446"/>
    <n v="43"/>
    <n v="57"/>
    <n v="14"/>
    <n v="0"/>
  </r>
  <r>
    <d v="2020-02-22T00:00:00"/>
    <x v="1"/>
    <n v="185"/>
    <n v="181.29999999999998"/>
    <n v="126.90999999999998"/>
    <n v="49"/>
    <n v="41"/>
    <n v="0"/>
    <n v="8"/>
  </r>
  <r>
    <d v="2020-02-23T00:00:00"/>
    <x v="1"/>
    <n v="211"/>
    <n v="206.78"/>
    <n v="144.74599999999998"/>
    <n v="56"/>
    <n v="67"/>
    <n v="11"/>
    <n v="0"/>
  </r>
  <r>
    <d v="2020-02-24T00:00:00"/>
    <x v="1"/>
    <n v="161"/>
    <n v="157.78"/>
    <n v="110.446"/>
    <n v="43"/>
    <n v="56"/>
    <n v="13"/>
    <n v="0"/>
  </r>
  <r>
    <d v="2020-02-25T00:00:00"/>
    <x v="1"/>
    <n v="196"/>
    <n v="192.07999999999998"/>
    <n v="134.45599999999999"/>
    <n v="52"/>
    <n v="40"/>
    <n v="0"/>
    <n v="12"/>
  </r>
  <r>
    <d v="2020-02-26T00:00:00"/>
    <x v="1"/>
    <n v="283"/>
    <n v="277.33999999999997"/>
    <n v="194.13799999999998"/>
    <n v="75"/>
    <n v="45"/>
    <n v="0"/>
    <n v="30"/>
  </r>
  <r>
    <d v="2020-02-27T00:00:00"/>
    <x v="1"/>
    <n v="227"/>
    <n v="222.46"/>
    <n v="155.72200000000001"/>
    <n v="60"/>
    <n v="43"/>
    <n v="0"/>
    <n v="17"/>
  </r>
  <r>
    <d v="2020-02-28T00:00:00"/>
    <x v="1"/>
    <n v="251"/>
    <n v="245.98"/>
    <n v="172.18599999999998"/>
    <n v="67"/>
    <n v="47"/>
    <n v="0"/>
    <n v="20"/>
  </r>
  <r>
    <d v="2020-02-29T00:00:00"/>
    <x v="1"/>
    <n v="196"/>
    <n v="192.07999999999998"/>
    <n v="134.45599999999999"/>
    <n v="52"/>
    <n v="53"/>
    <n v="1"/>
    <n v="0"/>
  </r>
  <r>
    <d v="2020-03-01T00:00:00"/>
    <x v="2"/>
    <n v="214"/>
    <n v="209.72"/>
    <n v="146.804"/>
    <n v="57"/>
    <n v="42"/>
    <n v="0"/>
    <n v="15"/>
  </r>
  <r>
    <d v="2020-03-02T00:00:00"/>
    <x v="2"/>
    <n v="214"/>
    <n v="209.72"/>
    <n v="146.804"/>
    <n v="57"/>
    <n v="47"/>
    <n v="0"/>
    <n v="10"/>
  </r>
  <r>
    <d v="2020-03-03T00:00:00"/>
    <x v="2"/>
    <n v="296"/>
    <n v="290.08"/>
    <n v="203.05599999999998"/>
    <n v="79"/>
    <n v="34"/>
    <n v="0"/>
    <n v="45"/>
  </r>
  <r>
    <d v="2020-03-04T00:00:00"/>
    <x v="2"/>
    <n v="450"/>
    <n v="441"/>
    <n v="308.7"/>
    <n v="120"/>
    <n v="56"/>
    <n v="0"/>
    <n v="64"/>
  </r>
  <r>
    <d v="2020-03-05T00:00:00"/>
    <x v="2"/>
    <n v="134"/>
    <n v="131.32"/>
    <n v="91.923999999999992"/>
    <n v="35"/>
    <n v="56"/>
    <n v="21"/>
    <n v="0"/>
  </r>
  <r>
    <d v="2020-03-06T00:00:00"/>
    <x v="2"/>
    <n v="343"/>
    <n v="336.14"/>
    <n v="235.29799999999997"/>
    <n v="91"/>
    <n v="58"/>
    <n v="0"/>
    <n v="33"/>
  </r>
  <r>
    <d v="2020-03-07T00:00:00"/>
    <x v="2"/>
    <n v="349"/>
    <n v="342.02"/>
    <n v="239.41399999999996"/>
    <n v="93"/>
    <n v="41"/>
    <n v="0"/>
    <n v="52"/>
  </r>
  <r>
    <d v="2020-03-08T00:00:00"/>
    <x v="2"/>
    <n v="212"/>
    <n v="207.76"/>
    <n v="145.43199999999999"/>
    <n v="56"/>
    <n v="47"/>
    <n v="0"/>
    <n v="9"/>
  </r>
  <r>
    <d v="2020-03-09T00:00:00"/>
    <x v="2"/>
    <n v="140"/>
    <n v="137.19999999999999"/>
    <n v="96.039999999999992"/>
    <n v="37"/>
    <n v="56"/>
    <n v="19"/>
    <n v="0"/>
  </r>
  <r>
    <d v="2020-03-10T00:00:00"/>
    <x v="2"/>
    <n v="137"/>
    <n v="134.26"/>
    <n v="93.981999999999985"/>
    <n v="36"/>
    <n v="53"/>
    <n v="17"/>
    <n v="0"/>
  </r>
  <r>
    <d v="2020-03-11T00:00:00"/>
    <x v="2"/>
    <n v="83"/>
    <n v="81.34"/>
    <n v="56.937999999999995"/>
    <n v="22"/>
    <n v="55"/>
    <n v="33"/>
    <n v="0"/>
  </r>
  <r>
    <d v="2020-03-12T00:00:00"/>
    <x v="2"/>
    <n v="316"/>
    <n v="309.68"/>
    <n v="216.77599999999998"/>
    <n v="84"/>
    <n v="60"/>
    <n v="0"/>
    <n v="24"/>
  </r>
  <r>
    <d v="2020-03-13T00:00:00"/>
    <x v="2"/>
    <n v="203"/>
    <n v="198.94"/>
    <n v="139.25799999999998"/>
    <n v="54"/>
    <n v="36"/>
    <n v="0"/>
    <n v="18"/>
  </r>
  <r>
    <d v="2020-03-14T00:00:00"/>
    <x v="2"/>
    <n v="227"/>
    <n v="222.46"/>
    <n v="155.72200000000001"/>
    <n v="60"/>
    <n v="52"/>
    <n v="0"/>
    <n v="8"/>
  </r>
  <r>
    <d v="2020-03-15T00:00:00"/>
    <x v="2"/>
    <n v="122"/>
    <n v="119.56"/>
    <n v="83.691999999999993"/>
    <n v="32"/>
    <n v="49"/>
    <n v="17"/>
    <n v="0"/>
  </r>
  <r>
    <d v="2020-03-16T00:00:00"/>
    <x v="2"/>
    <n v="224"/>
    <n v="219.51999999999998"/>
    <n v="153.66399999999999"/>
    <n v="59"/>
    <n v="53"/>
    <n v="0"/>
    <n v="6"/>
  </r>
  <r>
    <d v="2020-03-17T00:00:00"/>
    <x v="2"/>
    <n v="89"/>
    <n v="87.22"/>
    <n v="61.053999999999995"/>
    <n v="23"/>
    <n v="45"/>
    <n v="22"/>
    <n v="0"/>
  </r>
  <r>
    <d v="2020-03-18T00:00:00"/>
    <x v="2"/>
    <n v="215"/>
    <n v="210.7"/>
    <n v="147.48999999999998"/>
    <n v="57"/>
    <n v="45"/>
    <n v="0"/>
    <n v="12"/>
  </r>
  <r>
    <d v="2020-03-19T00:00:00"/>
    <x v="2"/>
    <n v="233"/>
    <n v="228.34"/>
    <n v="159.83799999999999"/>
    <n v="62"/>
    <n v="62"/>
    <n v="0"/>
    <n v="0"/>
  </r>
  <r>
    <d v="2020-03-20T00:00:00"/>
    <x v="2"/>
    <n v="316"/>
    <n v="309.68"/>
    <n v="216.77599999999998"/>
    <n v="84"/>
    <n v="51"/>
    <n v="0"/>
    <n v="33"/>
  </r>
  <r>
    <d v="2020-03-21T00:00:00"/>
    <x v="2"/>
    <n v="226"/>
    <n v="221.48"/>
    <n v="155.03599999999997"/>
    <n v="60"/>
    <n v="53"/>
    <n v="0"/>
    <n v="7"/>
  </r>
  <r>
    <d v="2020-03-22T00:00:00"/>
    <x v="2"/>
    <n v="214"/>
    <n v="209.72"/>
    <n v="146.804"/>
    <n v="57"/>
    <n v="49"/>
    <n v="0"/>
    <n v="8"/>
  </r>
  <r>
    <d v="2020-03-23T00:00:00"/>
    <x v="2"/>
    <n v="217"/>
    <n v="212.66"/>
    <n v="148.86199999999999"/>
    <n v="58"/>
    <n v="52"/>
    <n v="0"/>
    <n v="6"/>
  </r>
  <r>
    <d v="2020-03-24T00:00:00"/>
    <x v="2"/>
    <n v="199"/>
    <n v="195.02"/>
    <n v="136.51400000000001"/>
    <n v="53"/>
    <n v="55"/>
    <n v="2"/>
    <n v="0"/>
  </r>
  <r>
    <d v="2020-03-25T00:00:00"/>
    <x v="2"/>
    <n v="83"/>
    <n v="81.34"/>
    <n v="56.937999999999995"/>
    <n v="22"/>
    <n v="54"/>
    <n v="32"/>
    <n v="0"/>
  </r>
  <r>
    <d v="2020-03-26T00:00:00"/>
    <x v="2"/>
    <n v="235"/>
    <n v="230.29999999999998"/>
    <n v="161.20999999999998"/>
    <n v="62"/>
    <n v="50"/>
    <n v="0"/>
    <n v="12"/>
  </r>
  <r>
    <d v="2020-03-27T00:00:00"/>
    <x v="2"/>
    <n v="138"/>
    <n v="135.24"/>
    <n v="94.668000000000006"/>
    <n v="36"/>
    <n v="48"/>
    <n v="12"/>
    <n v="0"/>
  </r>
  <r>
    <d v="2020-03-28T00:00:00"/>
    <x v="2"/>
    <n v="147"/>
    <n v="144.06"/>
    <n v="100.842"/>
    <n v="39"/>
    <n v="45"/>
    <n v="6"/>
    <n v="0"/>
  </r>
  <r>
    <d v="2020-03-29T00:00:00"/>
    <x v="2"/>
    <n v="262"/>
    <n v="256.76"/>
    <n v="179.73199999999997"/>
    <n v="70"/>
    <n v="37"/>
    <n v="0"/>
    <n v="33"/>
  </r>
  <r>
    <d v="2020-03-30T00:00:00"/>
    <x v="2"/>
    <n v="98"/>
    <n v="96.039999999999992"/>
    <n v="67.227999999999994"/>
    <n v="26"/>
    <n v="57"/>
    <n v="31"/>
    <n v="0"/>
  </r>
  <r>
    <d v="2020-03-31T00:00:00"/>
    <x v="2"/>
    <n v="140"/>
    <n v="137.19999999999999"/>
    <n v="96.039999999999992"/>
    <n v="37"/>
    <n v="50"/>
    <n v="13"/>
    <n v="0"/>
  </r>
  <r>
    <d v="2020-04-01T00:00:00"/>
    <x v="3"/>
    <n v="227"/>
    <n v="222.46"/>
    <n v="155.72200000000001"/>
    <n v="60"/>
    <n v="39"/>
    <n v="0"/>
    <n v="21"/>
  </r>
  <r>
    <d v="2020-04-02T00:00:00"/>
    <x v="3"/>
    <n v="214"/>
    <n v="209.72"/>
    <n v="146.804"/>
    <n v="57"/>
    <n v="17"/>
    <n v="0"/>
    <n v="40"/>
  </r>
  <r>
    <d v="2020-04-03T00:00:00"/>
    <x v="3"/>
    <n v="143"/>
    <n v="140.13999999999999"/>
    <n v="98.097999999999985"/>
    <n v="38"/>
    <n v="30"/>
    <n v="0"/>
    <n v="8"/>
  </r>
  <r>
    <d v="2020-04-04T00:00:00"/>
    <x v="3"/>
    <n v="402"/>
    <n v="393.96"/>
    <n v="275.77199999999999"/>
    <n v="107"/>
    <n v="39"/>
    <n v="0"/>
    <n v="68"/>
  </r>
  <r>
    <d v="2020-04-05T00:00:00"/>
    <x v="3"/>
    <n v="117"/>
    <n v="114.66"/>
    <n v="80.261999999999986"/>
    <n v="31"/>
    <n v="29"/>
    <n v="0"/>
    <n v="2"/>
  </r>
  <r>
    <d v="2020-04-06T00:00:00"/>
    <x v="3"/>
    <n v="161"/>
    <n v="157.78"/>
    <n v="110.446"/>
    <n v="43"/>
    <n v="24"/>
    <n v="0"/>
    <n v="19"/>
  </r>
  <r>
    <d v="2020-04-07T00:00:00"/>
    <x v="3"/>
    <n v="181"/>
    <n v="177.38"/>
    <n v="124.16599999999998"/>
    <n v="48"/>
    <n v="31"/>
    <n v="0"/>
    <n v="17"/>
  </r>
  <r>
    <d v="2020-04-08T00:00:00"/>
    <x v="3"/>
    <n v="184"/>
    <n v="180.32"/>
    <n v="126.22399999999999"/>
    <n v="49"/>
    <n v="36"/>
    <n v="0"/>
    <n v="13"/>
  </r>
  <r>
    <d v="2020-04-09T00:00:00"/>
    <x v="3"/>
    <n v="126"/>
    <n v="123.48"/>
    <n v="86.435999999999993"/>
    <n v="33"/>
    <n v="23"/>
    <n v="0"/>
    <n v="10"/>
  </r>
  <r>
    <d v="2020-04-10T00:00:00"/>
    <x v="3"/>
    <n v="211"/>
    <n v="206.78"/>
    <n v="144.74599999999998"/>
    <n v="56"/>
    <n v="29"/>
    <n v="0"/>
    <n v="27"/>
  </r>
  <r>
    <d v="2020-04-11T00:00:00"/>
    <x v="3"/>
    <n v="226"/>
    <n v="221.48"/>
    <n v="155.03599999999997"/>
    <n v="60"/>
    <n v="25"/>
    <n v="0"/>
    <n v="35"/>
  </r>
  <r>
    <d v="2020-04-12T00:00:00"/>
    <x v="3"/>
    <n v="212"/>
    <n v="207.76"/>
    <n v="145.43199999999999"/>
    <n v="56"/>
    <n v="36"/>
    <n v="0"/>
    <n v="20"/>
  </r>
  <r>
    <d v="2020-04-13T00:00:00"/>
    <x v="3"/>
    <n v="211"/>
    <n v="206.78"/>
    <n v="144.74599999999998"/>
    <n v="56"/>
    <n v="20"/>
    <n v="0"/>
    <n v="36"/>
  </r>
  <r>
    <d v="2020-04-14T00:00:00"/>
    <x v="3"/>
    <n v="254"/>
    <n v="248.92"/>
    <n v="174.24399999999997"/>
    <n v="67"/>
    <n v="24"/>
    <n v="0"/>
    <n v="43"/>
  </r>
  <r>
    <d v="2020-04-15T00:00:00"/>
    <x v="3"/>
    <n v="137"/>
    <n v="134.26"/>
    <n v="93.981999999999985"/>
    <n v="36"/>
    <n v="37"/>
    <n v="1"/>
    <n v="0"/>
  </r>
  <r>
    <d v="2020-04-16T00:00:00"/>
    <x v="3"/>
    <n v="263"/>
    <n v="257.74"/>
    <n v="180.41800000000001"/>
    <n v="70"/>
    <n v="46"/>
    <n v="0"/>
    <n v="24"/>
  </r>
  <r>
    <d v="2020-04-17T00:00:00"/>
    <x v="3"/>
    <n v="217"/>
    <n v="212.66"/>
    <n v="148.86199999999999"/>
    <n v="58"/>
    <n v="31"/>
    <n v="0"/>
    <n v="27"/>
  </r>
  <r>
    <d v="2020-04-18T00:00:00"/>
    <x v="3"/>
    <n v="191"/>
    <n v="187.18"/>
    <n v="131.02600000000001"/>
    <n v="51"/>
    <n v="32"/>
    <n v="0"/>
    <n v="19"/>
  </r>
  <r>
    <d v="2020-04-19T00:00:00"/>
    <x v="3"/>
    <n v="169"/>
    <n v="165.62"/>
    <n v="115.934"/>
    <n v="45"/>
    <n v="33"/>
    <n v="0"/>
    <n v="12"/>
  </r>
  <r>
    <d v="2020-04-20T00:00:00"/>
    <x v="3"/>
    <n v="89"/>
    <n v="87.22"/>
    <n v="61.053999999999995"/>
    <n v="23"/>
    <n v="29"/>
    <n v="6"/>
    <n v="0"/>
  </r>
  <r>
    <d v="2020-04-21T00:00:00"/>
    <x v="3"/>
    <n v="196"/>
    <n v="192.07999999999998"/>
    <n v="134.45599999999999"/>
    <n v="52"/>
    <n v="23"/>
    <n v="0"/>
    <n v="29"/>
  </r>
  <r>
    <d v="2020-04-22T00:00:00"/>
    <x v="3"/>
    <n v="123"/>
    <n v="120.53999999999999"/>
    <n v="84.377999999999986"/>
    <n v="32"/>
    <n v="27"/>
    <n v="0"/>
    <n v="5"/>
  </r>
  <r>
    <d v="2020-04-23T00:00:00"/>
    <x v="3"/>
    <n v="89"/>
    <n v="87.22"/>
    <n v="61.053999999999995"/>
    <n v="23"/>
    <n v="35"/>
    <n v="12"/>
    <n v="0"/>
  </r>
  <r>
    <d v="2020-04-24T00:00:00"/>
    <x v="3"/>
    <n v="450"/>
    <n v="441"/>
    <n v="308.7"/>
    <n v="120"/>
    <n v="26"/>
    <n v="0"/>
    <n v="94"/>
  </r>
  <r>
    <d v="2020-04-25T00:00:00"/>
    <x v="3"/>
    <n v="214"/>
    <n v="209.72"/>
    <n v="146.804"/>
    <n v="57"/>
    <n v="29"/>
    <n v="0"/>
    <n v="28"/>
  </r>
  <r>
    <d v="2020-04-26T00:00:00"/>
    <x v="3"/>
    <n v="196"/>
    <n v="192.07999999999998"/>
    <n v="134.45599999999999"/>
    <n v="52"/>
    <n v="27"/>
    <n v="0"/>
    <n v="25"/>
  </r>
  <r>
    <d v="2020-04-27T00:00:00"/>
    <x v="3"/>
    <n v="199"/>
    <n v="195.02"/>
    <n v="136.51400000000001"/>
    <n v="53"/>
    <n v="29"/>
    <n v="0"/>
    <n v="24"/>
  </r>
  <r>
    <d v="2020-04-28T00:00:00"/>
    <x v="3"/>
    <n v="238"/>
    <n v="233.24"/>
    <n v="163.268"/>
    <n v="63"/>
    <n v="31"/>
    <n v="0"/>
    <n v="32"/>
  </r>
  <r>
    <d v="2020-04-29T00:00:00"/>
    <x v="3"/>
    <n v="212"/>
    <n v="207.76"/>
    <n v="145.43199999999999"/>
    <n v="56"/>
    <n v="32"/>
    <n v="0"/>
    <n v="24"/>
  </r>
  <r>
    <d v="2020-04-30T00:00:00"/>
    <x v="3"/>
    <n v="137"/>
    <n v="134.26"/>
    <n v="93.981999999999985"/>
    <n v="36"/>
    <n v="31"/>
    <n v="0"/>
    <n v="5"/>
  </r>
  <r>
    <d v="2020-05-01T00:00:00"/>
    <x v="4"/>
    <n v="111"/>
    <n v="108.78"/>
    <n v="76.146000000000001"/>
    <n v="29"/>
    <n v="47"/>
    <n v="18"/>
    <n v="0"/>
  </r>
  <r>
    <d v="2020-05-02T00:00:00"/>
    <x v="4"/>
    <n v="137"/>
    <n v="134.26"/>
    <n v="93.981999999999985"/>
    <n v="36"/>
    <n v="45"/>
    <n v="9"/>
    <n v="0"/>
  </r>
  <r>
    <d v="2020-05-03T00:00:00"/>
    <x v="4"/>
    <n v="214"/>
    <n v="209.72"/>
    <n v="146.804"/>
    <n v="57"/>
    <n v="41"/>
    <n v="0"/>
    <n v="16"/>
  </r>
  <r>
    <d v="2020-05-04T00:00:00"/>
    <x v="4"/>
    <n v="301"/>
    <n v="294.98"/>
    <n v="206.48599999999999"/>
    <n v="80"/>
    <n v="63"/>
    <n v="0"/>
    <n v="17"/>
  </r>
  <r>
    <d v="2020-05-05T00:00:00"/>
    <x v="4"/>
    <n v="378"/>
    <n v="370.44"/>
    <n v="259.30799999999999"/>
    <n v="101"/>
    <n v="48"/>
    <n v="0"/>
    <n v="53"/>
  </r>
  <r>
    <d v="2020-05-06T00:00:00"/>
    <x v="4"/>
    <n v="90"/>
    <n v="88.2"/>
    <n v="61.739999999999995"/>
    <n v="24"/>
    <n v="39"/>
    <n v="15"/>
    <n v="0"/>
  </r>
  <r>
    <d v="2020-05-07T00:00:00"/>
    <x v="4"/>
    <n v="203"/>
    <n v="198.94"/>
    <n v="139.25799999999998"/>
    <n v="54"/>
    <n v="62"/>
    <n v="8"/>
    <n v="0"/>
  </r>
  <r>
    <d v="2020-05-08T00:00:00"/>
    <x v="4"/>
    <n v="211"/>
    <n v="206.78"/>
    <n v="144.74599999999998"/>
    <n v="56"/>
    <n v="42"/>
    <n v="0"/>
    <n v="14"/>
  </r>
  <r>
    <d v="2020-05-09T00:00:00"/>
    <x v="4"/>
    <n v="161"/>
    <n v="157.78"/>
    <n v="110.446"/>
    <n v="43"/>
    <n v="38"/>
    <n v="0"/>
    <n v="5"/>
  </r>
  <r>
    <d v="2020-05-10T00:00:00"/>
    <x v="4"/>
    <n v="238"/>
    <n v="233.24"/>
    <n v="163.268"/>
    <n v="63"/>
    <n v="49"/>
    <n v="0"/>
    <n v="14"/>
  </r>
  <r>
    <d v="2020-05-11T00:00:00"/>
    <x v="4"/>
    <n v="215"/>
    <n v="210.7"/>
    <n v="147.48999999999998"/>
    <n v="57"/>
    <n v="56"/>
    <n v="0"/>
    <n v="1"/>
  </r>
  <r>
    <d v="2020-05-12T00:00:00"/>
    <x v="4"/>
    <n v="146"/>
    <n v="143.07999999999998"/>
    <n v="100.15599999999998"/>
    <n v="39"/>
    <n v="50"/>
    <n v="11"/>
    <n v="0"/>
  </r>
  <r>
    <d v="2020-05-13T00:00:00"/>
    <x v="4"/>
    <n v="215"/>
    <n v="210.7"/>
    <n v="147.48999999999998"/>
    <n v="57"/>
    <n v="42"/>
    <n v="0"/>
    <n v="15"/>
  </r>
  <r>
    <d v="2020-05-14T00:00:00"/>
    <x v="4"/>
    <n v="110"/>
    <n v="107.8"/>
    <n v="75.459999999999994"/>
    <n v="29"/>
    <n v="48"/>
    <n v="19"/>
    <n v="0"/>
  </r>
  <r>
    <d v="2020-05-15T00:00:00"/>
    <x v="4"/>
    <n v="450"/>
    <n v="441"/>
    <n v="308.7"/>
    <n v="120"/>
    <n v="61"/>
    <n v="0"/>
    <n v="59"/>
  </r>
  <r>
    <d v="2020-05-16T00:00:00"/>
    <x v="4"/>
    <n v="105"/>
    <n v="102.89999999999999"/>
    <n v="72.029999999999987"/>
    <n v="28"/>
    <n v="44"/>
    <n v="16"/>
    <n v="0"/>
  </r>
  <r>
    <d v="2020-05-17T00:00:00"/>
    <x v="4"/>
    <n v="184"/>
    <n v="180.32"/>
    <n v="126.22399999999999"/>
    <n v="49"/>
    <n v="49"/>
    <n v="0"/>
    <n v="0"/>
  </r>
  <r>
    <d v="2020-05-18T00:00:00"/>
    <x v="4"/>
    <n v="165"/>
    <n v="161.69999999999999"/>
    <n v="113.18999999999998"/>
    <n v="44"/>
    <n v="45"/>
    <n v="1"/>
    <n v="0"/>
  </r>
  <r>
    <d v="2020-05-19T00:00:00"/>
    <x v="4"/>
    <n v="214"/>
    <n v="209.72"/>
    <n v="146.804"/>
    <n v="57"/>
    <n v="55"/>
    <n v="0"/>
    <n v="2"/>
  </r>
  <r>
    <d v="2020-05-20T00:00:00"/>
    <x v="4"/>
    <n v="223"/>
    <n v="218.54"/>
    <n v="152.97799999999998"/>
    <n v="59"/>
    <n v="48"/>
    <n v="0"/>
    <n v="11"/>
  </r>
  <r>
    <d v="2020-05-21T00:00:00"/>
    <x v="4"/>
    <n v="116"/>
    <n v="113.67999999999999"/>
    <n v="79.575999999999993"/>
    <n v="31"/>
    <n v="54"/>
    <n v="23"/>
    <n v="0"/>
  </r>
  <r>
    <d v="2020-05-22T00:00:00"/>
    <x v="4"/>
    <n v="134"/>
    <n v="131.32"/>
    <n v="91.923999999999992"/>
    <n v="35"/>
    <n v="51"/>
    <n v="16"/>
    <n v="0"/>
  </r>
  <r>
    <d v="2020-05-23T00:00:00"/>
    <x v="4"/>
    <n v="120"/>
    <n v="117.6"/>
    <n v="82.32"/>
    <n v="32"/>
    <n v="56"/>
    <n v="24"/>
    <n v="0"/>
  </r>
  <r>
    <d v="2020-05-24T00:00:00"/>
    <x v="4"/>
    <n v="101"/>
    <n v="98.98"/>
    <n v="69.286000000000001"/>
    <n v="27"/>
    <n v="54"/>
    <n v="27"/>
    <n v="0"/>
  </r>
  <r>
    <d v="2020-05-25T00:00:00"/>
    <x v="4"/>
    <n v="214"/>
    <n v="209.72"/>
    <n v="146.804"/>
    <n v="57"/>
    <n v="52"/>
    <n v="0"/>
    <n v="5"/>
  </r>
  <r>
    <d v="2020-05-26T00:00:00"/>
    <x v="4"/>
    <n v="176"/>
    <n v="172.48"/>
    <n v="120.73599999999999"/>
    <n v="47"/>
    <n v="53"/>
    <n v="6"/>
    <n v="0"/>
  </r>
  <r>
    <d v="2020-05-27T00:00:00"/>
    <x v="4"/>
    <n v="522"/>
    <n v="511.56"/>
    <n v="358.09199999999998"/>
    <n v="139"/>
    <n v="47"/>
    <n v="0"/>
    <n v="92"/>
  </r>
  <r>
    <d v="2020-05-28T00:00:00"/>
    <x v="4"/>
    <n v="191"/>
    <n v="187.18"/>
    <n v="131.02600000000001"/>
    <n v="51"/>
    <n v="51"/>
    <n v="0"/>
    <n v="0"/>
  </r>
  <r>
    <d v="2020-05-29T00:00:00"/>
    <x v="4"/>
    <n v="348"/>
    <n v="341.04"/>
    <n v="238.72800000000001"/>
    <n v="93"/>
    <n v="52"/>
    <n v="0"/>
    <n v="41"/>
  </r>
  <r>
    <d v="2020-05-30T00:00:00"/>
    <x v="4"/>
    <n v="161"/>
    <n v="157.78"/>
    <n v="110.446"/>
    <n v="43"/>
    <n v="51"/>
    <n v="8"/>
    <n v="0"/>
  </r>
  <r>
    <d v="2020-05-31T00:00:00"/>
    <x v="4"/>
    <n v="215"/>
    <n v="210.7"/>
    <n v="147.48999999999998"/>
    <n v="57"/>
    <n v="51"/>
    <n v="0"/>
    <n v="6"/>
  </r>
  <r>
    <d v="2020-06-01T00:00:00"/>
    <x v="5"/>
    <n v="185"/>
    <n v="181.29999999999998"/>
    <n v="126.90999999999998"/>
    <n v="49"/>
    <n v="54"/>
    <n v="5"/>
    <n v="0"/>
  </r>
  <r>
    <d v="2020-06-02T00:00:00"/>
    <x v="5"/>
    <n v="181"/>
    <n v="177.38"/>
    <n v="124.16599999999998"/>
    <n v="48"/>
    <n v="45"/>
    <n v="0"/>
    <n v="3"/>
  </r>
  <r>
    <d v="2020-06-03T00:00:00"/>
    <x v="5"/>
    <n v="138"/>
    <n v="135.24"/>
    <n v="94.668000000000006"/>
    <n v="36"/>
    <n v="41"/>
    <n v="5"/>
    <n v="0"/>
  </r>
  <r>
    <d v="2020-06-04T00:00:00"/>
    <x v="5"/>
    <n v="221"/>
    <n v="216.57999999999998"/>
    <n v="151.60599999999997"/>
    <n v="59"/>
    <n v="47"/>
    <n v="0"/>
    <n v="12"/>
  </r>
  <r>
    <d v="2020-06-05T00:00:00"/>
    <x v="5"/>
    <n v="343"/>
    <n v="336.14"/>
    <n v="235.29799999999997"/>
    <n v="91"/>
    <n v="41"/>
    <n v="0"/>
    <n v="50"/>
  </r>
  <r>
    <d v="2020-06-06T00:00:00"/>
    <x v="5"/>
    <n v="251"/>
    <n v="245.98"/>
    <n v="172.18599999999998"/>
    <n v="67"/>
    <n v="56"/>
    <n v="0"/>
    <n v="11"/>
  </r>
  <r>
    <d v="2020-06-07T00:00:00"/>
    <x v="5"/>
    <n v="110"/>
    <n v="107.8"/>
    <n v="75.459999999999994"/>
    <n v="29"/>
    <n v="64"/>
    <n v="35"/>
    <n v="0"/>
  </r>
  <r>
    <d v="2020-06-08T00:00:00"/>
    <x v="5"/>
    <n v="170"/>
    <n v="166.6"/>
    <n v="116.61999999999999"/>
    <n v="45"/>
    <n v="41"/>
    <n v="0"/>
    <n v="4"/>
  </r>
  <r>
    <d v="2020-06-09T00:00:00"/>
    <x v="5"/>
    <n v="161"/>
    <n v="157.78"/>
    <n v="110.446"/>
    <n v="43"/>
    <n v="52"/>
    <n v="9"/>
    <n v="0"/>
  </r>
  <r>
    <d v="2020-06-10T00:00:00"/>
    <x v="5"/>
    <n v="144"/>
    <n v="141.12"/>
    <n v="98.783999999999992"/>
    <n v="38"/>
    <n v="50"/>
    <n v="12"/>
    <n v="0"/>
  </r>
  <r>
    <d v="2020-06-11T00:00:00"/>
    <x v="5"/>
    <n v="140"/>
    <n v="137.19999999999999"/>
    <n v="96.039999999999992"/>
    <n v="37"/>
    <n v="45"/>
    <n v="8"/>
    <n v="0"/>
  </r>
  <r>
    <d v="2020-06-12T00:00:00"/>
    <x v="5"/>
    <n v="262"/>
    <n v="256.76"/>
    <n v="179.73199999999997"/>
    <n v="70"/>
    <n v="67"/>
    <n v="0"/>
    <n v="3"/>
  </r>
  <r>
    <d v="2020-06-13T00:00:00"/>
    <x v="5"/>
    <n v="217"/>
    <n v="212.66"/>
    <n v="148.86199999999999"/>
    <n v="58"/>
    <n v="49"/>
    <n v="0"/>
    <n v="9"/>
  </r>
  <r>
    <d v="2020-06-14T00:00:00"/>
    <x v="5"/>
    <n v="215"/>
    <n v="210.7"/>
    <n v="147.48999999999998"/>
    <n v="57"/>
    <n v="58"/>
    <n v="1"/>
    <n v="0"/>
  </r>
  <r>
    <d v="2020-06-15T00:00:00"/>
    <x v="5"/>
    <n v="117"/>
    <n v="114.66"/>
    <n v="80.261999999999986"/>
    <n v="31"/>
    <n v="48"/>
    <n v="17"/>
    <n v="0"/>
  </r>
  <r>
    <d v="2020-06-16T00:00:00"/>
    <x v="5"/>
    <n v="172"/>
    <n v="168.56"/>
    <n v="117.99199999999999"/>
    <n v="46"/>
    <n v="60"/>
    <n v="14"/>
    <n v="0"/>
  </r>
  <r>
    <d v="2020-06-17T00:00:00"/>
    <x v="5"/>
    <n v="262"/>
    <n v="256.76"/>
    <n v="179.73199999999997"/>
    <n v="70"/>
    <n v="47"/>
    <n v="0"/>
    <n v="23"/>
  </r>
  <r>
    <d v="2020-06-18T00:00:00"/>
    <x v="5"/>
    <n v="116"/>
    <n v="113.67999999999999"/>
    <n v="79.575999999999993"/>
    <n v="31"/>
    <n v="44"/>
    <n v="13"/>
    <n v="0"/>
  </r>
  <r>
    <d v="2020-06-19T00:00:00"/>
    <x v="5"/>
    <n v="90"/>
    <n v="88.2"/>
    <n v="61.739999999999995"/>
    <n v="24"/>
    <n v="47"/>
    <n v="23"/>
    <n v="0"/>
  </r>
  <r>
    <d v="2020-06-20T00:00:00"/>
    <x v="5"/>
    <n v="215"/>
    <n v="210.7"/>
    <n v="147.48999999999998"/>
    <n v="57"/>
    <n v="51"/>
    <n v="0"/>
    <n v="6"/>
  </r>
  <r>
    <d v="2020-06-21T00:00:00"/>
    <x v="5"/>
    <n v="172"/>
    <n v="168.56"/>
    <n v="117.99199999999999"/>
    <n v="46"/>
    <n v="64"/>
    <n v="18"/>
    <n v="0"/>
  </r>
  <r>
    <d v="2020-06-22T00:00:00"/>
    <x v="5"/>
    <n v="165"/>
    <n v="161.69999999999999"/>
    <n v="113.18999999999998"/>
    <n v="44"/>
    <n v="42"/>
    <n v="0"/>
    <n v="2"/>
  </r>
  <r>
    <d v="2020-06-23T00:00:00"/>
    <x v="5"/>
    <n v="134"/>
    <n v="131.32"/>
    <n v="91.923999999999992"/>
    <n v="35"/>
    <n v="45"/>
    <n v="10"/>
    <n v="0"/>
  </r>
  <r>
    <d v="2020-06-24T00:00:00"/>
    <x v="5"/>
    <n v="129"/>
    <n v="126.42"/>
    <n v="88.494"/>
    <n v="34"/>
    <n v="46"/>
    <n v="12"/>
    <n v="0"/>
  </r>
  <r>
    <d v="2020-06-25T00:00:00"/>
    <x v="5"/>
    <n v="184"/>
    <n v="180.32"/>
    <n v="126.22399999999999"/>
    <n v="49"/>
    <n v="69"/>
    <n v="20"/>
    <n v="0"/>
  </r>
  <r>
    <d v="2020-06-26T00:00:00"/>
    <x v="5"/>
    <n v="129"/>
    <n v="126.42"/>
    <n v="88.494"/>
    <n v="34"/>
    <n v="46"/>
    <n v="12"/>
    <n v="0"/>
  </r>
  <r>
    <d v="2020-06-27T00:00:00"/>
    <x v="5"/>
    <n v="223"/>
    <n v="218.54"/>
    <n v="152.97799999999998"/>
    <n v="59"/>
    <n v="45"/>
    <n v="0"/>
    <n v="14"/>
  </r>
  <r>
    <d v="2020-06-28T00:00:00"/>
    <x v="5"/>
    <n v="214"/>
    <n v="209.72"/>
    <n v="146.804"/>
    <n v="57"/>
    <n v="59"/>
    <n v="2"/>
    <n v="0"/>
  </r>
  <r>
    <d v="2020-06-29T00:00:00"/>
    <x v="5"/>
    <n v="120"/>
    <n v="117.6"/>
    <n v="82.32"/>
    <n v="32"/>
    <n v="58"/>
    <n v="26"/>
    <n v="0"/>
  </r>
  <r>
    <d v="2020-06-30T00:00:00"/>
    <x v="5"/>
    <n v="126"/>
    <n v="123.48"/>
    <n v="86.435999999999993"/>
    <n v="33"/>
    <n v="63"/>
    <n v="30"/>
    <n v="0"/>
  </r>
  <r>
    <d v="2020-07-01T00:00:00"/>
    <x v="6"/>
    <n v="227"/>
    <n v="222.46"/>
    <n v="155.72200000000001"/>
    <n v="60"/>
    <n v="46"/>
    <n v="0"/>
    <n v="14"/>
  </r>
  <r>
    <d v="2020-07-02T00:00:00"/>
    <x v="6"/>
    <n v="191"/>
    <n v="187.18"/>
    <n v="131.02600000000001"/>
    <n v="51"/>
    <n v="50"/>
    <n v="0"/>
    <n v="1"/>
  </r>
  <r>
    <d v="2020-07-03T00:00:00"/>
    <x v="6"/>
    <n v="522"/>
    <n v="511.56"/>
    <n v="358.09199999999998"/>
    <n v="139"/>
    <n v="57"/>
    <n v="0"/>
    <n v="82"/>
  </r>
  <r>
    <d v="2020-07-04T00:00:00"/>
    <x v="6"/>
    <n v="146"/>
    <n v="143.07999999999998"/>
    <n v="100.15599999999998"/>
    <n v="39"/>
    <n v="49"/>
    <n v="10"/>
    <n v="0"/>
  </r>
  <r>
    <d v="2020-07-05T00:00:00"/>
    <x v="6"/>
    <n v="184"/>
    <n v="180.32"/>
    <n v="126.22399999999999"/>
    <n v="49"/>
    <n v="50"/>
    <n v="1"/>
    <n v="0"/>
  </r>
  <r>
    <d v="2020-07-06T00:00:00"/>
    <x v="6"/>
    <n v="196"/>
    <n v="192.07999999999998"/>
    <n v="134.45599999999999"/>
    <n v="52"/>
    <n v="55"/>
    <n v="3"/>
    <n v="0"/>
  </r>
  <r>
    <d v="2020-07-07T00:00:00"/>
    <x v="6"/>
    <n v="172"/>
    <n v="168.56"/>
    <n v="117.99199999999999"/>
    <n v="46"/>
    <n v="42"/>
    <n v="0"/>
    <n v="4"/>
  </r>
  <r>
    <d v="2020-07-08T00:00:00"/>
    <x v="6"/>
    <n v="217"/>
    <n v="212.66"/>
    <n v="148.86199999999999"/>
    <n v="58"/>
    <n v="59"/>
    <n v="1"/>
    <n v="0"/>
  </r>
  <r>
    <d v="2020-07-09T00:00:00"/>
    <x v="6"/>
    <n v="332"/>
    <n v="325.36"/>
    <n v="227.75199999999998"/>
    <n v="88"/>
    <n v="45"/>
    <n v="0"/>
    <n v="43"/>
  </r>
  <r>
    <d v="2020-07-10T00:00:00"/>
    <x v="6"/>
    <n v="196"/>
    <n v="192.07999999999998"/>
    <n v="134.45599999999999"/>
    <n v="52"/>
    <n v="61"/>
    <n v="9"/>
    <n v="0"/>
  </r>
  <r>
    <d v="2020-07-11T00:00:00"/>
    <x v="6"/>
    <n v="141"/>
    <n v="138.18"/>
    <n v="96.725999999999999"/>
    <n v="37"/>
    <n v="65"/>
    <n v="28"/>
    <n v="0"/>
  </r>
  <r>
    <d v="2020-07-12T00:00:00"/>
    <x v="6"/>
    <n v="343"/>
    <n v="336.14"/>
    <n v="235.29799999999997"/>
    <n v="91"/>
    <n v="49"/>
    <n v="0"/>
    <n v="42"/>
  </r>
  <r>
    <d v="2020-07-13T00:00:00"/>
    <x v="6"/>
    <n v="158"/>
    <n v="154.84"/>
    <n v="108.38799999999999"/>
    <n v="42"/>
    <n v="43"/>
    <n v="1"/>
    <n v="0"/>
  </r>
  <r>
    <d v="2020-07-14T00:00:00"/>
    <x v="6"/>
    <n v="98"/>
    <n v="96.039999999999992"/>
    <n v="67.227999999999994"/>
    <n v="26"/>
    <n v="42"/>
    <n v="16"/>
    <n v="0"/>
  </r>
  <r>
    <d v="2020-07-15T00:00:00"/>
    <x v="6"/>
    <n v="128"/>
    <n v="125.44"/>
    <n v="87.807999999999993"/>
    <n v="34"/>
    <n v="39"/>
    <n v="5"/>
    <n v="0"/>
  </r>
  <r>
    <d v="2020-07-16T00:00:00"/>
    <x v="6"/>
    <n v="140"/>
    <n v="137.19999999999999"/>
    <n v="96.039999999999992"/>
    <n v="37"/>
    <n v="46"/>
    <n v="9"/>
    <n v="0"/>
  </r>
  <r>
    <d v="2020-07-17T00:00:00"/>
    <x v="6"/>
    <n v="215"/>
    <n v="210.7"/>
    <n v="147.48999999999998"/>
    <n v="57"/>
    <n v="56"/>
    <n v="0"/>
    <n v="1"/>
  </r>
  <r>
    <d v="2020-07-18T00:00:00"/>
    <x v="6"/>
    <n v="140"/>
    <n v="137.19999999999999"/>
    <n v="96.039999999999992"/>
    <n v="37"/>
    <n v="33"/>
    <n v="0"/>
    <n v="4"/>
  </r>
  <r>
    <d v="2020-07-19T00:00:00"/>
    <x v="6"/>
    <n v="120"/>
    <n v="117.6"/>
    <n v="82.32"/>
    <n v="32"/>
    <n v="50"/>
    <n v="18"/>
    <n v="0"/>
  </r>
  <r>
    <d v="2020-07-20T00:00:00"/>
    <x v="6"/>
    <n v="199"/>
    <n v="195.02"/>
    <n v="136.51400000000001"/>
    <n v="53"/>
    <n v="45"/>
    <n v="0"/>
    <n v="8"/>
  </r>
  <r>
    <d v="2020-07-21T00:00:00"/>
    <x v="6"/>
    <n v="283"/>
    <n v="277.33999999999997"/>
    <n v="194.13799999999998"/>
    <n v="75"/>
    <n v="37"/>
    <n v="0"/>
    <n v="38"/>
  </r>
  <r>
    <d v="2020-07-22T00:00:00"/>
    <x v="6"/>
    <n v="522"/>
    <n v="511.56"/>
    <n v="358.09199999999998"/>
    <n v="139"/>
    <n v="57"/>
    <n v="0"/>
    <n v="82"/>
  </r>
  <r>
    <d v="2020-07-23T00:00:00"/>
    <x v="6"/>
    <n v="227"/>
    <n v="222.46"/>
    <n v="155.72200000000001"/>
    <n v="60"/>
    <n v="48"/>
    <n v="0"/>
    <n v="12"/>
  </r>
  <r>
    <d v="2020-07-24T00:00:00"/>
    <x v="6"/>
    <n v="343"/>
    <n v="336.14"/>
    <n v="235.29799999999997"/>
    <n v="91"/>
    <n v="41"/>
    <n v="0"/>
    <n v="50"/>
  </r>
  <r>
    <d v="2020-07-25T00:00:00"/>
    <x v="6"/>
    <n v="272"/>
    <n v="266.56"/>
    <n v="186.59199999999998"/>
    <n v="72"/>
    <n v="54"/>
    <n v="0"/>
    <n v="18"/>
  </r>
  <r>
    <d v="2020-07-26T00:00:00"/>
    <x v="6"/>
    <n v="301"/>
    <n v="294.98"/>
    <n v="206.48599999999999"/>
    <n v="80"/>
    <n v="52"/>
    <n v="0"/>
    <n v="28"/>
  </r>
  <r>
    <d v="2020-07-27T00:00:00"/>
    <x v="6"/>
    <n v="573"/>
    <n v="561.54"/>
    <n v="393.07799999999997"/>
    <n v="153"/>
    <n v="50"/>
    <n v="0"/>
    <n v="103"/>
  </r>
  <r>
    <d v="2020-07-28T00:00:00"/>
    <x v="6"/>
    <n v="176"/>
    <n v="172.48"/>
    <n v="120.73599999999999"/>
    <n v="47"/>
    <n v="40"/>
    <n v="0"/>
    <n v="7"/>
  </r>
  <r>
    <d v="2020-07-29T00:00:00"/>
    <x v="6"/>
    <n v="262"/>
    <n v="256.76"/>
    <n v="179.73199999999997"/>
    <n v="70"/>
    <n v="44"/>
    <n v="0"/>
    <n v="26"/>
  </r>
  <r>
    <d v="2020-07-30T00:00:00"/>
    <x v="6"/>
    <n v="233"/>
    <n v="228.34"/>
    <n v="159.83799999999999"/>
    <n v="62"/>
    <n v="47"/>
    <n v="0"/>
    <n v="15"/>
  </r>
  <r>
    <d v="2020-07-31T00:00:00"/>
    <x v="6"/>
    <n v="105"/>
    <n v="102.89999999999999"/>
    <n v="72.029999999999987"/>
    <n v="28"/>
    <n v="60"/>
    <n v="32"/>
    <n v="0"/>
  </r>
  <r>
    <d v="2020-08-01T00:00:00"/>
    <x v="7"/>
    <n v="215"/>
    <n v="210.7"/>
    <n v="147.48999999999998"/>
    <n v="57"/>
    <n v="48"/>
    <n v="0"/>
    <n v="9"/>
  </r>
  <r>
    <d v="2020-08-02T00:00:00"/>
    <x v="7"/>
    <n v="181"/>
    <n v="177.38"/>
    <n v="124.16599999999998"/>
    <n v="48"/>
    <n v="57"/>
    <n v="9"/>
    <n v="0"/>
  </r>
  <r>
    <d v="2020-08-03T00:00:00"/>
    <x v="7"/>
    <n v="101"/>
    <n v="98.98"/>
    <n v="69.286000000000001"/>
    <n v="27"/>
    <n v="34"/>
    <n v="7"/>
    <n v="0"/>
  </r>
  <r>
    <d v="2020-08-04T00:00:00"/>
    <x v="7"/>
    <n v="126"/>
    <n v="123.48"/>
    <n v="86.435999999999993"/>
    <n v="33"/>
    <n v="40"/>
    <n v="7"/>
    <n v="0"/>
  </r>
  <r>
    <d v="2020-08-05T00:00:00"/>
    <x v="7"/>
    <n v="262"/>
    <n v="256.76"/>
    <n v="179.73199999999997"/>
    <n v="70"/>
    <n v="43"/>
    <n v="0"/>
    <n v="27"/>
  </r>
  <r>
    <d v="2020-08-06T00:00:00"/>
    <x v="7"/>
    <n v="215"/>
    <n v="210.7"/>
    <n v="147.48999999999998"/>
    <n v="57"/>
    <n v="47"/>
    <n v="0"/>
    <n v="10"/>
  </r>
  <r>
    <d v="2020-08-07T00:00:00"/>
    <x v="7"/>
    <n v="144"/>
    <n v="141.12"/>
    <n v="98.783999999999992"/>
    <n v="38"/>
    <n v="48"/>
    <n v="10"/>
    <n v="0"/>
  </r>
  <r>
    <d v="2020-08-08T00:00:00"/>
    <x v="7"/>
    <n v="161"/>
    <n v="157.78"/>
    <n v="110.446"/>
    <n v="43"/>
    <n v="47"/>
    <n v="4"/>
    <n v="0"/>
  </r>
  <r>
    <d v="2020-08-09T00:00:00"/>
    <x v="7"/>
    <n v="89"/>
    <n v="87.22"/>
    <n v="61.053999999999995"/>
    <n v="23"/>
    <n v="62"/>
    <n v="39"/>
    <n v="0"/>
  </r>
  <r>
    <d v="2020-08-10T00:00:00"/>
    <x v="7"/>
    <n v="114"/>
    <n v="111.72"/>
    <n v="78.203999999999994"/>
    <n v="30"/>
    <n v="65"/>
    <n v="35"/>
    <n v="0"/>
  </r>
  <r>
    <d v="2020-08-11T00:00:00"/>
    <x v="7"/>
    <n v="283"/>
    <n v="277.33999999999997"/>
    <n v="194.13799999999998"/>
    <n v="75"/>
    <n v="53"/>
    <n v="0"/>
    <n v="22"/>
  </r>
  <r>
    <d v="2020-08-12T00:00:00"/>
    <x v="7"/>
    <n v="181"/>
    <n v="177.38"/>
    <n v="124.16599999999998"/>
    <n v="48"/>
    <n v="51"/>
    <n v="3"/>
    <n v="0"/>
  </r>
  <r>
    <d v="2020-08-13T00:00:00"/>
    <x v="7"/>
    <n v="272"/>
    <n v="266.56"/>
    <n v="186.59199999999998"/>
    <n v="72"/>
    <n v="53"/>
    <n v="0"/>
    <n v="19"/>
  </r>
  <r>
    <d v="2020-08-14T00:00:00"/>
    <x v="7"/>
    <n v="140"/>
    <n v="137.19999999999999"/>
    <n v="96.039999999999992"/>
    <n v="37"/>
    <n v="55"/>
    <n v="18"/>
    <n v="0"/>
  </r>
  <r>
    <d v="2020-08-15T00:00:00"/>
    <x v="7"/>
    <n v="227"/>
    <n v="222.46"/>
    <n v="155.72200000000001"/>
    <n v="60"/>
    <n v="59"/>
    <n v="0"/>
    <n v="1"/>
  </r>
  <r>
    <d v="2020-08-16T00:00:00"/>
    <x v="7"/>
    <n v="262"/>
    <n v="256.76"/>
    <n v="179.73199999999997"/>
    <n v="70"/>
    <n v="48"/>
    <n v="0"/>
    <n v="22"/>
  </r>
  <r>
    <d v="2020-08-17T00:00:00"/>
    <x v="7"/>
    <n v="122"/>
    <n v="119.56"/>
    <n v="83.691999999999993"/>
    <n v="32"/>
    <n v="49"/>
    <n v="17"/>
    <n v="0"/>
  </r>
  <r>
    <d v="2020-08-18T00:00:00"/>
    <x v="7"/>
    <n v="199"/>
    <n v="195.02"/>
    <n v="136.51400000000001"/>
    <n v="53"/>
    <n v="68"/>
    <n v="15"/>
    <n v="0"/>
  </r>
  <r>
    <d v="2020-08-19T00:00:00"/>
    <x v="7"/>
    <n v="141"/>
    <n v="138.18"/>
    <n v="96.725999999999999"/>
    <n v="37"/>
    <n v="54"/>
    <n v="17"/>
    <n v="0"/>
  </r>
  <r>
    <d v="2020-08-20T00:00:00"/>
    <x v="7"/>
    <n v="212"/>
    <n v="207.76"/>
    <n v="145.43199999999999"/>
    <n v="56"/>
    <n v="45"/>
    <n v="0"/>
    <n v="11"/>
  </r>
  <r>
    <d v="2020-08-21T00:00:00"/>
    <x v="7"/>
    <n v="172"/>
    <n v="168.56"/>
    <n v="117.99199999999999"/>
    <n v="46"/>
    <n v="45"/>
    <n v="0"/>
    <n v="1"/>
  </r>
  <r>
    <d v="2020-08-22T00:00:00"/>
    <x v="7"/>
    <n v="137"/>
    <n v="134.26"/>
    <n v="93.981999999999985"/>
    <n v="36"/>
    <n v="43"/>
    <n v="7"/>
    <n v="0"/>
  </r>
  <r>
    <d v="2020-08-23T00:00:00"/>
    <x v="7"/>
    <n v="346"/>
    <n v="339.08"/>
    <n v="237.35599999999997"/>
    <n v="92"/>
    <n v="60"/>
    <n v="0"/>
    <n v="32"/>
  </r>
  <r>
    <d v="2020-08-24T00:00:00"/>
    <x v="7"/>
    <n v="114"/>
    <n v="111.72"/>
    <n v="78.203999999999994"/>
    <n v="30"/>
    <n v="49"/>
    <n v="19"/>
    <n v="0"/>
  </r>
  <r>
    <d v="2020-08-25T00:00:00"/>
    <x v="7"/>
    <n v="110"/>
    <n v="107.8"/>
    <n v="75.459999999999994"/>
    <n v="29"/>
    <n v="39"/>
    <n v="10"/>
    <n v="0"/>
  </r>
  <r>
    <d v="2020-08-26T00:00:00"/>
    <x v="7"/>
    <n v="251"/>
    <n v="245.98"/>
    <n v="172.18599999999998"/>
    <n v="67"/>
    <n v="47"/>
    <n v="0"/>
    <n v="20"/>
  </r>
  <r>
    <d v="2020-08-27T00:00:00"/>
    <x v="7"/>
    <n v="212"/>
    <n v="207.76"/>
    <n v="145.43199999999999"/>
    <n v="56"/>
    <n v="49"/>
    <n v="0"/>
    <n v="7"/>
  </r>
  <r>
    <d v="2020-08-28T00:00:00"/>
    <x v="7"/>
    <n v="129"/>
    <n v="126.42"/>
    <n v="88.494"/>
    <n v="34"/>
    <n v="58"/>
    <n v="24"/>
    <n v="0"/>
  </r>
  <r>
    <d v="2020-08-29T00:00:00"/>
    <x v="7"/>
    <n v="212"/>
    <n v="207.76"/>
    <n v="145.43199999999999"/>
    <n v="56"/>
    <n v="56"/>
    <n v="0"/>
    <n v="0"/>
  </r>
  <r>
    <d v="2020-08-30T00:00:00"/>
    <x v="7"/>
    <n v="126"/>
    <n v="123.48"/>
    <n v="86.435999999999993"/>
    <n v="33"/>
    <n v="46"/>
    <n v="13"/>
    <n v="0"/>
  </r>
  <r>
    <d v="2020-08-31T00:00:00"/>
    <x v="7"/>
    <n v="137"/>
    <n v="134.26"/>
    <n v="93.981999999999985"/>
    <n v="36"/>
    <n v="64"/>
    <n v="28"/>
    <n v="0"/>
  </r>
  <r>
    <d v="2020-09-01T00:00:00"/>
    <x v="8"/>
    <n v="215"/>
    <n v="210.7"/>
    <n v="147.48999999999998"/>
    <n v="57"/>
    <n v="41"/>
    <n v="0"/>
    <n v="16"/>
  </r>
  <r>
    <d v="2020-09-02T00:00:00"/>
    <x v="8"/>
    <n v="134"/>
    <n v="131.32"/>
    <n v="91.923999999999992"/>
    <n v="35"/>
    <n v="42"/>
    <n v="7"/>
    <n v="0"/>
  </r>
  <r>
    <d v="2020-09-03T00:00:00"/>
    <x v="8"/>
    <n v="214"/>
    <n v="209.72"/>
    <n v="146.804"/>
    <n v="57"/>
    <n v="61"/>
    <n v="4"/>
    <n v="0"/>
  </r>
  <r>
    <d v="2020-09-04T00:00:00"/>
    <x v="8"/>
    <n v="226"/>
    <n v="221.48"/>
    <n v="155.03599999999997"/>
    <n v="60"/>
    <n v="53"/>
    <n v="0"/>
    <n v="7"/>
  </r>
  <r>
    <d v="2020-09-05T00:00:00"/>
    <x v="8"/>
    <n v="296"/>
    <n v="290.08"/>
    <n v="203.05599999999998"/>
    <n v="79"/>
    <n v="46"/>
    <n v="0"/>
    <n v="33"/>
  </r>
  <r>
    <d v="2020-09-06T00:00:00"/>
    <x v="8"/>
    <n v="140"/>
    <n v="137.19999999999999"/>
    <n v="96.039999999999992"/>
    <n v="37"/>
    <n v="48"/>
    <n v="11"/>
    <n v="0"/>
  </r>
  <r>
    <d v="2020-09-07T00:00:00"/>
    <x v="8"/>
    <n v="128"/>
    <n v="125.44"/>
    <n v="87.807999999999993"/>
    <n v="34"/>
    <n v="39"/>
    <n v="5"/>
    <n v="0"/>
  </r>
  <r>
    <d v="2020-09-08T00:00:00"/>
    <x v="8"/>
    <n v="114"/>
    <n v="111.72"/>
    <n v="78.203999999999994"/>
    <n v="30"/>
    <n v="45"/>
    <n v="15"/>
    <n v="0"/>
  </r>
  <r>
    <d v="2020-09-09T00:00:00"/>
    <x v="8"/>
    <n v="199"/>
    <n v="195.02"/>
    <n v="136.51400000000001"/>
    <n v="53"/>
    <n v="45"/>
    <n v="0"/>
    <n v="8"/>
  </r>
  <r>
    <d v="2020-09-10T00:00:00"/>
    <x v="8"/>
    <n v="135"/>
    <n v="132.30000000000001"/>
    <n v="92.61"/>
    <n v="36"/>
    <n v="51"/>
    <n v="15"/>
    <n v="0"/>
  </r>
  <r>
    <d v="2020-09-11T00:00:00"/>
    <x v="8"/>
    <n v="301"/>
    <n v="294.98"/>
    <n v="206.48599999999999"/>
    <n v="80"/>
    <n v="48"/>
    <n v="0"/>
    <n v="32"/>
  </r>
  <r>
    <d v="2020-09-12T00:00:00"/>
    <x v="8"/>
    <n v="254"/>
    <n v="248.92"/>
    <n v="174.24399999999997"/>
    <n v="67"/>
    <n v="49"/>
    <n v="0"/>
    <n v="18"/>
  </r>
  <r>
    <d v="2020-09-13T00:00:00"/>
    <x v="8"/>
    <n v="143"/>
    <n v="140.13999999999999"/>
    <n v="98.097999999999985"/>
    <n v="38"/>
    <n v="37"/>
    <n v="0"/>
    <n v="1"/>
  </r>
  <r>
    <d v="2020-09-14T00:00:00"/>
    <x v="8"/>
    <n v="98"/>
    <n v="96.039999999999992"/>
    <n v="67.227999999999994"/>
    <n v="26"/>
    <n v="52"/>
    <n v="26"/>
    <n v="0"/>
  </r>
  <r>
    <d v="2020-09-15T00:00:00"/>
    <x v="8"/>
    <n v="128"/>
    <n v="125.44"/>
    <n v="87.807999999999993"/>
    <n v="34"/>
    <n v="58"/>
    <n v="24"/>
    <n v="0"/>
  </r>
  <r>
    <d v="2020-09-16T00:00:00"/>
    <x v="8"/>
    <n v="161"/>
    <n v="157.78"/>
    <n v="110.446"/>
    <n v="43"/>
    <n v="57"/>
    <n v="14"/>
    <n v="0"/>
  </r>
  <r>
    <d v="2020-09-17T00:00:00"/>
    <x v="8"/>
    <n v="116"/>
    <n v="113.67999999999999"/>
    <n v="79.575999999999993"/>
    <n v="31"/>
    <n v="47"/>
    <n v="16"/>
    <n v="0"/>
  </r>
  <r>
    <d v="2020-09-18T00:00:00"/>
    <x v="8"/>
    <n v="134"/>
    <n v="131.32"/>
    <n v="91.923999999999992"/>
    <n v="35"/>
    <n v="50"/>
    <n v="15"/>
    <n v="0"/>
  </r>
  <r>
    <d v="2020-09-19T00:00:00"/>
    <x v="8"/>
    <n v="214"/>
    <n v="209.72"/>
    <n v="146.804"/>
    <n v="57"/>
    <n v="62"/>
    <n v="5"/>
    <n v="0"/>
  </r>
  <r>
    <d v="2020-09-20T00:00:00"/>
    <x v="8"/>
    <n v="146"/>
    <n v="143.07999999999998"/>
    <n v="100.15599999999998"/>
    <n v="39"/>
    <n v="47"/>
    <n v="8"/>
    <n v="0"/>
  </r>
  <r>
    <d v="2020-09-21T00:00:00"/>
    <x v="8"/>
    <n v="156"/>
    <n v="152.88"/>
    <n v="107.01599999999999"/>
    <n v="41"/>
    <n v="52"/>
    <n v="11"/>
    <n v="0"/>
  </r>
  <r>
    <d v="2020-09-22T00:00:00"/>
    <x v="8"/>
    <n v="272"/>
    <n v="266.56"/>
    <n v="186.59199999999998"/>
    <n v="72"/>
    <n v="54"/>
    <n v="0"/>
    <n v="18"/>
  </r>
  <r>
    <d v="2020-09-23T00:00:00"/>
    <x v="8"/>
    <n v="155"/>
    <n v="151.9"/>
    <n v="106.33"/>
    <n v="41"/>
    <n v="53"/>
    <n v="12"/>
    <n v="0"/>
  </r>
  <r>
    <d v="2020-09-24T00:00:00"/>
    <x v="8"/>
    <n v="144"/>
    <n v="141.12"/>
    <n v="98.783999999999992"/>
    <n v="38"/>
    <n v="55"/>
    <n v="17"/>
    <n v="0"/>
  </r>
  <r>
    <d v="2020-09-25T00:00:00"/>
    <x v="8"/>
    <n v="123"/>
    <n v="120.53999999999999"/>
    <n v="84.377999999999986"/>
    <n v="32"/>
    <n v="40"/>
    <n v="8"/>
    <n v="0"/>
  </r>
  <r>
    <d v="2020-09-26T00:00:00"/>
    <x v="8"/>
    <n v="105"/>
    <n v="102.89999999999999"/>
    <n v="72.029999999999987"/>
    <n v="28"/>
    <n v="55"/>
    <n v="27"/>
    <n v="0"/>
  </r>
  <r>
    <d v="2020-09-27T00:00:00"/>
    <x v="8"/>
    <n v="262"/>
    <n v="256.76"/>
    <n v="179.73199999999997"/>
    <n v="70"/>
    <n v="38"/>
    <n v="0"/>
    <n v="32"/>
  </r>
  <r>
    <d v="2020-09-28T00:00:00"/>
    <x v="8"/>
    <n v="212"/>
    <n v="207.76"/>
    <n v="145.43199999999999"/>
    <n v="56"/>
    <n v="53"/>
    <n v="0"/>
    <n v="3"/>
  </r>
  <r>
    <d v="2020-09-29T00:00:00"/>
    <x v="8"/>
    <n v="122"/>
    <n v="119.56"/>
    <n v="83.691999999999993"/>
    <n v="32"/>
    <n v="50"/>
    <n v="18"/>
    <n v="0"/>
  </r>
  <r>
    <d v="2020-09-30T00:00:00"/>
    <x v="8"/>
    <n v="140"/>
    <n v="137.19999999999999"/>
    <n v="96.039999999999992"/>
    <n v="37"/>
    <n v="52"/>
    <n v="15"/>
    <n v="0"/>
  </r>
  <r>
    <d v="2020-10-01T00:00:00"/>
    <x v="9"/>
    <n v="450"/>
    <n v="441"/>
    <n v="308.7"/>
    <n v="120"/>
    <n v="49"/>
    <n v="0"/>
    <n v="71"/>
  </r>
  <r>
    <d v="2020-10-02T00:00:00"/>
    <x v="9"/>
    <n v="176"/>
    <n v="172.48"/>
    <n v="120.73599999999999"/>
    <n v="47"/>
    <n v="47"/>
    <n v="0"/>
    <n v="0"/>
  </r>
  <r>
    <d v="2020-10-03T00:00:00"/>
    <x v="9"/>
    <n v="165"/>
    <n v="161.69999999999999"/>
    <n v="113.18999999999998"/>
    <n v="44"/>
    <n v="52"/>
    <n v="8"/>
    <n v="0"/>
  </r>
  <r>
    <d v="2020-10-04T00:00:00"/>
    <x v="9"/>
    <n v="161"/>
    <n v="157.78"/>
    <n v="110.446"/>
    <n v="43"/>
    <n v="49"/>
    <n v="6"/>
    <n v="0"/>
  </r>
  <r>
    <d v="2020-10-05T00:00:00"/>
    <x v="9"/>
    <n v="83"/>
    <n v="81.34"/>
    <n v="56.937999999999995"/>
    <n v="22"/>
    <n v="48"/>
    <n v="26"/>
    <n v="0"/>
  </r>
  <r>
    <d v="2020-10-06T00:00:00"/>
    <x v="9"/>
    <n v="105"/>
    <n v="102.89999999999999"/>
    <n v="72.029999999999987"/>
    <n v="28"/>
    <n v="52"/>
    <n v="24"/>
    <n v="0"/>
  </r>
  <r>
    <d v="2020-10-07T00:00:00"/>
    <x v="9"/>
    <n v="217"/>
    <n v="212.66"/>
    <n v="148.86199999999999"/>
    <n v="58"/>
    <n v="52"/>
    <n v="0"/>
    <n v="6"/>
  </r>
  <r>
    <d v="2020-10-08T00:00:00"/>
    <x v="9"/>
    <n v="164"/>
    <n v="160.72"/>
    <n v="112.50399999999999"/>
    <n v="43"/>
    <n v="57"/>
    <n v="14"/>
    <n v="0"/>
  </r>
  <r>
    <d v="2020-10-09T00:00:00"/>
    <x v="9"/>
    <n v="111"/>
    <n v="108.78"/>
    <n v="76.146000000000001"/>
    <n v="29"/>
    <n v="46"/>
    <n v="17"/>
    <n v="0"/>
  </r>
  <r>
    <d v="2020-10-10T00:00:00"/>
    <x v="9"/>
    <n v="573"/>
    <n v="561.54"/>
    <n v="393.07799999999997"/>
    <n v="153"/>
    <n v="48"/>
    <n v="0"/>
    <n v="105"/>
  </r>
  <r>
    <d v="2020-10-11T00:00:00"/>
    <x v="9"/>
    <n v="215"/>
    <n v="210.7"/>
    <n v="147.48999999999998"/>
    <n v="57"/>
    <n v="41"/>
    <n v="0"/>
    <n v="16"/>
  </r>
  <r>
    <d v="2020-10-12T00:00:00"/>
    <x v="9"/>
    <n v="262"/>
    <n v="256.76"/>
    <n v="179.73199999999997"/>
    <n v="70"/>
    <n v="39"/>
    <n v="0"/>
    <n v="31"/>
  </r>
  <r>
    <d v="2020-10-13T00:00:00"/>
    <x v="9"/>
    <n v="138"/>
    <n v="135.24"/>
    <n v="94.668000000000006"/>
    <n v="36"/>
    <n v="44"/>
    <n v="8"/>
    <n v="0"/>
  </r>
  <r>
    <d v="2020-10-14T00:00:00"/>
    <x v="9"/>
    <n v="135"/>
    <n v="132.30000000000001"/>
    <n v="92.61"/>
    <n v="36"/>
    <n v="50"/>
    <n v="14"/>
    <n v="0"/>
  </r>
  <r>
    <d v="2020-10-15T00:00:00"/>
    <x v="9"/>
    <n v="214"/>
    <n v="209.72"/>
    <n v="146.804"/>
    <n v="57"/>
    <n v="55"/>
    <n v="0"/>
    <n v="2"/>
  </r>
  <r>
    <d v="2020-10-16T00:00:00"/>
    <x v="9"/>
    <n v="272"/>
    <n v="266.56"/>
    <n v="186.59199999999998"/>
    <n v="72"/>
    <n v="51"/>
    <n v="0"/>
    <n v="21"/>
  </r>
  <r>
    <d v="2020-10-17T00:00:00"/>
    <x v="9"/>
    <n v="135"/>
    <n v="132.30000000000001"/>
    <n v="92.61"/>
    <n v="36"/>
    <n v="51"/>
    <n v="15"/>
    <n v="0"/>
  </r>
  <r>
    <d v="2020-10-18T00:00:00"/>
    <x v="9"/>
    <n v="114"/>
    <n v="111.72"/>
    <n v="78.203999999999994"/>
    <n v="30"/>
    <n v="47"/>
    <n v="17"/>
    <n v="0"/>
  </r>
  <r>
    <d v="2020-10-19T00:00:00"/>
    <x v="9"/>
    <n v="214"/>
    <n v="209.72"/>
    <n v="146.804"/>
    <n v="57"/>
    <n v="59"/>
    <n v="2"/>
    <n v="0"/>
  </r>
  <r>
    <d v="2020-10-20T00:00:00"/>
    <x v="9"/>
    <n v="301"/>
    <n v="294.98"/>
    <n v="206.48599999999999"/>
    <n v="80"/>
    <n v="47"/>
    <n v="0"/>
    <n v="33"/>
  </r>
  <r>
    <d v="2020-10-21T00:00:00"/>
    <x v="9"/>
    <n v="214"/>
    <n v="209.72"/>
    <n v="146.804"/>
    <n v="57"/>
    <n v="58"/>
    <n v="1"/>
    <n v="0"/>
  </r>
  <r>
    <d v="2020-10-22T00:00:00"/>
    <x v="9"/>
    <n v="89"/>
    <n v="87.22"/>
    <n v="61.053999999999995"/>
    <n v="23"/>
    <n v="58"/>
    <n v="35"/>
    <n v="0"/>
  </r>
  <r>
    <d v="2020-10-23T00:00:00"/>
    <x v="9"/>
    <n v="120"/>
    <n v="117.6"/>
    <n v="82.32"/>
    <n v="32"/>
    <n v="49"/>
    <n v="17"/>
    <n v="0"/>
  </r>
  <r>
    <d v="2020-10-24T00:00:00"/>
    <x v="9"/>
    <n v="169"/>
    <n v="165.62"/>
    <n v="115.934"/>
    <n v="45"/>
    <n v="51"/>
    <n v="6"/>
    <n v="0"/>
  </r>
  <r>
    <d v="2020-10-25T00:00:00"/>
    <x v="9"/>
    <n v="137"/>
    <n v="134.26"/>
    <n v="93.981999999999985"/>
    <n v="36"/>
    <n v="53"/>
    <n v="17"/>
    <n v="0"/>
  </r>
  <r>
    <d v="2020-10-26T00:00:00"/>
    <x v="9"/>
    <n v="140"/>
    <n v="137.19999999999999"/>
    <n v="96.039999999999992"/>
    <n v="37"/>
    <n v="55"/>
    <n v="18"/>
    <n v="0"/>
  </r>
  <r>
    <d v="2020-10-27T00:00:00"/>
    <x v="9"/>
    <n v="123"/>
    <n v="120.53999999999999"/>
    <n v="84.377999999999986"/>
    <n v="32"/>
    <n v="45"/>
    <n v="13"/>
    <n v="0"/>
  </r>
  <r>
    <d v="2020-10-28T00:00:00"/>
    <x v="9"/>
    <n v="126"/>
    <n v="123.48"/>
    <n v="86.435999999999993"/>
    <n v="33"/>
    <n v="48"/>
    <n v="15"/>
    <n v="0"/>
  </r>
  <r>
    <d v="2020-10-29T00:00:00"/>
    <x v="9"/>
    <n v="185"/>
    <n v="181.29999999999998"/>
    <n v="126.90999999999998"/>
    <n v="49"/>
    <n v="47"/>
    <n v="0"/>
    <n v="2"/>
  </r>
  <r>
    <d v="2020-10-30T00:00:00"/>
    <x v="9"/>
    <n v="122"/>
    <n v="119.56"/>
    <n v="83.691999999999993"/>
    <n v="32"/>
    <n v="51"/>
    <n v="19"/>
    <n v="0"/>
  </r>
  <r>
    <d v="2020-10-31T00:00:00"/>
    <x v="9"/>
    <n v="181"/>
    <n v="177.38"/>
    <n v="124.16599999999998"/>
    <n v="48"/>
    <n v="56"/>
    <n v="8"/>
    <n v="0"/>
  </r>
  <r>
    <d v="2020-11-01T00:00:00"/>
    <x v="10"/>
    <n v="187"/>
    <n v="183.26"/>
    <n v="128.28199999999998"/>
    <n v="50"/>
    <n v="50"/>
    <n v="0"/>
    <n v="0"/>
  </r>
  <r>
    <d v="2020-11-02T00:00:00"/>
    <x v="10"/>
    <n v="442"/>
    <n v="433.15999999999997"/>
    <n v="303.21199999999993"/>
    <n v="118"/>
    <n v="51"/>
    <n v="0"/>
    <n v="67"/>
  </r>
  <r>
    <d v="2020-11-03T00:00:00"/>
    <x v="10"/>
    <n v="172"/>
    <n v="168.56"/>
    <n v="117.99199999999999"/>
    <n v="46"/>
    <n v="47"/>
    <n v="1"/>
    <n v="0"/>
  </r>
  <r>
    <d v="2020-11-04T00:00:00"/>
    <x v="10"/>
    <n v="251"/>
    <n v="245.98"/>
    <n v="172.18599999999998"/>
    <n v="67"/>
    <n v="46"/>
    <n v="0"/>
    <n v="21"/>
  </r>
  <r>
    <d v="2020-11-05T00:00:00"/>
    <x v="10"/>
    <n v="212"/>
    <n v="207.76"/>
    <n v="145.43199999999999"/>
    <n v="56"/>
    <n v="30"/>
    <n v="0"/>
    <n v="26"/>
  </r>
  <r>
    <d v="2020-11-06T00:00:00"/>
    <x v="10"/>
    <n v="146"/>
    <n v="143.07999999999998"/>
    <n v="100.15599999999998"/>
    <n v="39"/>
    <n v="44"/>
    <n v="5"/>
    <n v="0"/>
  </r>
  <r>
    <d v="2020-11-07T00:00:00"/>
    <x v="10"/>
    <n v="199"/>
    <n v="195.02"/>
    <n v="136.51400000000001"/>
    <n v="53"/>
    <n v="45"/>
    <n v="0"/>
    <n v="8"/>
  </r>
  <r>
    <d v="2020-11-08T00:00:00"/>
    <x v="10"/>
    <n v="161"/>
    <n v="157.78"/>
    <n v="110.446"/>
    <n v="43"/>
    <n v="44"/>
    <n v="1"/>
    <n v="0"/>
  </r>
  <r>
    <d v="2020-11-09T00:00:00"/>
    <x v="10"/>
    <n v="196"/>
    <n v="192.07999999999998"/>
    <n v="134.45599999999999"/>
    <n v="52"/>
    <n v="46"/>
    <n v="0"/>
    <n v="6"/>
  </r>
  <r>
    <d v="2020-11-10T00:00:00"/>
    <x v="10"/>
    <n v="223"/>
    <n v="218.54"/>
    <n v="152.97799999999998"/>
    <n v="59"/>
    <n v="49"/>
    <n v="0"/>
    <n v="10"/>
  </r>
  <r>
    <d v="2020-11-11T00:00:00"/>
    <x v="10"/>
    <n v="196"/>
    <n v="192.07999999999998"/>
    <n v="134.45599999999999"/>
    <n v="52"/>
    <n v="50"/>
    <n v="0"/>
    <n v="2"/>
  </r>
  <r>
    <d v="2020-11-12T00:00:00"/>
    <x v="10"/>
    <n v="116"/>
    <n v="113.67999999999999"/>
    <n v="79.575999999999993"/>
    <n v="31"/>
    <n v="51"/>
    <n v="20"/>
    <n v="0"/>
  </r>
  <r>
    <d v="2020-11-13T00:00:00"/>
    <x v="10"/>
    <n v="522"/>
    <n v="511.56"/>
    <n v="358.09199999999998"/>
    <n v="139"/>
    <n v="41"/>
    <n v="0"/>
    <n v="98"/>
  </r>
  <r>
    <d v="2020-11-14T00:00:00"/>
    <x v="10"/>
    <n v="217"/>
    <n v="212.66"/>
    <n v="148.86199999999999"/>
    <n v="58"/>
    <n v="47"/>
    <n v="0"/>
    <n v="11"/>
  </r>
  <r>
    <d v="2020-11-15T00:00:00"/>
    <x v="10"/>
    <n v="105"/>
    <n v="102.89999999999999"/>
    <n v="72.029999999999987"/>
    <n v="28"/>
    <n v="51"/>
    <n v="23"/>
    <n v="0"/>
  </r>
  <r>
    <d v="2020-11-16T00:00:00"/>
    <x v="10"/>
    <n v="263"/>
    <n v="257.74"/>
    <n v="180.41800000000001"/>
    <n v="70"/>
    <n v="49"/>
    <n v="0"/>
    <n v="21"/>
  </r>
  <r>
    <d v="2020-11-17T00:00:00"/>
    <x v="10"/>
    <n v="212"/>
    <n v="207.76"/>
    <n v="145.43199999999999"/>
    <n v="56"/>
    <n v="46"/>
    <n v="0"/>
    <n v="10"/>
  </r>
  <r>
    <d v="2020-11-18T00:00:00"/>
    <x v="10"/>
    <n v="308"/>
    <n v="301.83999999999997"/>
    <n v="211.28799999999998"/>
    <n v="82"/>
    <n v="52"/>
    <n v="0"/>
    <n v="30"/>
  </r>
  <r>
    <d v="2020-11-19T00:00:00"/>
    <x v="10"/>
    <n v="87"/>
    <n v="85.26"/>
    <n v="59.682000000000002"/>
    <n v="23"/>
    <n v="44"/>
    <n v="21"/>
    <n v="0"/>
  </r>
  <r>
    <d v="2020-11-20T00:00:00"/>
    <x v="10"/>
    <n v="283"/>
    <n v="277.33999999999997"/>
    <n v="194.13799999999998"/>
    <n v="75"/>
    <n v="55"/>
    <n v="0"/>
    <n v="20"/>
  </r>
  <r>
    <d v="2020-11-21T00:00:00"/>
    <x v="10"/>
    <n v="199"/>
    <n v="195.02"/>
    <n v="136.51400000000001"/>
    <n v="53"/>
    <n v="54"/>
    <n v="1"/>
    <n v="0"/>
  </r>
  <r>
    <d v="2020-11-22T00:00:00"/>
    <x v="10"/>
    <n v="214"/>
    <n v="209.72"/>
    <n v="146.804"/>
    <n v="57"/>
    <n v="59"/>
    <n v="2"/>
    <n v="0"/>
  </r>
  <r>
    <d v="2020-11-23T00:00:00"/>
    <x v="10"/>
    <n v="117"/>
    <n v="114.66"/>
    <n v="80.261999999999986"/>
    <n v="31"/>
    <n v="58"/>
    <n v="27"/>
    <n v="0"/>
  </r>
  <r>
    <d v="2020-11-24T00:00:00"/>
    <x v="10"/>
    <n v="522"/>
    <n v="511.56"/>
    <n v="358.09199999999998"/>
    <n v="139"/>
    <n v="50"/>
    <n v="0"/>
    <n v="89"/>
  </r>
  <r>
    <d v="2020-11-25T00:00:00"/>
    <x v="10"/>
    <n v="196"/>
    <n v="192.07999999999998"/>
    <n v="134.45599999999999"/>
    <n v="52"/>
    <n v="50"/>
    <n v="0"/>
    <n v="2"/>
  </r>
  <r>
    <d v="2020-11-26T00:00:00"/>
    <x v="10"/>
    <n v="83"/>
    <n v="81.34"/>
    <n v="56.937999999999995"/>
    <n v="22"/>
    <n v="46"/>
    <n v="24"/>
    <n v="0"/>
  </r>
  <r>
    <d v="2020-11-27T00:00:00"/>
    <x v="10"/>
    <n v="450"/>
    <n v="441"/>
    <n v="308.7"/>
    <n v="120"/>
    <n v="61"/>
    <n v="0"/>
    <n v="59"/>
  </r>
  <r>
    <d v="2020-11-28T00:00:00"/>
    <x v="10"/>
    <n v="215"/>
    <n v="210.7"/>
    <n v="147.48999999999998"/>
    <n v="57"/>
    <n v="54"/>
    <n v="0"/>
    <n v="3"/>
  </r>
  <r>
    <d v="2020-11-29T00:00:00"/>
    <x v="10"/>
    <n v="90"/>
    <n v="88.2"/>
    <n v="61.739999999999995"/>
    <n v="24"/>
    <n v="52"/>
    <n v="28"/>
    <n v="0"/>
  </r>
  <r>
    <d v="2020-11-30T00:00:00"/>
    <x v="10"/>
    <n v="182"/>
    <n v="178.35999999999999"/>
    <n v="124.85199999999998"/>
    <n v="48"/>
    <n v="47"/>
    <n v="0"/>
    <n v="1"/>
  </r>
  <r>
    <d v="2020-12-01T00:00:00"/>
    <x v="11"/>
    <n v="101"/>
    <n v="98.98"/>
    <n v="69.286000000000001"/>
    <n v="27"/>
    <n v="52"/>
    <n v="25"/>
    <n v="0"/>
  </r>
  <r>
    <d v="2020-12-02T00:00:00"/>
    <x v="11"/>
    <n v="134"/>
    <n v="131.32"/>
    <n v="91.923999999999992"/>
    <n v="35"/>
    <n v="45"/>
    <n v="10"/>
    <n v="0"/>
  </r>
  <r>
    <d v="2020-12-03T00:00:00"/>
    <x v="11"/>
    <n v="254"/>
    <n v="248.92"/>
    <n v="174.24399999999997"/>
    <n v="67"/>
    <n v="59"/>
    <n v="0"/>
    <n v="8"/>
  </r>
  <r>
    <d v="2020-12-04T00:00:00"/>
    <x v="11"/>
    <n v="332"/>
    <n v="325.36"/>
    <n v="227.75199999999998"/>
    <n v="88"/>
    <n v="58"/>
    <n v="0"/>
    <n v="30"/>
  </r>
  <r>
    <d v="2020-12-05T00:00:00"/>
    <x v="11"/>
    <n v="351"/>
    <n v="343.98"/>
    <n v="240.786"/>
    <n v="93"/>
    <n v="54"/>
    <n v="0"/>
    <n v="39"/>
  </r>
  <r>
    <d v="2020-12-06T00:00:00"/>
    <x v="11"/>
    <n v="214"/>
    <n v="209.72"/>
    <n v="146.804"/>
    <n v="57"/>
    <n v="55"/>
    <n v="0"/>
    <n v="2"/>
  </r>
  <r>
    <d v="2020-12-07T00:00:00"/>
    <x v="11"/>
    <n v="214"/>
    <n v="209.72"/>
    <n v="146.804"/>
    <n v="57"/>
    <n v="42"/>
    <n v="0"/>
    <n v="15"/>
  </r>
  <r>
    <d v="2020-12-08T00:00:00"/>
    <x v="11"/>
    <n v="187"/>
    <n v="183.26"/>
    <n v="128.28199999999998"/>
    <n v="50"/>
    <n v="60"/>
    <n v="10"/>
    <n v="0"/>
  </r>
  <r>
    <d v="2020-12-09T00:00:00"/>
    <x v="11"/>
    <n v="226"/>
    <n v="221.48"/>
    <n v="155.03599999999997"/>
    <n v="60"/>
    <n v="53"/>
    <n v="0"/>
    <n v="7"/>
  </r>
  <r>
    <d v="2020-12-10T00:00:00"/>
    <x v="11"/>
    <n v="349"/>
    <n v="342.02"/>
    <n v="239.41399999999996"/>
    <n v="93"/>
    <n v="44"/>
    <n v="0"/>
    <n v="49"/>
  </r>
  <r>
    <d v="2020-12-11T00:00:00"/>
    <x v="11"/>
    <n v="217"/>
    <n v="212.66"/>
    <n v="148.86199999999999"/>
    <n v="58"/>
    <n v="61"/>
    <n v="3"/>
    <n v="0"/>
  </r>
  <r>
    <d v="2020-12-12T00:00:00"/>
    <x v="11"/>
    <n v="81"/>
    <n v="79.38"/>
    <n v="55.565999999999995"/>
    <n v="21"/>
    <n v="30"/>
    <n v="9"/>
    <n v="0"/>
  </r>
  <r>
    <d v="2020-12-13T00:00:00"/>
    <x v="11"/>
    <n v="442"/>
    <n v="433.15999999999997"/>
    <n v="303.21199999999993"/>
    <n v="118"/>
    <n v="57"/>
    <n v="0"/>
    <n v="61"/>
  </r>
  <r>
    <d v="2020-12-14T00:00:00"/>
    <x v="11"/>
    <n v="128"/>
    <n v="125.44"/>
    <n v="87.807999999999993"/>
    <n v="34"/>
    <n v="34"/>
    <n v="0"/>
    <n v="0"/>
  </r>
  <r>
    <d v="2020-12-15T00:00:00"/>
    <x v="11"/>
    <n v="114"/>
    <n v="111.72"/>
    <n v="78.203999999999994"/>
    <n v="30"/>
    <n v="51"/>
    <n v="21"/>
    <n v="0"/>
  </r>
  <r>
    <d v="2020-12-16T00:00:00"/>
    <x v="11"/>
    <n v="184"/>
    <n v="180.32"/>
    <n v="126.22399999999999"/>
    <n v="49"/>
    <n v="50"/>
    <n v="1"/>
    <n v="0"/>
  </r>
  <r>
    <d v="2020-12-17T00:00:00"/>
    <x v="11"/>
    <n v="214"/>
    <n v="209.72"/>
    <n v="146.804"/>
    <n v="57"/>
    <n v="61"/>
    <n v="4"/>
    <n v="0"/>
  </r>
  <r>
    <d v="2020-12-18T00:00:00"/>
    <x v="11"/>
    <n v="349"/>
    <n v="342.02"/>
    <n v="239.41399999999996"/>
    <n v="93"/>
    <n v="56"/>
    <n v="0"/>
    <n v="37"/>
  </r>
  <r>
    <d v="2020-12-19T00:00:00"/>
    <x v="11"/>
    <n v="573"/>
    <n v="561.54"/>
    <n v="393.07799999999997"/>
    <n v="153"/>
    <n v="43"/>
    <n v="0"/>
    <n v="110"/>
  </r>
  <r>
    <d v="2020-12-20T00:00:00"/>
    <x v="11"/>
    <n v="217"/>
    <n v="212.66"/>
    <n v="148.86199999999999"/>
    <n v="58"/>
    <n v="44"/>
    <n v="0"/>
    <n v="14"/>
  </r>
  <r>
    <d v="2020-12-21T00:00:00"/>
    <x v="11"/>
    <n v="301"/>
    <n v="294.98"/>
    <n v="206.48599999999999"/>
    <n v="80"/>
    <n v="60"/>
    <n v="0"/>
    <n v="20"/>
  </r>
  <r>
    <d v="2020-12-22T00:00:00"/>
    <x v="11"/>
    <n v="144"/>
    <n v="141.12"/>
    <n v="98.783999999999992"/>
    <n v="38"/>
    <n v="48"/>
    <n v="10"/>
    <n v="0"/>
  </r>
  <r>
    <d v="2020-12-23T00:00:00"/>
    <x v="11"/>
    <n v="185"/>
    <n v="181.29999999999998"/>
    <n v="126.90999999999998"/>
    <n v="49"/>
    <n v="49"/>
    <n v="0"/>
    <n v="0"/>
  </r>
  <r>
    <d v="2020-12-24T00:00:00"/>
    <x v="11"/>
    <n v="170"/>
    <n v="166.6"/>
    <n v="116.61999999999999"/>
    <n v="45"/>
    <n v="53"/>
    <n v="8"/>
    <n v="0"/>
  </r>
  <r>
    <d v="2020-12-25T00:00:00"/>
    <x v="11"/>
    <n v="233"/>
    <n v="228.34"/>
    <n v="159.83799999999999"/>
    <n v="62"/>
    <n v="41"/>
    <n v="0"/>
    <n v="21"/>
  </r>
  <r>
    <d v="2020-12-26T00:00:00"/>
    <x v="11"/>
    <n v="176"/>
    <n v="172.48"/>
    <n v="120.73599999999999"/>
    <n v="47"/>
    <n v="58"/>
    <n v="11"/>
    <n v="0"/>
  </r>
  <r>
    <d v="2020-12-27T00:00:00"/>
    <x v="11"/>
    <n v="140"/>
    <n v="137.19999999999999"/>
    <n v="96.039999999999992"/>
    <n v="37"/>
    <n v="60"/>
    <n v="23"/>
    <n v="0"/>
  </r>
  <r>
    <d v="2020-12-28T00:00:00"/>
    <x v="11"/>
    <n v="316"/>
    <n v="309.68"/>
    <n v="216.77599999999998"/>
    <n v="84"/>
    <n v="49"/>
    <n v="0"/>
    <n v="35"/>
  </r>
  <r>
    <d v="2020-12-29T00:00:00"/>
    <x v="11"/>
    <n v="212"/>
    <n v="207.76"/>
    <n v="145.43199999999999"/>
    <n v="56"/>
    <n v="52"/>
    <n v="0"/>
    <n v="4"/>
  </r>
  <r>
    <d v="2020-12-30T00:00:00"/>
    <x v="11"/>
    <n v="116"/>
    <n v="113.67999999999999"/>
    <n v="79.575999999999993"/>
    <n v="31"/>
    <n v="59"/>
    <n v="28"/>
    <n v="0"/>
  </r>
  <r>
    <d v="2020-12-31T00:00:00"/>
    <x v="11"/>
    <n v="224"/>
    <n v="219.51999999999998"/>
    <n v="153.66399999999999"/>
    <n v="59"/>
    <n v="46"/>
    <n v="0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D6905-5CA9-411D-8E1A-BA1FF8DF31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 rowHeaderCaption="Months">
  <location ref="L2:N15" firstHeaderRow="0" firstDataRow="1" firstDataCol="1"/>
  <pivotFields count="9">
    <pivotField numFmtId="16" showAll="0"/>
    <pivotField axis="axisRow" numFmtId="1" showAll="0">
      <items count="13">
        <item n="Jan." x="0"/>
        <item n="Feb." x="1"/>
        <item n="Mar." x="2"/>
        <item n="Apr." x="3"/>
        <item n="May" x="4"/>
        <item n="Jun." x="5"/>
        <item n="Jul." x="6"/>
        <item n="Aug." x="7"/>
        <item n="Sep." x="8"/>
        <item n="Oct." x="9"/>
        <item n="Nov." x="10"/>
        <item n="Dec."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hortage" fld="7" subtotal="average" baseField="1" baseItem="0" numFmtId="165"/>
    <dataField name="Average of  Wastage" fld="8" subtotal="average" baseField="1" baseItem="0" numFmtId="165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697C-BE32-40EF-AC1F-7DDD87FA007F}">
  <dimension ref="A1:C367"/>
  <sheetViews>
    <sheetView tabSelected="1" topLeftCell="A336" workbookViewId="0">
      <selection activeCell="C2" sqref="C2:C367"/>
    </sheetView>
  </sheetViews>
  <sheetFormatPr defaultRowHeight="14.5" x14ac:dyDescent="0.35"/>
  <cols>
    <col min="1" max="1" width="8.7265625" style="1"/>
    <col min="2" max="2" width="29.7265625" style="1" bestFit="1" customWidth="1"/>
    <col min="3" max="3" width="8.453125" style="1" bestFit="1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2">
        <v>43831</v>
      </c>
      <c r="B2" s="1">
        <v>172</v>
      </c>
      <c r="C2" s="1">
        <v>42</v>
      </c>
    </row>
    <row r="3" spans="1:3" x14ac:dyDescent="0.35">
      <c r="A3" s="2">
        <v>43832</v>
      </c>
      <c r="B3" s="1">
        <v>343</v>
      </c>
      <c r="C3" s="1">
        <v>40</v>
      </c>
    </row>
    <row r="4" spans="1:3" x14ac:dyDescent="0.35">
      <c r="A4" s="2">
        <v>43833</v>
      </c>
      <c r="B4" s="1">
        <v>235</v>
      </c>
      <c r="C4" s="1">
        <v>53</v>
      </c>
    </row>
    <row r="5" spans="1:3" x14ac:dyDescent="0.35">
      <c r="A5" s="2">
        <v>43834</v>
      </c>
      <c r="B5" s="1">
        <v>120</v>
      </c>
      <c r="C5" s="1">
        <v>49</v>
      </c>
    </row>
    <row r="6" spans="1:3" x14ac:dyDescent="0.35">
      <c r="A6" s="2">
        <v>43835</v>
      </c>
      <c r="B6" s="1">
        <v>116</v>
      </c>
      <c r="C6" s="1">
        <v>38</v>
      </c>
    </row>
    <row r="7" spans="1:3" x14ac:dyDescent="0.35">
      <c r="A7" s="2">
        <v>43836</v>
      </c>
      <c r="B7" s="1">
        <v>134</v>
      </c>
      <c r="C7" s="1">
        <v>52</v>
      </c>
    </row>
    <row r="8" spans="1:3" x14ac:dyDescent="0.35">
      <c r="A8" s="2">
        <v>43837</v>
      </c>
      <c r="B8" s="1">
        <v>110</v>
      </c>
      <c r="C8" s="1">
        <v>49</v>
      </c>
    </row>
    <row r="9" spans="1:3" x14ac:dyDescent="0.35">
      <c r="A9" s="2">
        <v>43838</v>
      </c>
      <c r="B9" s="1">
        <v>116</v>
      </c>
      <c r="C9" s="1">
        <v>42</v>
      </c>
    </row>
    <row r="10" spans="1:3" x14ac:dyDescent="0.35">
      <c r="A10" s="2">
        <v>43839</v>
      </c>
      <c r="B10" s="1">
        <v>218</v>
      </c>
      <c r="C10" s="1">
        <v>47</v>
      </c>
    </row>
    <row r="11" spans="1:3" x14ac:dyDescent="0.35">
      <c r="A11" s="2">
        <v>43840</v>
      </c>
      <c r="B11" s="1">
        <v>223</v>
      </c>
      <c r="C11" s="1">
        <v>57</v>
      </c>
    </row>
    <row r="12" spans="1:3" x14ac:dyDescent="0.35">
      <c r="A12" s="2">
        <v>43841</v>
      </c>
      <c r="B12" s="1">
        <v>158</v>
      </c>
      <c r="C12" s="1">
        <v>46</v>
      </c>
    </row>
    <row r="13" spans="1:3" x14ac:dyDescent="0.35">
      <c r="A13" s="2">
        <v>43842</v>
      </c>
      <c r="B13" s="1">
        <v>442</v>
      </c>
      <c r="C13" s="1">
        <v>56</v>
      </c>
    </row>
    <row r="14" spans="1:3" x14ac:dyDescent="0.35">
      <c r="A14" s="2">
        <v>43843</v>
      </c>
      <c r="B14" s="1">
        <v>105</v>
      </c>
      <c r="C14" s="1">
        <v>43</v>
      </c>
    </row>
    <row r="15" spans="1:3" x14ac:dyDescent="0.35">
      <c r="A15" s="2">
        <v>43844</v>
      </c>
      <c r="B15" s="1">
        <v>349</v>
      </c>
      <c r="C15" s="1">
        <v>46</v>
      </c>
    </row>
    <row r="16" spans="1:3" x14ac:dyDescent="0.35">
      <c r="A16" s="2">
        <v>43845</v>
      </c>
      <c r="B16" s="1">
        <v>98</v>
      </c>
      <c r="C16" s="1">
        <v>54</v>
      </c>
    </row>
    <row r="17" spans="1:3" x14ac:dyDescent="0.35">
      <c r="A17" s="2">
        <v>43846</v>
      </c>
      <c r="B17" s="1">
        <v>311</v>
      </c>
      <c r="C17" s="1">
        <v>50</v>
      </c>
    </row>
    <row r="18" spans="1:3" x14ac:dyDescent="0.35">
      <c r="A18" s="2">
        <v>43847</v>
      </c>
      <c r="B18" s="1">
        <v>349</v>
      </c>
      <c r="C18" s="1">
        <v>45</v>
      </c>
    </row>
    <row r="19" spans="1:3" x14ac:dyDescent="0.35">
      <c r="A19" s="2">
        <v>43848</v>
      </c>
      <c r="B19" s="1">
        <v>262</v>
      </c>
      <c r="C19" s="1">
        <v>45</v>
      </c>
    </row>
    <row r="20" spans="1:3" x14ac:dyDescent="0.35">
      <c r="A20" s="2">
        <v>43849</v>
      </c>
      <c r="B20" s="1">
        <v>135</v>
      </c>
      <c r="C20" s="1">
        <v>34</v>
      </c>
    </row>
    <row r="21" spans="1:3" x14ac:dyDescent="0.35">
      <c r="A21" s="2">
        <v>43850</v>
      </c>
      <c r="B21" s="1">
        <v>349</v>
      </c>
      <c r="C21" s="1">
        <v>50</v>
      </c>
    </row>
    <row r="22" spans="1:3" x14ac:dyDescent="0.35">
      <c r="A22" s="2">
        <v>43851</v>
      </c>
      <c r="B22" s="1">
        <v>144</v>
      </c>
      <c r="C22" s="1">
        <v>54</v>
      </c>
    </row>
    <row r="23" spans="1:3" x14ac:dyDescent="0.35">
      <c r="A23" s="2">
        <v>43852</v>
      </c>
      <c r="B23" s="1">
        <v>214</v>
      </c>
      <c r="C23" s="1">
        <v>51</v>
      </c>
    </row>
    <row r="24" spans="1:3" x14ac:dyDescent="0.35">
      <c r="A24" s="2">
        <v>43853</v>
      </c>
      <c r="B24" s="1">
        <v>140</v>
      </c>
      <c r="C24" s="1">
        <v>43</v>
      </c>
    </row>
    <row r="25" spans="1:3" x14ac:dyDescent="0.35">
      <c r="A25" s="2">
        <v>43854</v>
      </c>
      <c r="B25" s="1">
        <v>89</v>
      </c>
      <c r="C25" s="1">
        <v>62</v>
      </c>
    </row>
    <row r="26" spans="1:3" x14ac:dyDescent="0.35">
      <c r="A26" s="2">
        <v>43855</v>
      </c>
      <c r="B26" s="1">
        <v>89</v>
      </c>
      <c r="C26" s="1">
        <v>57</v>
      </c>
    </row>
    <row r="27" spans="1:3" x14ac:dyDescent="0.35">
      <c r="A27" s="2">
        <v>43856</v>
      </c>
      <c r="B27" s="1">
        <v>196</v>
      </c>
      <c r="C27" s="1">
        <v>47</v>
      </c>
    </row>
    <row r="28" spans="1:3" x14ac:dyDescent="0.35">
      <c r="A28" s="2">
        <v>43857</v>
      </c>
      <c r="B28" s="1">
        <v>134</v>
      </c>
      <c r="C28" s="1">
        <v>49</v>
      </c>
    </row>
    <row r="29" spans="1:3" x14ac:dyDescent="0.35">
      <c r="A29" s="2">
        <v>43858</v>
      </c>
      <c r="B29" s="1">
        <v>402</v>
      </c>
      <c r="C29" s="1">
        <v>47</v>
      </c>
    </row>
    <row r="30" spans="1:3" x14ac:dyDescent="0.35">
      <c r="A30" s="2">
        <v>43859</v>
      </c>
      <c r="B30" s="1">
        <v>215</v>
      </c>
      <c r="C30" s="1">
        <v>59</v>
      </c>
    </row>
    <row r="31" spans="1:3" x14ac:dyDescent="0.35">
      <c r="A31" s="2">
        <v>43860</v>
      </c>
      <c r="B31" s="1">
        <v>176</v>
      </c>
      <c r="C31" s="1">
        <v>45</v>
      </c>
    </row>
    <row r="32" spans="1:3" x14ac:dyDescent="0.35">
      <c r="A32" s="2">
        <v>43861</v>
      </c>
      <c r="B32" s="1">
        <v>235</v>
      </c>
      <c r="C32" s="1">
        <v>49</v>
      </c>
    </row>
    <row r="33" spans="1:3" x14ac:dyDescent="0.35">
      <c r="A33" s="2">
        <v>43862</v>
      </c>
      <c r="B33" s="1">
        <v>126</v>
      </c>
      <c r="C33" s="1">
        <v>54</v>
      </c>
    </row>
    <row r="34" spans="1:3" x14ac:dyDescent="0.35">
      <c r="A34" s="2">
        <v>43863</v>
      </c>
      <c r="B34" s="1">
        <v>140</v>
      </c>
      <c r="C34" s="1">
        <v>45</v>
      </c>
    </row>
    <row r="35" spans="1:3" x14ac:dyDescent="0.35">
      <c r="A35" s="2">
        <v>43864</v>
      </c>
      <c r="B35" s="1">
        <v>262</v>
      </c>
      <c r="C35" s="1">
        <v>60</v>
      </c>
    </row>
    <row r="36" spans="1:3" x14ac:dyDescent="0.35">
      <c r="A36" s="2">
        <v>43865</v>
      </c>
      <c r="B36" s="1">
        <v>169</v>
      </c>
      <c r="C36" s="1">
        <v>43</v>
      </c>
    </row>
    <row r="37" spans="1:3" x14ac:dyDescent="0.35">
      <c r="A37" s="2">
        <v>43866</v>
      </c>
      <c r="B37" s="1">
        <v>257</v>
      </c>
      <c r="C37" s="1">
        <v>43</v>
      </c>
    </row>
    <row r="38" spans="1:3" x14ac:dyDescent="0.35">
      <c r="A38" s="2">
        <v>43867</v>
      </c>
      <c r="B38" s="1">
        <v>215</v>
      </c>
      <c r="C38" s="1">
        <v>46</v>
      </c>
    </row>
    <row r="39" spans="1:3" x14ac:dyDescent="0.35">
      <c r="A39" s="2">
        <v>43868</v>
      </c>
      <c r="B39" s="1">
        <v>214</v>
      </c>
      <c r="C39" s="1">
        <v>50</v>
      </c>
    </row>
    <row r="40" spans="1:3" x14ac:dyDescent="0.35">
      <c r="A40" s="2">
        <v>43869</v>
      </c>
      <c r="B40" s="1">
        <v>224</v>
      </c>
      <c r="C40" s="1">
        <v>49</v>
      </c>
    </row>
    <row r="41" spans="1:3" x14ac:dyDescent="0.35">
      <c r="A41" s="2">
        <v>43870</v>
      </c>
      <c r="B41" s="1">
        <v>116</v>
      </c>
      <c r="C41" s="1">
        <v>52</v>
      </c>
    </row>
    <row r="42" spans="1:3" x14ac:dyDescent="0.35">
      <c r="A42" s="2">
        <v>43871</v>
      </c>
      <c r="B42" s="1">
        <v>138</v>
      </c>
      <c r="C42" s="1">
        <v>44</v>
      </c>
    </row>
    <row r="43" spans="1:3" x14ac:dyDescent="0.35">
      <c r="A43" s="2">
        <v>43872</v>
      </c>
      <c r="B43" s="1">
        <v>92</v>
      </c>
      <c r="C43" s="1">
        <v>54</v>
      </c>
    </row>
    <row r="44" spans="1:3" x14ac:dyDescent="0.35">
      <c r="A44" s="2">
        <v>43873</v>
      </c>
      <c r="B44" s="1">
        <v>343</v>
      </c>
      <c r="C44" s="1">
        <v>47</v>
      </c>
    </row>
    <row r="45" spans="1:3" x14ac:dyDescent="0.35">
      <c r="A45" s="2">
        <v>43874</v>
      </c>
      <c r="B45" s="1">
        <v>135</v>
      </c>
      <c r="C45" s="1">
        <v>40</v>
      </c>
    </row>
    <row r="46" spans="1:3" x14ac:dyDescent="0.35">
      <c r="A46" s="2">
        <v>43875</v>
      </c>
      <c r="B46" s="1">
        <v>120</v>
      </c>
      <c r="C46" s="1">
        <v>47</v>
      </c>
    </row>
    <row r="47" spans="1:3" x14ac:dyDescent="0.35">
      <c r="A47" s="2">
        <v>43876</v>
      </c>
      <c r="B47" s="1">
        <v>90</v>
      </c>
      <c r="C47" s="1">
        <v>49</v>
      </c>
    </row>
    <row r="48" spans="1:3" x14ac:dyDescent="0.35">
      <c r="A48" s="2">
        <v>43877</v>
      </c>
      <c r="B48" s="1">
        <v>105</v>
      </c>
      <c r="C48" s="1">
        <v>50</v>
      </c>
    </row>
    <row r="49" spans="1:3" x14ac:dyDescent="0.35">
      <c r="A49" s="2">
        <v>43878</v>
      </c>
      <c r="B49" s="1">
        <v>98</v>
      </c>
      <c r="C49" s="1">
        <v>48</v>
      </c>
    </row>
    <row r="50" spans="1:3" x14ac:dyDescent="0.35">
      <c r="A50" s="2">
        <v>43879</v>
      </c>
      <c r="B50" s="1">
        <v>105</v>
      </c>
      <c r="C50" s="1">
        <v>45</v>
      </c>
    </row>
    <row r="51" spans="1:3" x14ac:dyDescent="0.35">
      <c r="A51" s="2">
        <v>43880</v>
      </c>
      <c r="B51" s="1">
        <v>450</v>
      </c>
      <c r="C51" s="1">
        <v>47</v>
      </c>
    </row>
    <row r="52" spans="1:3" x14ac:dyDescent="0.35">
      <c r="A52" s="2">
        <v>43881</v>
      </c>
      <c r="B52" s="1">
        <v>450</v>
      </c>
      <c r="C52" s="1">
        <v>49</v>
      </c>
    </row>
    <row r="53" spans="1:3" x14ac:dyDescent="0.35">
      <c r="A53" s="2">
        <v>43882</v>
      </c>
      <c r="B53" s="1">
        <v>161</v>
      </c>
      <c r="C53" s="1">
        <v>57</v>
      </c>
    </row>
    <row r="54" spans="1:3" x14ac:dyDescent="0.35">
      <c r="A54" s="2">
        <v>43883</v>
      </c>
      <c r="B54" s="1">
        <v>185</v>
      </c>
      <c r="C54" s="1">
        <v>41</v>
      </c>
    </row>
    <row r="55" spans="1:3" x14ac:dyDescent="0.35">
      <c r="A55" s="2">
        <v>43884</v>
      </c>
      <c r="B55" s="1">
        <v>211</v>
      </c>
      <c r="C55" s="1">
        <v>67</v>
      </c>
    </row>
    <row r="56" spans="1:3" x14ac:dyDescent="0.35">
      <c r="A56" s="2">
        <v>43885</v>
      </c>
      <c r="B56" s="1">
        <v>161</v>
      </c>
      <c r="C56" s="1">
        <v>56</v>
      </c>
    </row>
    <row r="57" spans="1:3" x14ac:dyDescent="0.35">
      <c r="A57" s="2">
        <v>43886</v>
      </c>
      <c r="B57" s="1">
        <v>196</v>
      </c>
      <c r="C57" s="1">
        <v>40</v>
      </c>
    </row>
    <row r="58" spans="1:3" x14ac:dyDescent="0.35">
      <c r="A58" s="2">
        <v>43887</v>
      </c>
      <c r="B58" s="1">
        <v>283</v>
      </c>
      <c r="C58" s="1">
        <v>45</v>
      </c>
    </row>
    <row r="59" spans="1:3" x14ac:dyDescent="0.35">
      <c r="A59" s="2">
        <v>43888</v>
      </c>
      <c r="B59" s="1">
        <v>227</v>
      </c>
      <c r="C59" s="1">
        <v>43</v>
      </c>
    </row>
    <row r="60" spans="1:3" x14ac:dyDescent="0.35">
      <c r="A60" s="2">
        <v>43889</v>
      </c>
      <c r="B60" s="1">
        <v>251</v>
      </c>
      <c r="C60" s="1">
        <v>47</v>
      </c>
    </row>
    <row r="61" spans="1:3" x14ac:dyDescent="0.35">
      <c r="A61" s="2">
        <v>43890</v>
      </c>
      <c r="B61" s="1">
        <v>196</v>
      </c>
      <c r="C61" s="1">
        <v>53</v>
      </c>
    </row>
    <row r="62" spans="1:3" x14ac:dyDescent="0.35">
      <c r="A62" s="2">
        <v>43891</v>
      </c>
      <c r="B62" s="1">
        <v>214</v>
      </c>
      <c r="C62" s="1">
        <v>42</v>
      </c>
    </row>
    <row r="63" spans="1:3" x14ac:dyDescent="0.35">
      <c r="A63" s="2">
        <v>43892</v>
      </c>
      <c r="B63" s="1">
        <v>214</v>
      </c>
      <c r="C63" s="1">
        <v>47</v>
      </c>
    </row>
    <row r="64" spans="1:3" x14ac:dyDescent="0.35">
      <c r="A64" s="2">
        <v>43893</v>
      </c>
      <c r="B64" s="1">
        <v>296</v>
      </c>
      <c r="C64" s="1">
        <v>34</v>
      </c>
    </row>
    <row r="65" spans="1:3" x14ac:dyDescent="0.35">
      <c r="A65" s="2">
        <v>43894</v>
      </c>
      <c r="B65" s="1">
        <v>450</v>
      </c>
      <c r="C65" s="1">
        <v>56</v>
      </c>
    </row>
    <row r="66" spans="1:3" x14ac:dyDescent="0.35">
      <c r="A66" s="2">
        <v>43895</v>
      </c>
      <c r="B66" s="1">
        <v>134</v>
      </c>
      <c r="C66" s="1">
        <v>56</v>
      </c>
    </row>
    <row r="67" spans="1:3" x14ac:dyDescent="0.35">
      <c r="A67" s="2">
        <v>43896</v>
      </c>
      <c r="B67" s="1">
        <v>343</v>
      </c>
      <c r="C67" s="1">
        <v>58</v>
      </c>
    </row>
    <row r="68" spans="1:3" x14ac:dyDescent="0.35">
      <c r="A68" s="2">
        <v>43897</v>
      </c>
      <c r="B68" s="1">
        <v>349</v>
      </c>
      <c r="C68" s="1">
        <v>41</v>
      </c>
    </row>
    <row r="69" spans="1:3" x14ac:dyDescent="0.35">
      <c r="A69" s="2">
        <v>43898</v>
      </c>
      <c r="B69" s="1">
        <v>212</v>
      </c>
      <c r="C69" s="1">
        <v>47</v>
      </c>
    </row>
    <row r="70" spans="1:3" x14ac:dyDescent="0.35">
      <c r="A70" s="2">
        <v>43899</v>
      </c>
      <c r="B70" s="1">
        <v>140</v>
      </c>
      <c r="C70" s="1">
        <v>56</v>
      </c>
    </row>
    <row r="71" spans="1:3" x14ac:dyDescent="0.35">
      <c r="A71" s="2">
        <v>43900</v>
      </c>
      <c r="B71" s="1">
        <v>137</v>
      </c>
      <c r="C71" s="1">
        <v>53</v>
      </c>
    </row>
    <row r="72" spans="1:3" x14ac:dyDescent="0.35">
      <c r="A72" s="2">
        <v>43901</v>
      </c>
      <c r="B72" s="1">
        <v>83</v>
      </c>
      <c r="C72" s="1">
        <v>55</v>
      </c>
    </row>
    <row r="73" spans="1:3" x14ac:dyDescent="0.35">
      <c r="A73" s="2">
        <v>43902</v>
      </c>
      <c r="B73" s="1">
        <v>316</v>
      </c>
      <c r="C73" s="1">
        <v>60</v>
      </c>
    </row>
    <row r="74" spans="1:3" x14ac:dyDescent="0.35">
      <c r="A74" s="2">
        <v>43903</v>
      </c>
      <c r="B74" s="1">
        <v>203</v>
      </c>
      <c r="C74" s="1">
        <v>36</v>
      </c>
    </row>
    <row r="75" spans="1:3" x14ac:dyDescent="0.35">
      <c r="A75" s="2">
        <v>43904</v>
      </c>
      <c r="B75" s="1">
        <v>227</v>
      </c>
      <c r="C75" s="1">
        <v>52</v>
      </c>
    </row>
    <row r="76" spans="1:3" x14ac:dyDescent="0.35">
      <c r="A76" s="2">
        <v>43905</v>
      </c>
      <c r="B76" s="1">
        <v>122</v>
      </c>
      <c r="C76" s="1">
        <v>49</v>
      </c>
    </row>
    <row r="77" spans="1:3" x14ac:dyDescent="0.35">
      <c r="A77" s="2">
        <v>43906</v>
      </c>
      <c r="B77" s="1">
        <v>224</v>
      </c>
      <c r="C77" s="1">
        <v>53</v>
      </c>
    </row>
    <row r="78" spans="1:3" x14ac:dyDescent="0.35">
      <c r="A78" s="2">
        <v>43907</v>
      </c>
      <c r="B78" s="1">
        <v>89</v>
      </c>
      <c r="C78" s="1">
        <v>45</v>
      </c>
    </row>
    <row r="79" spans="1:3" x14ac:dyDescent="0.35">
      <c r="A79" s="2">
        <v>43908</v>
      </c>
      <c r="B79" s="1">
        <v>215</v>
      </c>
      <c r="C79" s="1">
        <v>45</v>
      </c>
    </row>
    <row r="80" spans="1:3" x14ac:dyDescent="0.35">
      <c r="A80" s="2">
        <v>43909</v>
      </c>
      <c r="B80" s="1">
        <v>233</v>
      </c>
      <c r="C80" s="1">
        <v>62</v>
      </c>
    </row>
    <row r="81" spans="1:3" x14ac:dyDescent="0.35">
      <c r="A81" s="2">
        <v>43910</v>
      </c>
      <c r="B81" s="1">
        <v>316</v>
      </c>
      <c r="C81" s="1">
        <v>51</v>
      </c>
    </row>
    <row r="82" spans="1:3" x14ac:dyDescent="0.35">
      <c r="A82" s="2">
        <v>43911</v>
      </c>
      <c r="B82" s="1">
        <v>226</v>
      </c>
      <c r="C82" s="1">
        <v>53</v>
      </c>
    </row>
    <row r="83" spans="1:3" x14ac:dyDescent="0.35">
      <c r="A83" s="2">
        <v>43912</v>
      </c>
      <c r="B83" s="1">
        <v>214</v>
      </c>
      <c r="C83" s="1">
        <v>49</v>
      </c>
    </row>
    <row r="84" spans="1:3" x14ac:dyDescent="0.35">
      <c r="A84" s="2">
        <v>43913</v>
      </c>
      <c r="B84" s="1">
        <v>217</v>
      </c>
      <c r="C84" s="1">
        <v>52</v>
      </c>
    </row>
    <row r="85" spans="1:3" x14ac:dyDescent="0.35">
      <c r="A85" s="2">
        <v>43914</v>
      </c>
      <c r="B85" s="1">
        <v>199</v>
      </c>
      <c r="C85" s="1">
        <v>55</v>
      </c>
    </row>
    <row r="86" spans="1:3" x14ac:dyDescent="0.35">
      <c r="A86" s="2">
        <v>43915</v>
      </c>
      <c r="B86" s="1">
        <v>83</v>
      </c>
      <c r="C86" s="1">
        <v>54</v>
      </c>
    </row>
    <row r="87" spans="1:3" x14ac:dyDescent="0.35">
      <c r="A87" s="2">
        <v>43916</v>
      </c>
      <c r="B87" s="1">
        <v>235</v>
      </c>
      <c r="C87" s="1">
        <v>50</v>
      </c>
    </row>
    <row r="88" spans="1:3" x14ac:dyDescent="0.35">
      <c r="A88" s="2">
        <v>43917</v>
      </c>
      <c r="B88" s="1">
        <v>138</v>
      </c>
      <c r="C88" s="1">
        <v>48</v>
      </c>
    </row>
    <row r="89" spans="1:3" x14ac:dyDescent="0.35">
      <c r="A89" s="2">
        <v>43918</v>
      </c>
      <c r="B89" s="1">
        <v>147</v>
      </c>
      <c r="C89" s="1">
        <v>45</v>
      </c>
    </row>
    <row r="90" spans="1:3" x14ac:dyDescent="0.35">
      <c r="A90" s="2">
        <v>43919</v>
      </c>
      <c r="B90" s="1">
        <v>262</v>
      </c>
      <c r="C90" s="1">
        <v>37</v>
      </c>
    </row>
    <row r="91" spans="1:3" x14ac:dyDescent="0.35">
      <c r="A91" s="2">
        <v>43920</v>
      </c>
      <c r="B91" s="1">
        <v>98</v>
      </c>
      <c r="C91" s="1">
        <v>57</v>
      </c>
    </row>
    <row r="92" spans="1:3" x14ac:dyDescent="0.35">
      <c r="A92" s="2">
        <v>43921</v>
      </c>
      <c r="B92" s="1">
        <v>140</v>
      </c>
      <c r="C92" s="1">
        <v>50</v>
      </c>
    </row>
    <row r="93" spans="1:3" x14ac:dyDescent="0.35">
      <c r="A93" s="2">
        <v>43922</v>
      </c>
      <c r="B93" s="1">
        <v>227</v>
      </c>
      <c r="C93" s="1">
        <v>39</v>
      </c>
    </row>
    <row r="94" spans="1:3" x14ac:dyDescent="0.35">
      <c r="A94" s="2">
        <v>43923</v>
      </c>
      <c r="B94" s="1">
        <v>214</v>
      </c>
      <c r="C94" s="1">
        <v>17</v>
      </c>
    </row>
    <row r="95" spans="1:3" x14ac:dyDescent="0.35">
      <c r="A95" s="2">
        <v>43924</v>
      </c>
      <c r="B95" s="1">
        <v>143</v>
      </c>
      <c r="C95" s="1">
        <v>30</v>
      </c>
    </row>
    <row r="96" spans="1:3" x14ac:dyDescent="0.35">
      <c r="A96" s="2">
        <v>43925</v>
      </c>
      <c r="B96" s="1">
        <v>402</v>
      </c>
      <c r="C96" s="1">
        <v>39</v>
      </c>
    </row>
    <row r="97" spans="1:3" x14ac:dyDescent="0.35">
      <c r="A97" s="2">
        <v>43926</v>
      </c>
      <c r="B97" s="1">
        <v>117</v>
      </c>
      <c r="C97" s="1">
        <v>29</v>
      </c>
    </row>
    <row r="98" spans="1:3" x14ac:dyDescent="0.35">
      <c r="A98" s="2">
        <v>43927</v>
      </c>
      <c r="B98" s="1">
        <v>161</v>
      </c>
      <c r="C98" s="1">
        <v>24</v>
      </c>
    </row>
    <row r="99" spans="1:3" x14ac:dyDescent="0.35">
      <c r="A99" s="2">
        <v>43928</v>
      </c>
      <c r="B99" s="1">
        <v>181</v>
      </c>
      <c r="C99" s="1">
        <v>31</v>
      </c>
    </row>
    <row r="100" spans="1:3" x14ac:dyDescent="0.35">
      <c r="A100" s="2">
        <v>43929</v>
      </c>
      <c r="B100" s="1">
        <v>184</v>
      </c>
      <c r="C100" s="1">
        <v>36</v>
      </c>
    </row>
    <row r="101" spans="1:3" x14ac:dyDescent="0.35">
      <c r="A101" s="2">
        <v>43930</v>
      </c>
      <c r="B101" s="1">
        <v>126</v>
      </c>
      <c r="C101" s="1">
        <v>23</v>
      </c>
    </row>
    <row r="102" spans="1:3" x14ac:dyDescent="0.35">
      <c r="A102" s="2">
        <v>43931</v>
      </c>
      <c r="B102" s="1">
        <v>211</v>
      </c>
      <c r="C102" s="1">
        <v>29</v>
      </c>
    </row>
    <row r="103" spans="1:3" x14ac:dyDescent="0.35">
      <c r="A103" s="2">
        <v>43932</v>
      </c>
      <c r="B103" s="1">
        <v>226</v>
      </c>
      <c r="C103" s="1">
        <v>25</v>
      </c>
    </row>
    <row r="104" spans="1:3" x14ac:dyDescent="0.35">
      <c r="A104" s="2">
        <v>43933</v>
      </c>
      <c r="B104" s="1">
        <v>212</v>
      </c>
      <c r="C104" s="1">
        <v>36</v>
      </c>
    </row>
    <row r="105" spans="1:3" x14ac:dyDescent="0.35">
      <c r="A105" s="2">
        <v>43934</v>
      </c>
      <c r="B105" s="1">
        <v>211</v>
      </c>
      <c r="C105" s="1">
        <v>20</v>
      </c>
    </row>
    <row r="106" spans="1:3" x14ac:dyDescent="0.35">
      <c r="A106" s="2">
        <v>43935</v>
      </c>
      <c r="B106" s="1">
        <v>254</v>
      </c>
      <c r="C106" s="1">
        <v>24</v>
      </c>
    </row>
    <row r="107" spans="1:3" x14ac:dyDescent="0.35">
      <c r="A107" s="2">
        <v>43936</v>
      </c>
      <c r="B107" s="1">
        <v>137</v>
      </c>
      <c r="C107" s="1">
        <v>37</v>
      </c>
    </row>
    <row r="108" spans="1:3" x14ac:dyDescent="0.35">
      <c r="A108" s="2">
        <v>43937</v>
      </c>
      <c r="B108" s="1">
        <v>263</v>
      </c>
      <c r="C108" s="1">
        <v>46</v>
      </c>
    </row>
    <row r="109" spans="1:3" x14ac:dyDescent="0.35">
      <c r="A109" s="2">
        <v>43938</v>
      </c>
      <c r="B109" s="1">
        <v>217</v>
      </c>
      <c r="C109" s="1">
        <v>31</v>
      </c>
    </row>
    <row r="110" spans="1:3" x14ac:dyDescent="0.35">
      <c r="A110" s="2">
        <v>43939</v>
      </c>
      <c r="B110" s="1">
        <v>191</v>
      </c>
      <c r="C110" s="1">
        <v>32</v>
      </c>
    </row>
    <row r="111" spans="1:3" x14ac:dyDescent="0.35">
      <c r="A111" s="2">
        <v>43940</v>
      </c>
      <c r="B111" s="1">
        <v>169</v>
      </c>
      <c r="C111" s="1">
        <v>33</v>
      </c>
    </row>
    <row r="112" spans="1:3" x14ac:dyDescent="0.35">
      <c r="A112" s="2">
        <v>43941</v>
      </c>
      <c r="B112" s="1">
        <v>89</v>
      </c>
      <c r="C112" s="1">
        <v>29</v>
      </c>
    </row>
    <row r="113" spans="1:3" x14ac:dyDescent="0.35">
      <c r="A113" s="2">
        <v>43942</v>
      </c>
      <c r="B113" s="1">
        <v>196</v>
      </c>
      <c r="C113" s="1">
        <v>23</v>
      </c>
    </row>
    <row r="114" spans="1:3" x14ac:dyDescent="0.35">
      <c r="A114" s="2">
        <v>43943</v>
      </c>
      <c r="B114" s="1">
        <v>123</v>
      </c>
      <c r="C114" s="1">
        <v>27</v>
      </c>
    </row>
    <row r="115" spans="1:3" x14ac:dyDescent="0.35">
      <c r="A115" s="2">
        <v>43944</v>
      </c>
      <c r="B115" s="1">
        <v>89</v>
      </c>
      <c r="C115" s="1">
        <v>35</v>
      </c>
    </row>
    <row r="116" spans="1:3" x14ac:dyDescent="0.35">
      <c r="A116" s="2">
        <v>43945</v>
      </c>
      <c r="B116" s="1">
        <v>450</v>
      </c>
      <c r="C116" s="1">
        <v>26</v>
      </c>
    </row>
    <row r="117" spans="1:3" x14ac:dyDescent="0.35">
      <c r="A117" s="2">
        <v>43946</v>
      </c>
      <c r="B117" s="1">
        <v>214</v>
      </c>
      <c r="C117" s="1">
        <v>29</v>
      </c>
    </row>
    <row r="118" spans="1:3" x14ac:dyDescent="0.35">
      <c r="A118" s="2">
        <v>43947</v>
      </c>
      <c r="B118" s="1">
        <v>196</v>
      </c>
      <c r="C118" s="1">
        <v>27</v>
      </c>
    </row>
    <row r="119" spans="1:3" x14ac:dyDescent="0.35">
      <c r="A119" s="2">
        <v>43948</v>
      </c>
      <c r="B119" s="1">
        <v>199</v>
      </c>
      <c r="C119" s="1">
        <v>29</v>
      </c>
    </row>
    <row r="120" spans="1:3" x14ac:dyDescent="0.35">
      <c r="A120" s="2">
        <v>43949</v>
      </c>
      <c r="B120" s="1">
        <v>238</v>
      </c>
      <c r="C120" s="1">
        <v>31</v>
      </c>
    </row>
    <row r="121" spans="1:3" x14ac:dyDescent="0.35">
      <c r="A121" s="2">
        <v>43950</v>
      </c>
      <c r="B121" s="1">
        <v>212</v>
      </c>
      <c r="C121" s="1">
        <v>32</v>
      </c>
    </row>
    <row r="122" spans="1:3" x14ac:dyDescent="0.35">
      <c r="A122" s="2">
        <v>43951</v>
      </c>
      <c r="B122" s="1">
        <v>137</v>
      </c>
      <c r="C122" s="1">
        <v>31</v>
      </c>
    </row>
    <row r="123" spans="1:3" x14ac:dyDescent="0.35">
      <c r="A123" s="2">
        <v>43952</v>
      </c>
      <c r="B123" s="1">
        <v>111</v>
      </c>
      <c r="C123" s="1">
        <v>47</v>
      </c>
    </row>
    <row r="124" spans="1:3" x14ac:dyDescent="0.35">
      <c r="A124" s="2">
        <v>43953</v>
      </c>
      <c r="B124" s="1">
        <v>137</v>
      </c>
      <c r="C124" s="1">
        <v>45</v>
      </c>
    </row>
    <row r="125" spans="1:3" x14ac:dyDescent="0.35">
      <c r="A125" s="2">
        <v>43954</v>
      </c>
      <c r="B125" s="1">
        <v>214</v>
      </c>
      <c r="C125" s="1">
        <v>41</v>
      </c>
    </row>
    <row r="126" spans="1:3" x14ac:dyDescent="0.35">
      <c r="A126" s="2">
        <v>43955</v>
      </c>
      <c r="B126" s="1">
        <v>301</v>
      </c>
      <c r="C126" s="1">
        <v>63</v>
      </c>
    </row>
    <row r="127" spans="1:3" x14ac:dyDescent="0.35">
      <c r="A127" s="2">
        <v>43956</v>
      </c>
      <c r="B127" s="1">
        <v>378</v>
      </c>
      <c r="C127" s="1">
        <v>48</v>
      </c>
    </row>
    <row r="128" spans="1:3" x14ac:dyDescent="0.35">
      <c r="A128" s="2">
        <v>43957</v>
      </c>
      <c r="B128" s="1">
        <v>90</v>
      </c>
      <c r="C128" s="1">
        <v>39</v>
      </c>
    </row>
    <row r="129" spans="1:3" x14ac:dyDescent="0.35">
      <c r="A129" s="2">
        <v>43958</v>
      </c>
      <c r="B129" s="1">
        <v>203</v>
      </c>
      <c r="C129" s="1">
        <v>62</v>
      </c>
    </row>
    <row r="130" spans="1:3" x14ac:dyDescent="0.35">
      <c r="A130" s="2">
        <v>43959</v>
      </c>
      <c r="B130" s="1">
        <v>211</v>
      </c>
      <c r="C130" s="1">
        <v>42</v>
      </c>
    </row>
    <row r="131" spans="1:3" x14ac:dyDescent="0.35">
      <c r="A131" s="2">
        <v>43960</v>
      </c>
      <c r="B131" s="1">
        <v>161</v>
      </c>
      <c r="C131" s="1">
        <v>38</v>
      </c>
    </row>
    <row r="132" spans="1:3" x14ac:dyDescent="0.35">
      <c r="A132" s="2">
        <v>43961</v>
      </c>
      <c r="B132" s="1">
        <v>238</v>
      </c>
      <c r="C132" s="1">
        <v>49</v>
      </c>
    </row>
    <row r="133" spans="1:3" x14ac:dyDescent="0.35">
      <c r="A133" s="2">
        <v>43962</v>
      </c>
      <c r="B133" s="1">
        <v>215</v>
      </c>
      <c r="C133" s="1">
        <v>56</v>
      </c>
    </row>
    <row r="134" spans="1:3" x14ac:dyDescent="0.35">
      <c r="A134" s="2">
        <v>43963</v>
      </c>
      <c r="B134" s="1">
        <v>146</v>
      </c>
      <c r="C134" s="1">
        <v>50</v>
      </c>
    </row>
    <row r="135" spans="1:3" x14ac:dyDescent="0.35">
      <c r="A135" s="2">
        <v>43964</v>
      </c>
      <c r="B135" s="1">
        <v>215</v>
      </c>
      <c r="C135" s="1">
        <v>42</v>
      </c>
    </row>
    <row r="136" spans="1:3" x14ac:dyDescent="0.35">
      <c r="A136" s="2">
        <v>43965</v>
      </c>
      <c r="B136" s="1">
        <v>110</v>
      </c>
      <c r="C136" s="1">
        <v>48</v>
      </c>
    </row>
    <row r="137" spans="1:3" x14ac:dyDescent="0.35">
      <c r="A137" s="2">
        <v>43966</v>
      </c>
      <c r="B137" s="1">
        <v>450</v>
      </c>
      <c r="C137" s="1">
        <v>61</v>
      </c>
    </row>
    <row r="138" spans="1:3" x14ac:dyDescent="0.35">
      <c r="A138" s="2">
        <v>43967</v>
      </c>
      <c r="B138" s="1">
        <v>105</v>
      </c>
      <c r="C138" s="1">
        <v>44</v>
      </c>
    </row>
    <row r="139" spans="1:3" x14ac:dyDescent="0.35">
      <c r="A139" s="2">
        <v>43968</v>
      </c>
      <c r="B139" s="1">
        <v>184</v>
      </c>
      <c r="C139" s="1">
        <v>49</v>
      </c>
    </row>
    <row r="140" spans="1:3" x14ac:dyDescent="0.35">
      <c r="A140" s="2">
        <v>43969</v>
      </c>
      <c r="B140" s="1">
        <v>165</v>
      </c>
      <c r="C140" s="1">
        <v>45</v>
      </c>
    </row>
    <row r="141" spans="1:3" x14ac:dyDescent="0.35">
      <c r="A141" s="2">
        <v>43970</v>
      </c>
      <c r="B141" s="1">
        <v>214</v>
      </c>
      <c r="C141" s="1">
        <v>55</v>
      </c>
    </row>
    <row r="142" spans="1:3" x14ac:dyDescent="0.35">
      <c r="A142" s="2">
        <v>43971</v>
      </c>
      <c r="B142" s="1">
        <v>223</v>
      </c>
      <c r="C142" s="1">
        <v>48</v>
      </c>
    </row>
    <row r="143" spans="1:3" x14ac:dyDescent="0.35">
      <c r="A143" s="2">
        <v>43972</v>
      </c>
      <c r="B143" s="1">
        <v>116</v>
      </c>
      <c r="C143" s="1">
        <v>54</v>
      </c>
    </row>
    <row r="144" spans="1:3" x14ac:dyDescent="0.35">
      <c r="A144" s="2">
        <v>43973</v>
      </c>
      <c r="B144" s="1">
        <v>134</v>
      </c>
      <c r="C144" s="1">
        <v>51</v>
      </c>
    </row>
    <row r="145" spans="1:3" x14ac:dyDescent="0.35">
      <c r="A145" s="2">
        <v>43974</v>
      </c>
      <c r="B145" s="1">
        <v>120</v>
      </c>
      <c r="C145" s="1">
        <v>56</v>
      </c>
    </row>
    <row r="146" spans="1:3" x14ac:dyDescent="0.35">
      <c r="A146" s="2">
        <v>43975</v>
      </c>
      <c r="B146" s="1">
        <v>101</v>
      </c>
      <c r="C146" s="1">
        <v>54</v>
      </c>
    </row>
    <row r="147" spans="1:3" x14ac:dyDescent="0.35">
      <c r="A147" s="2">
        <v>43976</v>
      </c>
      <c r="B147" s="1">
        <v>214</v>
      </c>
      <c r="C147" s="1">
        <v>52</v>
      </c>
    </row>
    <row r="148" spans="1:3" x14ac:dyDescent="0.35">
      <c r="A148" s="2">
        <v>43977</v>
      </c>
      <c r="B148" s="1">
        <v>176</v>
      </c>
      <c r="C148" s="1">
        <v>53</v>
      </c>
    </row>
    <row r="149" spans="1:3" x14ac:dyDescent="0.35">
      <c r="A149" s="2">
        <v>43978</v>
      </c>
      <c r="B149" s="1">
        <v>522</v>
      </c>
      <c r="C149" s="1">
        <v>47</v>
      </c>
    </row>
    <row r="150" spans="1:3" x14ac:dyDescent="0.35">
      <c r="A150" s="2">
        <v>43979</v>
      </c>
      <c r="B150" s="1">
        <v>191</v>
      </c>
      <c r="C150" s="1">
        <v>51</v>
      </c>
    </row>
    <row r="151" spans="1:3" x14ac:dyDescent="0.35">
      <c r="A151" s="2">
        <v>43980</v>
      </c>
      <c r="B151" s="1">
        <v>348</v>
      </c>
      <c r="C151" s="1">
        <v>52</v>
      </c>
    </row>
    <row r="152" spans="1:3" x14ac:dyDescent="0.35">
      <c r="A152" s="2">
        <v>43981</v>
      </c>
      <c r="B152" s="1">
        <v>161</v>
      </c>
      <c r="C152" s="1">
        <v>51</v>
      </c>
    </row>
    <row r="153" spans="1:3" x14ac:dyDescent="0.35">
      <c r="A153" s="2">
        <v>43982</v>
      </c>
      <c r="B153" s="1">
        <v>215</v>
      </c>
      <c r="C153" s="1">
        <v>51</v>
      </c>
    </row>
    <row r="154" spans="1:3" x14ac:dyDescent="0.35">
      <c r="A154" s="2">
        <v>43983</v>
      </c>
      <c r="B154" s="1">
        <v>185</v>
      </c>
      <c r="C154" s="1">
        <v>54</v>
      </c>
    </row>
    <row r="155" spans="1:3" x14ac:dyDescent="0.35">
      <c r="A155" s="2">
        <v>43984</v>
      </c>
      <c r="B155" s="1">
        <v>181</v>
      </c>
      <c r="C155" s="1">
        <v>45</v>
      </c>
    </row>
    <row r="156" spans="1:3" x14ac:dyDescent="0.35">
      <c r="A156" s="2">
        <v>43985</v>
      </c>
      <c r="B156" s="1">
        <v>138</v>
      </c>
      <c r="C156" s="1">
        <v>41</v>
      </c>
    </row>
    <row r="157" spans="1:3" x14ac:dyDescent="0.35">
      <c r="A157" s="2">
        <v>43986</v>
      </c>
      <c r="B157" s="1">
        <v>221</v>
      </c>
      <c r="C157" s="1">
        <v>47</v>
      </c>
    </row>
    <row r="158" spans="1:3" x14ac:dyDescent="0.35">
      <c r="A158" s="2">
        <v>43987</v>
      </c>
      <c r="B158" s="1">
        <v>343</v>
      </c>
      <c r="C158" s="1">
        <v>41</v>
      </c>
    </row>
    <row r="159" spans="1:3" x14ac:dyDescent="0.35">
      <c r="A159" s="2">
        <v>43988</v>
      </c>
      <c r="B159" s="1">
        <v>251</v>
      </c>
      <c r="C159" s="1">
        <v>56</v>
      </c>
    </row>
    <row r="160" spans="1:3" x14ac:dyDescent="0.35">
      <c r="A160" s="2">
        <v>43989</v>
      </c>
      <c r="B160" s="1">
        <v>110</v>
      </c>
      <c r="C160" s="1">
        <v>64</v>
      </c>
    </row>
    <row r="161" spans="1:3" x14ac:dyDescent="0.35">
      <c r="A161" s="2">
        <v>43990</v>
      </c>
      <c r="B161" s="1">
        <v>170</v>
      </c>
      <c r="C161" s="1">
        <v>41</v>
      </c>
    </row>
    <row r="162" spans="1:3" x14ac:dyDescent="0.35">
      <c r="A162" s="2">
        <v>43991</v>
      </c>
      <c r="B162" s="1">
        <v>161</v>
      </c>
      <c r="C162" s="1">
        <v>52</v>
      </c>
    </row>
    <row r="163" spans="1:3" x14ac:dyDescent="0.35">
      <c r="A163" s="2">
        <v>43992</v>
      </c>
      <c r="B163" s="1">
        <v>144</v>
      </c>
      <c r="C163" s="1">
        <v>50</v>
      </c>
    </row>
    <row r="164" spans="1:3" x14ac:dyDescent="0.35">
      <c r="A164" s="2">
        <v>43993</v>
      </c>
      <c r="B164" s="1">
        <v>140</v>
      </c>
      <c r="C164" s="1">
        <v>45</v>
      </c>
    </row>
    <row r="165" spans="1:3" x14ac:dyDescent="0.35">
      <c r="A165" s="2">
        <v>43994</v>
      </c>
      <c r="B165" s="1">
        <v>262</v>
      </c>
      <c r="C165" s="1">
        <v>67</v>
      </c>
    </row>
    <row r="166" spans="1:3" x14ac:dyDescent="0.35">
      <c r="A166" s="2">
        <v>43995</v>
      </c>
      <c r="B166" s="1">
        <v>217</v>
      </c>
      <c r="C166" s="1">
        <v>49</v>
      </c>
    </row>
    <row r="167" spans="1:3" x14ac:dyDescent="0.35">
      <c r="A167" s="2">
        <v>43996</v>
      </c>
      <c r="B167" s="1">
        <v>215</v>
      </c>
      <c r="C167" s="1">
        <v>58</v>
      </c>
    </row>
    <row r="168" spans="1:3" x14ac:dyDescent="0.35">
      <c r="A168" s="2">
        <v>43997</v>
      </c>
      <c r="B168" s="1">
        <v>117</v>
      </c>
      <c r="C168" s="1">
        <v>48</v>
      </c>
    </row>
    <row r="169" spans="1:3" x14ac:dyDescent="0.35">
      <c r="A169" s="2">
        <v>43998</v>
      </c>
      <c r="B169" s="1">
        <v>172</v>
      </c>
      <c r="C169" s="1">
        <v>60</v>
      </c>
    </row>
    <row r="170" spans="1:3" x14ac:dyDescent="0.35">
      <c r="A170" s="2">
        <v>43999</v>
      </c>
      <c r="B170" s="1">
        <v>262</v>
      </c>
      <c r="C170" s="1">
        <v>47</v>
      </c>
    </row>
    <row r="171" spans="1:3" x14ac:dyDescent="0.35">
      <c r="A171" s="2">
        <v>44000</v>
      </c>
      <c r="B171" s="1">
        <v>116</v>
      </c>
      <c r="C171" s="1">
        <v>44</v>
      </c>
    </row>
    <row r="172" spans="1:3" x14ac:dyDescent="0.35">
      <c r="A172" s="2">
        <v>44001</v>
      </c>
      <c r="B172" s="1">
        <v>90</v>
      </c>
      <c r="C172" s="1">
        <v>47</v>
      </c>
    </row>
    <row r="173" spans="1:3" x14ac:dyDescent="0.35">
      <c r="A173" s="2">
        <v>44002</v>
      </c>
      <c r="B173" s="1">
        <v>215</v>
      </c>
      <c r="C173" s="1">
        <v>51</v>
      </c>
    </row>
    <row r="174" spans="1:3" x14ac:dyDescent="0.35">
      <c r="A174" s="2">
        <v>44003</v>
      </c>
      <c r="B174" s="1">
        <v>172</v>
      </c>
      <c r="C174" s="1">
        <v>64</v>
      </c>
    </row>
    <row r="175" spans="1:3" x14ac:dyDescent="0.35">
      <c r="A175" s="2">
        <v>44004</v>
      </c>
      <c r="B175" s="1">
        <v>165</v>
      </c>
      <c r="C175" s="1">
        <v>42</v>
      </c>
    </row>
    <row r="176" spans="1:3" x14ac:dyDescent="0.35">
      <c r="A176" s="2">
        <v>44005</v>
      </c>
      <c r="B176" s="1">
        <v>134</v>
      </c>
      <c r="C176" s="1">
        <v>45</v>
      </c>
    </row>
    <row r="177" spans="1:3" x14ac:dyDescent="0.35">
      <c r="A177" s="2">
        <v>44006</v>
      </c>
      <c r="B177" s="1">
        <v>129</v>
      </c>
      <c r="C177" s="1">
        <v>46</v>
      </c>
    </row>
    <row r="178" spans="1:3" x14ac:dyDescent="0.35">
      <c r="A178" s="2">
        <v>44007</v>
      </c>
      <c r="B178" s="1">
        <v>184</v>
      </c>
      <c r="C178" s="1">
        <v>69</v>
      </c>
    </row>
    <row r="179" spans="1:3" x14ac:dyDescent="0.35">
      <c r="A179" s="2">
        <v>44008</v>
      </c>
      <c r="B179" s="1">
        <v>129</v>
      </c>
      <c r="C179" s="1">
        <v>46</v>
      </c>
    </row>
    <row r="180" spans="1:3" x14ac:dyDescent="0.35">
      <c r="A180" s="2">
        <v>44009</v>
      </c>
      <c r="B180" s="1">
        <v>223</v>
      </c>
      <c r="C180" s="1">
        <v>45</v>
      </c>
    </row>
    <row r="181" spans="1:3" x14ac:dyDescent="0.35">
      <c r="A181" s="2">
        <v>44010</v>
      </c>
      <c r="B181" s="1">
        <v>214</v>
      </c>
      <c r="C181" s="1">
        <v>59</v>
      </c>
    </row>
    <row r="182" spans="1:3" x14ac:dyDescent="0.35">
      <c r="A182" s="2">
        <v>44011</v>
      </c>
      <c r="B182" s="1">
        <v>120</v>
      </c>
      <c r="C182" s="1">
        <v>58</v>
      </c>
    </row>
    <row r="183" spans="1:3" x14ac:dyDescent="0.35">
      <c r="A183" s="2">
        <v>44012</v>
      </c>
      <c r="B183" s="1">
        <v>126</v>
      </c>
      <c r="C183" s="1">
        <v>63</v>
      </c>
    </row>
    <row r="184" spans="1:3" x14ac:dyDescent="0.35">
      <c r="A184" s="2">
        <v>44013</v>
      </c>
      <c r="B184" s="1">
        <v>227</v>
      </c>
      <c r="C184" s="1">
        <v>46</v>
      </c>
    </row>
    <row r="185" spans="1:3" x14ac:dyDescent="0.35">
      <c r="A185" s="2">
        <v>44014</v>
      </c>
      <c r="B185" s="1">
        <v>191</v>
      </c>
      <c r="C185" s="1">
        <v>50</v>
      </c>
    </row>
    <row r="186" spans="1:3" x14ac:dyDescent="0.35">
      <c r="A186" s="2">
        <v>44015</v>
      </c>
      <c r="B186" s="1">
        <v>522</v>
      </c>
      <c r="C186" s="1">
        <v>57</v>
      </c>
    </row>
    <row r="187" spans="1:3" x14ac:dyDescent="0.35">
      <c r="A187" s="2">
        <v>44016</v>
      </c>
      <c r="B187" s="1">
        <v>146</v>
      </c>
      <c r="C187" s="1">
        <v>49</v>
      </c>
    </row>
    <row r="188" spans="1:3" x14ac:dyDescent="0.35">
      <c r="A188" s="2">
        <v>44017</v>
      </c>
      <c r="B188" s="1">
        <v>184</v>
      </c>
      <c r="C188" s="1">
        <v>50</v>
      </c>
    </row>
    <row r="189" spans="1:3" x14ac:dyDescent="0.35">
      <c r="A189" s="2">
        <v>44018</v>
      </c>
      <c r="B189" s="1">
        <v>196</v>
      </c>
      <c r="C189" s="1">
        <v>55</v>
      </c>
    </row>
    <row r="190" spans="1:3" x14ac:dyDescent="0.35">
      <c r="A190" s="2">
        <v>44019</v>
      </c>
      <c r="B190" s="1">
        <v>172</v>
      </c>
      <c r="C190" s="1">
        <v>42</v>
      </c>
    </row>
    <row r="191" spans="1:3" x14ac:dyDescent="0.35">
      <c r="A191" s="2">
        <v>44020</v>
      </c>
      <c r="B191" s="1">
        <v>217</v>
      </c>
      <c r="C191" s="1">
        <v>59</v>
      </c>
    </row>
    <row r="192" spans="1:3" x14ac:dyDescent="0.35">
      <c r="A192" s="2">
        <v>44021</v>
      </c>
      <c r="B192" s="1">
        <v>332</v>
      </c>
      <c r="C192" s="1">
        <v>45</v>
      </c>
    </row>
    <row r="193" spans="1:3" x14ac:dyDescent="0.35">
      <c r="A193" s="2">
        <v>44022</v>
      </c>
      <c r="B193" s="1">
        <v>196</v>
      </c>
      <c r="C193" s="1">
        <v>61</v>
      </c>
    </row>
    <row r="194" spans="1:3" x14ac:dyDescent="0.35">
      <c r="A194" s="2">
        <v>44023</v>
      </c>
      <c r="B194" s="1">
        <v>141</v>
      </c>
      <c r="C194" s="1">
        <v>65</v>
      </c>
    </row>
    <row r="195" spans="1:3" x14ac:dyDescent="0.35">
      <c r="A195" s="2">
        <v>44024</v>
      </c>
      <c r="B195" s="1">
        <v>343</v>
      </c>
      <c r="C195" s="1">
        <v>49</v>
      </c>
    </row>
    <row r="196" spans="1:3" x14ac:dyDescent="0.35">
      <c r="A196" s="2">
        <v>44025</v>
      </c>
      <c r="B196" s="1">
        <v>158</v>
      </c>
      <c r="C196" s="1">
        <v>43</v>
      </c>
    </row>
    <row r="197" spans="1:3" x14ac:dyDescent="0.35">
      <c r="A197" s="2">
        <v>44026</v>
      </c>
      <c r="B197" s="1">
        <v>98</v>
      </c>
      <c r="C197" s="1">
        <v>42</v>
      </c>
    </row>
    <row r="198" spans="1:3" x14ac:dyDescent="0.35">
      <c r="A198" s="2">
        <v>44027</v>
      </c>
      <c r="B198" s="1">
        <v>128</v>
      </c>
      <c r="C198" s="1">
        <v>39</v>
      </c>
    </row>
    <row r="199" spans="1:3" x14ac:dyDescent="0.35">
      <c r="A199" s="2">
        <v>44028</v>
      </c>
      <c r="B199" s="1">
        <v>140</v>
      </c>
      <c r="C199" s="1">
        <v>46</v>
      </c>
    </row>
    <row r="200" spans="1:3" x14ac:dyDescent="0.35">
      <c r="A200" s="2">
        <v>44029</v>
      </c>
      <c r="B200" s="1">
        <v>215</v>
      </c>
      <c r="C200" s="1">
        <v>56</v>
      </c>
    </row>
    <row r="201" spans="1:3" x14ac:dyDescent="0.35">
      <c r="A201" s="2">
        <v>44030</v>
      </c>
      <c r="B201" s="1">
        <v>140</v>
      </c>
      <c r="C201" s="1">
        <v>33</v>
      </c>
    </row>
    <row r="202" spans="1:3" x14ac:dyDescent="0.35">
      <c r="A202" s="2">
        <v>44031</v>
      </c>
      <c r="B202" s="1">
        <v>120</v>
      </c>
      <c r="C202" s="1">
        <v>50</v>
      </c>
    </row>
    <row r="203" spans="1:3" x14ac:dyDescent="0.35">
      <c r="A203" s="2">
        <v>44032</v>
      </c>
      <c r="B203" s="1">
        <v>199</v>
      </c>
      <c r="C203" s="1">
        <v>45</v>
      </c>
    </row>
    <row r="204" spans="1:3" x14ac:dyDescent="0.35">
      <c r="A204" s="2">
        <v>44033</v>
      </c>
      <c r="B204" s="1">
        <v>283</v>
      </c>
      <c r="C204" s="1">
        <v>37</v>
      </c>
    </row>
    <row r="205" spans="1:3" x14ac:dyDescent="0.35">
      <c r="A205" s="2">
        <v>44034</v>
      </c>
      <c r="B205" s="1">
        <v>522</v>
      </c>
      <c r="C205" s="1">
        <v>57</v>
      </c>
    </row>
    <row r="206" spans="1:3" x14ac:dyDescent="0.35">
      <c r="A206" s="2">
        <v>44035</v>
      </c>
      <c r="B206" s="1">
        <v>227</v>
      </c>
      <c r="C206" s="1">
        <v>48</v>
      </c>
    </row>
    <row r="207" spans="1:3" x14ac:dyDescent="0.35">
      <c r="A207" s="2">
        <v>44036</v>
      </c>
      <c r="B207" s="1">
        <v>343</v>
      </c>
      <c r="C207" s="1">
        <v>41</v>
      </c>
    </row>
    <row r="208" spans="1:3" x14ac:dyDescent="0.35">
      <c r="A208" s="2">
        <v>44037</v>
      </c>
      <c r="B208" s="1">
        <v>272</v>
      </c>
      <c r="C208" s="1">
        <v>54</v>
      </c>
    </row>
    <row r="209" spans="1:3" x14ac:dyDescent="0.35">
      <c r="A209" s="2">
        <v>44038</v>
      </c>
      <c r="B209" s="1">
        <v>301</v>
      </c>
      <c r="C209" s="1">
        <v>52</v>
      </c>
    </row>
    <row r="210" spans="1:3" x14ac:dyDescent="0.35">
      <c r="A210" s="2">
        <v>44039</v>
      </c>
      <c r="B210" s="1">
        <v>573</v>
      </c>
      <c r="C210" s="1">
        <v>50</v>
      </c>
    </row>
    <row r="211" spans="1:3" x14ac:dyDescent="0.35">
      <c r="A211" s="2">
        <v>44040</v>
      </c>
      <c r="B211" s="1">
        <v>176</v>
      </c>
      <c r="C211" s="1">
        <v>40</v>
      </c>
    </row>
    <row r="212" spans="1:3" x14ac:dyDescent="0.35">
      <c r="A212" s="2">
        <v>44041</v>
      </c>
      <c r="B212" s="1">
        <v>262</v>
      </c>
      <c r="C212" s="1">
        <v>44</v>
      </c>
    </row>
    <row r="213" spans="1:3" x14ac:dyDescent="0.35">
      <c r="A213" s="2">
        <v>44042</v>
      </c>
      <c r="B213" s="1">
        <v>233</v>
      </c>
      <c r="C213" s="1">
        <v>47</v>
      </c>
    </row>
    <row r="214" spans="1:3" x14ac:dyDescent="0.35">
      <c r="A214" s="2">
        <v>44043</v>
      </c>
      <c r="B214" s="1">
        <v>105</v>
      </c>
      <c r="C214" s="1">
        <v>60</v>
      </c>
    </row>
    <row r="215" spans="1:3" x14ac:dyDescent="0.35">
      <c r="A215" s="2">
        <v>44044</v>
      </c>
      <c r="B215" s="1">
        <v>215</v>
      </c>
      <c r="C215" s="1">
        <v>48</v>
      </c>
    </row>
    <row r="216" spans="1:3" x14ac:dyDescent="0.35">
      <c r="A216" s="2">
        <v>44045</v>
      </c>
      <c r="B216" s="1">
        <v>181</v>
      </c>
      <c r="C216" s="1">
        <v>57</v>
      </c>
    </row>
    <row r="217" spans="1:3" x14ac:dyDescent="0.35">
      <c r="A217" s="2">
        <v>44046</v>
      </c>
      <c r="B217" s="1">
        <v>101</v>
      </c>
      <c r="C217" s="1">
        <v>34</v>
      </c>
    </row>
    <row r="218" spans="1:3" x14ac:dyDescent="0.35">
      <c r="A218" s="2">
        <v>44047</v>
      </c>
      <c r="B218" s="1">
        <v>126</v>
      </c>
      <c r="C218" s="1">
        <v>40</v>
      </c>
    </row>
    <row r="219" spans="1:3" x14ac:dyDescent="0.35">
      <c r="A219" s="2">
        <v>44048</v>
      </c>
      <c r="B219" s="1">
        <v>262</v>
      </c>
      <c r="C219" s="1">
        <v>43</v>
      </c>
    </row>
    <row r="220" spans="1:3" x14ac:dyDescent="0.35">
      <c r="A220" s="2">
        <v>44049</v>
      </c>
      <c r="B220" s="1">
        <v>215</v>
      </c>
      <c r="C220" s="1">
        <v>47</v>
      </c>
    </row>
    <row r="221" spans="1:3" x14ac:dyDescent="0.35">
      <c r="A221" s="2">
        <v>44050</v>
      </c>
      <c r="B221" s="1">
        <v>144</v>
      </c>
      <c r="C221" s="1">
        <v>48</v>
      </c>
    </row>
    <row r="222" spans="1:3" x14ac:dyDescent="0.35">
      <c r="A222" s="2">
        <v>44051</v>
      </c>
      <c r="B222" s="1">
        <v>161</v>
      </c>
      <c r="C222" s="1">
        <v>47</v>
      </c>
    </row>
    <row r="223" spans="1:3" x14ac:dyDescent="0.35">
      <c r="A223" s="2">
        <v>44052</v>
      </c>
      <c r="B223" s="1">
        <v>89</v>
      </c>
      <c r="C223" s="1">
        <v>62</v>
      </c>
    </row>
    <row r="224" spans="1:3" x14ac:dyDescent="0.35">
      <c r="A224" s="2">
        <v>44053</v>
      </c>
      <c r="B224" s="1">
        <v>114</v>
      </c>
      <c r="C224" s="1">
        <v>65</v>
      </c>
    </row>
    <row r="225" spans="1:3" x14ac:dyDescent="0.35">
      <c r="A225" s="2">
        <v>44054</v>
      </c>
      <c r="B225" s="1">
        <v>283</v>
      </c>
      <c r="C225" s="1">
        <v>53</v>
      </c>
    </row>
    <row r="226" spans="1:3" x14ac:dyDescent="0.35">
      <c r="A226" s="2">
        <v>44055</v>
      </c>
      <c r="B226" s="1">
        <v>181</v>
      </c>
      <c r="C226" s="1">
        <v>51</v>
      </c>
    </row>
    <row r="227" spans="1:3" x14ac:dyDescent="0.35">
      <c r="A227" s="2">
        <v>44056</v>
      </c>
      <c r="B227" s="1">
        <v>272</v>
      </c>
      <c r="C227" s="1">
        <v>53</v>
      </c>
    </row>
    <row r="228" spans="1:3" x14ac:dyDescent="0.35">
      <c r="A228" s="2">
        <v>44057</v>
      </c>
      <c r="B228" s="1">
        <v>140</v>
      </c>
      <c r="C228" s="1">
        <v>55</v>
      </c>
    </row>
    <row r="229" spans="1:3" x14ac:dyDescent="0.35">
      <c r="A229" s="2">
        <v>44058</v>
      </c>
      <c r="B229" s="1">
        <v>227</v>
      </c>
      <c r="C229" s="1">
        <v>59</v>
      </c>
    </row>
    <row r="230" spans="1:3" x14ac:dyDescent="0.35">
      <c r="A230" s="2">
        <v>44059</v>
      </c>
      <c r="B230" s="1">
        <v>262</v>
      </c>
      <c r="C230" s="1">
        <v>48</v>
      </c>
    </row>
    <row r="231" spans="1:3" x14ac:dyDescent="0.35">
      <c r="A231" s="2">
        <v>44060</v>
      </c>
      <c r="B231" s="1">
        <v>122</v>
      </c>
      <c r="C231" s="1">
        <v>49</v>
      </c>
    </row>
    <row r="232" spans="1:3" x14ac:dyDescent="0.35">
      <c r="A232" s="2">
        <v>44061</v>
      </c>
      <c r="B232" s="1">
        <v>199</v>
      </c>
      <c r="C232" s="1">
        <v>68</v>
      </c>
    </row>
    <row r="233" spans="1:3" x14ac:dyDescent="0.35">
      <c r="A233" s="2">
        <v>44062</v>
      </c>
      <c r="B233" s="1">
        <v>141</v>
      </c>
      <c r="C233" s="1">
        <v>54</v>
      </c>
    </row>
    <row r="234" spans="1:3" x14ac:dyDescent="0.35">
      <c r="A234" s="2">
        <v>44063</v>
      </c>
      <c r="B234" s="1">
        <v>212</v>
      </c>
      <c r="C234" s="1">
        <v>45</v>
      </c>
    </row>
    <row r="235" spans="1:3" x14ac:dyDescent="0.35">
      <c r="A235" s="2">
        <v>44064</v>
      </c>
      <c r="B235" s="1">
        <v>172</v>
      </c>
      <c r="C235" s="1">
        <v>45</v>
      </c>
    </row>
    <row r="236" spans="1:3" x14ac:dyDescent="0.35">
      <c r="A236" s="2">
        <v>44065</v>
      </c>
      <c r="B236" s="1">
        <v>137</v>
      </c>
      <c r="C236" s="1">
        <v>43</v>
      </c>
    </row>
    <row r="237" spans="1:3" x14ac:dyDescent="0.35">
      <c r="A237" s="2">
        <v>44066</v>
      </c>
      <c r="B237" s="1">
        <v>346</v>
      </c>
      <c r="C237" s="1">
        <v>60</v>
      </c>
    </row>
    <row r="238" spans="1:3" x14ac:dyDescent="0.35">
      <c r="A238" s="2">
        <v>44067</v>
      </c>
      <c r="B238" s="1">
        <v>114</v>
      </c>
      <c r="C238" s="1">
        <v>49</v>
      </c>
    </row>
    <row r="239" spans="1:3" x14ac:dyDescent="0.35">
      <c r="A239" s="2">
        <v>44068</v>
      </c>
      <c r="B239" s="1">
        <v>110</v>
      </c>
      <c r="C239" s="1">
        <v>39</v>
      </c>
    </row>
    <row r="240" spans="1:3" x14ac:dyDescent="0.35">
      <c r="A240" s="2">
        <v>44069</v>
      </c>
      <c r="B240" s="1">
        <v>251</v>
      </c>
      <c r="C240" s="1">
        <v>47</v>
      </c>
    </row>
    <row r="241" spans="1:3" x14ac:dyDescent="0.35">
      <c r="A241" s="2">
        <v>44070</v>
      </c>
      <c r="B241" s="1">
        <v>212</v>
      </c>
      <c r="C241" s="1">
        <v>49</v>
      </c>
    </row>
    <row r="242" spans="1:3" x14ac:dyDescent="0.35">
      <c r="A242" s="2">
        <v>44071</v>
      </c>
      <c r="B242" s="1">
        <v>129</v>
      </c>
      <c r="C242" s="1">
        <v>58</v>
      </c>
    </row>
    <row r="243" spans="1:3" x14ac:dyDescent="0.35">
      <c r="A243" s="2">
        <v>44072</v>
      </c>
      <c r="B243" s="1">
        <v>212</v>
      </c>
      <c r="C243" s="1">
        <v>56</v>
      </c>
    </row>
    <row r="244" spans="1:3" x14ac:dyDescent="0.35">
      <c r="A244" s="2">
        <v>44073</v>
      </c>
      <c r="B244" s="1">
        <v>126</v>
      </c>
      <c r="C244" s="1">
        <v>46</v>
      </c>
    </row>
    <row r="245" spans="1:3" x14ac:dyDescent="0.35">
      <c r="A245" s="2">
        <v>44074</v>
      </c>
      <c r="B245" s="1">
        <v>137</v>
      </c>
      <c r="C245" s="1">
        <v>64</v>
      </c>
    </row>
    <row r="246" spans="1:3" x14ac:dyDescent="0.35">
      <c r="A246" s="2">
        <v>44075</v>
      </c>
      <c r="B246" s="1">
        <v>215</v>
      </c>
      <c r="C246" s="1">
        <v>41</v>
      </c>
    </row>
    <row r="247" spans="1:3" x14ac:dyDescent="0.35">
      <c r="A247" s="2">
        <v>44076</v>
      </c>
      <c r="B247" s="1">
        <v>134</v>
      </c>
      <c r="C247" s="1">
        <v>42</v>
      </c>
    </row>
    <row r="248" spans="1:3" x14ac:dyDescent="0.35">
      <c r="A248" s="2">
        <v>44077</v>
      </c>
      <c r="B248" s="1">
        <v>214</v>
      </c>
      <c r="C248" s="1">
        <v>61</v>
      </c>
    </row>
    <row r="249" spans="1:3" x14ac:dyDescent="0.35">
      <c r="A249" s="2">
        <v>44078</v>
      </c>
      <c r="B249" s="1">
        <v>226</v>
      </c>
      <c r="C249" s="1">
        <v>53</v>
      </c>
    </row>
    <row r="250" spans="1:3" x14ac:dyDescent="0.35">
      <c r="A250" s="2">
        <v>44079</v>
      </c>
      <c r="B250" s="1">
        <v>296</v>
      </c>
      <c r="C250" s="1">
        <v>46</v>
      </c>
    </row>
    <row r="251" spans="1:3" x14ac:dyDescent="0.35">
      <c r="A251" s="2">
        <v>44080</v>
      </c>
      <c r="B251" s="1">
        <v>140</v>
      </c>
      <c r="C251" s="1">
        <v>48</v>
      </c>
    </row>
    <row r="252" spans="1:3" x14ac:dyDescent="0.35">
      <c r="A252" s="2">
        <v>44081</v>
      </c>
      <c r="B252" s="1">
        <v>128</v>
      </c>
      <c r="C252" s="1">
        <v>39</v>
      </c>
    </row>
    <row r="253" spans="1:3" x14ac:dyDescent="0.35">
      <c r="A253" s="2">
        <v>44082</v>
      </c>
      <c r="B253" s="1">
        <v>114</v>
      </c>
      <c r="C253" s="1">
        <v>45</v>
      </c>
    </row>
    <row r="254" spans="1:3" x14ac:dyDescent="0.35">
      <c r="A254" s="2">
        <v>44083</v>
      </c>
      <c r="B254" s="1">
        <v>199</v>
      </c>
      <c r="C254" s="1">
        <v>45</v>
      </c>
    </row>
    <row r="255" spans="1:3" x14ac:dyDescent="0.35">
      <c r="A255" s="2">
        <v>44084</v>
      </c>
      <c r="B255" s="1">
        <v>135</v>
      </c>
      <c r="C255" s="1">
        <v>51</v>
      </c>
    </row>
    <row r="256" spans="1:3" x14ac:dyDescent="0.35">
      <c r="A256" s="2">
        <v>44085</v>
      </c>
      <c r="B256" s="1">
        <v>301</v>
      </c>
      <c r="C256" s="1">
        <v>48</v>
      </c>
    </row>
    <row r="257" spans="1:3" x14ac:dyDescent="0.35">
      <c r="A257" s="2">
        <v>44086</v>
      </c>
      <c r="B257" s="1">
        <v>254</v>
      </c>
      <c r="C257" s="1">
        <v>49</v>
      </c>
    </row>
    <row r="258" spans="1:3" x14ac:dyDescent="0.35">
      <c r="A258" s="2">
        <v>44087</v>
      </c>
      <c r="B258" s="1">
        <v>143</v>
      </c>
      <c r="C258" s="1">
        <v>37</v>
      </c>
    </row>
    <row r="259" spans="1:3" x14ac:dyDescent="0.35">
      <c r="A259" s="2">
        <v>44088</v>
      </c>
      <c r="B259" s="1">
        <v>98</v>
      </c>
      <c r="C259" s="1">
        <v>52</v>
      </c>
    </row>
    <row r="260" spans="1:3" x14ac:dyDescent="0.35">
      <c r="A260" s="2">
        <v>44089</v>
      </c>
      <c r="B260" s="1">
        <v>128</v>
      </c>
      <c r="C260" s="1">
        <v>58</v>
      </c>
    </row>
    <row r="261" spans="1:3" x14ac:dyDescent="0.35">
      <c r="A261" s="2">
        <v>44090</v>
      </c>
      <c r="B261" s="1">
        <v>161</v>
      </c>
      <c r="C261" s="1">
        <v>57</v>
      </c>
    </row>
    <row r="262" spans="1:3" x14ac:dyDescent="0.35">
      <c r="A262" s="2">
        <v>44091</v>
      </c>
      <c r="B262" s="1">
        <v>116</v>
      </c>
      <c r="C262" s="1">
        <v>47</v>
      </c>
    </row>
    <row r="263" spans="1:3" x14ac:dyDescent="0.35">
      <c r="A263" s="2">
        <v>44092</v>
      </c>
      <c r="B263" s="1">
        <v>134</v>
      </c>
      <c r="C263" s="1">
        <v>50</v>
      </c>
    </row>
    <row r="264" spans="1:3" x14ac:dyDescent="0.35">
      <c r="A264" s="2">
        <v>44093</v>
      </c>
      <c r="B264" s="1">
        <v>214</v>
      </c>
      <c r="C264" s="1">
        <v>62</v>
      </c>
    </row>
    <row r="265" spans="1:3" x14ac:dyDescent="0.35">
      <c r="A265" s="2">
        <v>44094</v>
      </c>
      <c r="B265" s="1">
        <v>146</v>
      </c>
      <c r="C265" s="1">
        <v>47</v>
      </c>
    </row>
    <row r="266" spans="1:3" x14ac:dyDescent="0.35">
      <c r="A266" s="2">
        <v>44095</v>
      </c>
      <c r="B266" s="1">
        <v>156</v>
      </c>
      <c r="C266" s="1">
        <v>52</v>
      </c>
    </row>
    <row r="267" spans="1:3" x14ac:dyDescent="0.35">
      <c r="A267" s="2">
        <v>44096</v>
      </c>
      <c r="B267" s="1">
        <v>272</v>
      </c>
      <c r="C267" s="1">
        <v>54</v>
      </c>
    </row>
    <row r="268" spans="1:3" x14ac:dyDescent="0.35">
      <c r="A268" s="2">
        <v>44097</v>
      </c>
      <c r="B268" s="1">
        <v>155</v>
      </c>
      <c r="C268" s="1">
        <v>53</v>
      </c>
    </row>
    <row r="269" spans="1:3" x14ac:dyDescent="0.35">
      <c r="A269" s="2">
        <v>44098</v>
      </c>
      <c r="B269" s="1">
        <v>144</v>
      </c>
      <c r="C269" s="1">
        <v>55</v>
      </c>
    </row>
    <row r="270" spans="1:3" x14ac:dyDescent="0.35">
      <c r="A270" s="2">
        <v>44099</v>
      </c>
      <c r="B270" s="1">
        <v>123</v>
      </c>
      <c r="C270" s="1">
        <v>40</v>
      </c>
    </row>
    <row r="271" spans="1:3" x14ac:dyDescent="0.35">
      <c r="A271" s="2">
        <v>44100</v>
      </c>
      <c r="B271" s="1">
        <v>105</v>
      </c>
      <c r="C271" s="1">
        <v>55</v>
      </c>
    </row>
    <row r="272" spans="1:3" x14ac:dyDescent="0.35">
      <c r="A272" s="2">
        <v>44101</v>
      </c>
      <c r="B272" s="1">
        <v>262</v>
      </c>
      <c r="C272" s="1">
        <v>38</v>
      </c>
    </row>
    <row r="273" spans="1:3" x14ac:dyDescent="0.35">
      <c r="A273" s="2">
        <v>44102</v>
      </c>
      <c r="B273" s="1">
        <v>212</v>
      </c>
      <c r="C273" s="1">
        <v>53</v>
      </c>
    </row>
    <row r="274" spans="1:3" x14ac:dyDescent="0.35">
      <c r="A274" s="2">
        <v>44103</v>
      </c>
      <c r="B274" s="1">
        <v>122</v>
      </c>
      <c r="C274" s="1">
        <v>50</v>
      </c>
    </row>
    <row r="275" spans="1:3" x14ac:dyDescent="0.35">
      <c r="A275" s="2">
        <v>44104</v>
      </c>
      <c r="B275" s="1">
        <v>140</v>
      </c>
      <c r="C275" s="1">
        <v>52</v>
      </c>
    </row>
    <row r="276" spans="1:3" x14ac:dyDescent="0.35">
      <c r="A276" s="2">
        <v>44105</v>
      </c>
      <c r="B276" s="1">
        <v>450</v>
      </c>
      <c r="C276" s="1">
        <v>49</v>
      </c>
    </row>
    <row r="277" spans="1:3" x14ac:dyDescent="0.35">
      <c r="A277" s="2">
        <v>44106</v>
      </c>
      <c r="B277" s="1">
        <v>176</v>
      </c>
      <c r="C277" s="1">
        <v>47</v>
      </c>
    </row>
    <row r="278" spans="1:3" x14ac:dyDescent="0.35">
      <c r="A278" s="2">
        <v>44107</v>
      </c>
      <c r="B278" s="1">
        <v>165</v>
      </c>
      <c r="C278" s="1">
        <v>52</v>
      </c>
    </row>
    <row r="279" spans="1:3" x14ac:dyDescent="0.35">
      <c r="A279" s="2">
        <v>44108</v>
      </c>
      <c r="B279" s="1">
        <v>161</v>
      </c>
      <c r="C279" s="1">
        <v>49</v>
      </c>
    </row>
    <row r="280" spans="1:3" x14ac:dyDescent="0.35">
      <c r="A280" s="2">
        <v>44109</v>
      </c>
      <c r="B280" s="1">
        <v>83</v>
      </c>
      <c r="C280" s="1">
        <v>48</v>
      </c>
    </row>
    <row r="281" spans="1:3" x14ac:dyDescent="0.35">
      <c r="A281" s="2">
        <v>44110</v>
      </c>
      <c r="B281" s="1">
        <v>105</v>
      </c>
      <c r="C281" s="1">
        <v>52</v>
      </c>
    </row>
    <row r="282" spans="1:3" x14ac:dyDescent="0.35">
      <c r="A282" s="2">
        <v>44111</v>
      </c>
      <c r="B282" s="1">
        <v>217</v>
      </c>
      <c r="C282" s="1">
        <v>52</v>
      </c>
    </row>
    <row r="283" spans="1:3" x14ac:dyDescent="0.35">
      <c r="A283" s="2">
        <v>44112</v>
      </c>
      <c r="B283" s="1">
        <v>164</v>
      </c>
      <c r="C283" s="1">
        <v>57</v>
      </c>
    </row>
    <row r="284" spans="1:3" x14ac:dyDescent="0.35">
      <c r="A284" s="2">
        <v>44113</v>
      </c>
      <c r="B284" s="1">
        <v>111</v>
      </c>
      <c r="C284" s="1">
        <v>46</v>
      </c>
    </row>
    <row r="285" spans="1:3" x14ac:dyDescent="0.35">
      <c r="A285" s="2">
        <v>44114</v>
      </c>
      <c r="B285" s="1">
        <v>573</v>
      </c>
      <c r="C285" s="1">
        <v>48</v>
      </c>
    </row>
    <row r="286" spans="1:3" x14ac:dyDescent="0.35">
      <c r="A286" s="2">
        <v>44115</v>
      </c>
      <c r="B286" s="1">
        <v>215</v>
      </c>
      <c r="C286" s="1">
        <v>41</v>
      </c>
    </row>
    <row r="287" spans="1:3" x14ac:dyDescent="0.35">
      <c r="A287" s="2">
        <v>44116</v>
      </c>
      <c r="B287" s="1">
        <v>262</v>
      </c>
      <c r="C287" s="1">
        <v>39</v>
      </c>
    </row>
    <row r="288" spans="1:3" x14ac:dyDescent="0.35">
      <c r="A288" s="2">
        <v>44117</v>
      </c>
      <c r="B288" s="1">
        <v>138</v>
      </c>
      <c r="C288" s="1">
        <v>44</v>
      </c>
    </row>
    <row r="289" spans="1:3" x14ac:dyDescent="0.35">
      <c r="A289" s="2">
        <v>44118</v>
      </c>
      <c r="B289" s="1">
        <v>135</v>
      </c>
      <c r="C289" s="1">
        <v>50</v>
      </c>
    </row>
    <row r="290" spans="1:3" x14ac:dyDescent="0.35">
      <c r="A290" s="2">
        <v>44119</v>
      </c>
      <c r="B290" s="1">
        <v>214</v>
      </c>
      <c r="C290" s="1">
        <v>55</v>
      </c>
    </row>
    <row r="291" spans="1:3" x14ac:dyDescent="0.35">
      <c r="A291" s="2">
        <v>44120</v>
      </c>
      <c r="B291" s="1">
        <v>272</v>
      </c>
      <c r="C291" s="1">
        <v>51</v>
      </c>
    </row>
    <row r="292" spans="1:3" x14ac:dyDescent="0.35">
      <c r="A292" s="2">
        <v>44121</v>
      </c>
      <c r="B292" s="1">
        <v>135</v>
      </c>
      <c r="C292" s="1">
        <v>51</v>
      </c>
    </row>
    <row r="293" spans="1:3" x14ac:dyDescent="0.35">
      <c r="A293" s="2">
        <v>44122</v>
      </c>
      <c r="B293" s="1">
        <v>114</v>
      </c>
      <c r="C293" s="1">
        <v>47</v>
      </c>
    </row>
    <row r="294" spans="1:3" x14ac:dyDescent="0.35">
      <c r="A294" s="2">
        <v>44123</v>
      </c>
      <c r="B294" s="1">
        <v>214</v>
      </c>
      <c r="C294" s="1">
        <v>59</v>
      </c>
    </row>
    <row r="295" spans="1:3" x14ac:dyDescent="0.35">
      <c r="A295" s="2">
        <v>44124</v>
      </c>
      <c r="B295" s="1">
        <v>301</v>
      </c>
      <c r="C295" s="1">
        <v>47</v>
      </c>
    </row>
    <row r="296" spans="1:3" x14ac:dyDescent="0.35">
      <c r="A296" s="2">
        <v>44125</v>
      </c>
      <c r="B296" s="1">
        <v>214</v>
      </c>
      <c r="C296" s="1">
        <v>58</v>
      </c>
    </row>
    <row r="297" spans="1:3" x14ac:dyDescent="0.35">
      <c r="A297" s="2">
        <v>44126</v>
      </c>
      <c r="B297" s="1">
        <v>89</v>
      </c>
      <c r="C297" s="1">
        <v>58</v>
      </c>
    </row>
    <row r="298" spans="1:3" x14ac:dyDescent="0.35">
      <c r="A298" s="2">
        <v>44127</v>
      </c>
      <c r="B298" s="1">
        <v>120</v>
      </c>
      <c r="C298" s="1">
        <v>49</v>
      </c>
    </row>
    <row r="299" spans="1:3" x14ac:dyDescent="0.35">
      <c r="A299" s="2">
        <v>44128</v>
      </c>
      <c r="B299" s="1">
        <v>169</v>
      </c>
      <c r="C299" s="1">
        <v>51</v>
      </c>
    </row>
    <row r="300" spans="1:3" x14ac:dyDescent="0.35">
      <c r="A300" s="2">
        <v>44129</v>
      </c>
      <c r="B300" s="1">
        <v>137</v>
      </c>
      <c r="C300" s="1">
        <v>53</v>
      </c>
    </row>
    <row r="301" spans="1:3" x14ac:dyDescent="0.35">
      <c r="A301" s="2">
        <v>44130</v>
      </c>
      <c r="B301" s="1">
        <v>140</v>
      </c>
      <c r="C301" s="1">
        <v>55</v>
      </c>
    </row>
    <row r="302" spans="1:3" x14ac:dyDescent="0.35">
      <c r="A302" s="2">
        <v>44131</v>
      </c>
      <c r="B302" s="1">
        <v>123</v>
      </c>
      <c r="C302" s="1">
        <v>45</v>
      </c>
    </row>
    <row r="303" spans="1:3" x14ac:dyDescent="0.35">
      <c r="A303" s="2">
        <v>44132</v>
      </c>
      <c r="B303" s="1">
        <v>126</v>
      </c>
      <c r="C303" s="1">
        <v>48</v>
      </c>
    </row>
    <row r="304" spans="1:3" x14ac:dyDescent="0.35">
      <c r="A304" s="2">
        <v>44133</v>
      </c>
      <c r="B304" s="1">
        <v>185</v>
      </c>
      <c r="C304" s="1">
        <v>47</v>
      </c>
    </row>
    <row r="305" spans="1:3" x14ac:dyDescent="0.35">
      <c r="A305" s="2">
        <v>44134</v>
      </c>
      <c r="B305" s="1">
        <v>122</v>
      </c>
      <c r="C305" s="1">
        <v>51</v>
      </c>
    </row>
    <row r="306" spans="1:3" x14ac:dyDescent="0.35">
      <c r="A306" s="2">
        <v>44135</v>
      </c>
      <c r="B306" s="1">
        <v>181</v>
      </c>
      <c r="C306" s="1">
        <v>56</v>
      </c>
    </row>
    <row r="307" spans="1:3" x14ac:dyDescent="0.35">
      <c r="A307" s="2">
        <v>44136</v>
      </c>
      <c r="B307" s="1">
        <v>187</v>
      </c>
      <c r="C307" s="1">
        <v>50</v>
      </c>
    </row>
    <row r="308" spans="1:3" x14ac:dyDescent="0.35">
      <c r="A308" s="2">
        <v>44137</v>
      </c>
      <c r="B308" s="1">
        <v>442</v>
      </c>
      <c r="C308" s="1">
        <v>51</v>
      </c>
    </row>
    <row r="309" spans="1:3" x14ac:dyDescent="0.35">
      <c r="A309" s="2">
        <v>44138</v>
      </c>
      <c r="B309" s="1">
        <v>172</v>
      </c>
      <c r="C309" s="1">
        <v>47</v>
      </c>
    </row>
    <row r="310" spans="1:3" x14ac:dyDescent="0.35">
      <c r="A310" s="2">
        <v>44139</v>
      </c>
      <c r="B310" s="1">
        <v>251</v>
      </c>
      <c r="C310" s="1">
        <v>46</v>
      </c>
    </row>
    <row r="311" spans="1:3" x14ac:dyDescent="0.35">
      <c r="A311" s="2">
        <v>44140</v>
      </c>
      <c r="B311" s="1">
        <v>212</v>
      </c>
      <c r="C311" s="1">
        <v>30</v>
      </c>
    </row>
    <row r="312" spans="1:3" x14ac:dyDescent="0.35">
      <c r="A312" s="2">
        <v>44141</v>
      </c>
      <c r="B312" s="1">
        <v>146</v>
      </c>
      <c r="C312" s="1">
        <v>44</v>
      </c>
    </row>
    <row r="313" spans="1:3" x14ac:dyDescent="0.35">
      <c r="A313" s="2">
        <v>44142</v>
      </c>
      <c r="B313" s="1">
        <v>199</v>
      </c>
      <c r="C313" s="1">
        <v>45</v>
      </c>
    </row>
    <row r="314" spans="1:3" x14ac:dyDescent="0.35">
      <c r="A314" s="2">
        <v>44143</v>
      </c>
      <c r="B314" s="1">
        <v>161</v>
      </c>
      <c r="C314" s="1">
        <v>44</v>
      </c>
    </row>
    <row r="315" spans="1:3" x14ac:dyDescent="0.35">
      <c r="A315" s="2">
        <v>44144</v>
      </c>
      <c r="B315" s="1">
        <v>196</v>
      </c>
      <c r="C315" s="1">
        <v>46</v>
      </c>
    </row>
    <row r="316" spans="1:3" x14ac:dyDescent="0.35">
      <c r="A316" s="2">
        <v>44145</v>
      </c>
      <c r="B316" s="1">
        <v>223</v>
      </c>
      <c r="C316" s="1">
        <v>49</v>
      </c>
    </row>
    <row r="317" spans="1:3" x14ac:dyDescent="0.35">
      <c r="A317" s="2">
        <v>44146</v>
      </c>
      <c r="B317" s="1">
        <v>196</v>
      </c>
      <c r="C317" s="1">
        <v>50</v>
      </c>
    </row>
    <row r="318" spans="1:3" x14ac:dyDescent="0.35">
      <c r="A318" s="2">
        <v>44147</v>
      </c>
      <c r="B318" s="1">
        <v>116</v>
      </c>
      <c r="C318" s="1">
        <v>51</v>
      </c>
    </row>
    <row r="319" spans="1:3" x14ac:dyDescent="0.35">
      <c r="A319" s="2">
        <v>44148</v>
      </c>
      <c r="B319" s="1">
        <v>522</v>
      </c>
      <c r="C319" s="1">
        <v>41</v>
      </c>
    </row>
    <row r="320" spans="1:3" x14ac:dyDescent="0.35">
      <c r="A320" s="2">
        <v>44149</v>
      </c>
      <c r="B320" s="1">
        <v>217</v>
      </c>
      <c r="C320" s="1">
        <v>47</v>
      </c>
    </row>
    <row r="321" spans="1:3" x14ac:dyDescent="0.35">
      <c r="A321" s="2">
        <v>44150</v>
      </c>
      <c r="B321" s="1">
        <v>105</v>
      </c>
      <c r="C321" s="1">
        <v>51</v>
      </c>
    </row>
    <row r="322" spans="1:3" x14ac:dyDescent="0.35">
      <c r="A322" s="2">
        <v>44151</v>
      </c>
      <c r="B322" s="1">
        <v>263</v>
      </c>
      <c r="C322" s="1">
        <v>49</v>
      </c>
    </row>
    <row r="323" spans="1:3" x14ac:dyDescent="0.35">
      <c r="A323" s="2">
        <v>44152</v>
      </c>
      <c r="B323" s="1">
        <v>212</v>
      </c>
      <c r="C323" s="1">
        <v>46</v>
      </c>
    </row>
    <row r="324" spans="1:3" x14ac:dyDescent="0.35">
      <c r="A324" s="2">
        <v>44153</v>
      </c>
      <c r="B324" s="1">
        <v>308</v>
      </c>
      <c r="C324" s="1">
        <v>52</v>
      </c>
    </row>
    <row r="325" spans="1:3" x14ac:dyDescent="0.35">
      <c r="A325" s="2">
        <v>44154</v>
      </c>
      <c r="B325" s="1">
        <v>87</v>
      </c>
      <c r="C325" s="1">
        <v>44</v>
      </c>
    </row>
    <row r="326" spans="1:3" x14ac:dyDescent="0.35">
      <c r="A326" s="2">
        <v>44155</v>
      </c>
      <c r="B326" s="1">
        <v>283</v>
      </c>
      <c r="C326" s="1">
        <v>55</v>
      </c>
    </row>
    <row r="327" spans="1:3" x14ac:dyDescent="0.35">
      <c r="A327" s="2">
        <v>44156</v>
      </c>
      <c r="B327" s="1">
        <v>199</v>
      </c>
      <c r="C327" s="1">
        <v>54</v>
      </c>
    </row>
    <row r="328" spans="1:3" x14ac:dyDescent="0.35">
      <c r="A328" s="2">
        <v>44157</v>
      </c>
      <c r="B328" s="1">
        <v>214</v>
      </c>
      <c r="C328" s="1">
        <v>59</v>
      </c>
    </row>
    <row r="329" spans="1:3" x14ac:dyDescent="0.35">
      <c r="A329" s="2">
        <v>44158</v>
      </c>
      <c r="B329" s="1">
        <v>117</v>
      </c>
      <c r="C329" s="1">
        <v>58</v>
      </c>
    </row>
    <row r="330" spans="1:3" x14ac:dyDescent="0.35">
      <c r="A330" s="2">
        <v>44159</v>
      </c>
      <c r="B330" s="1">
        <v>522</v>
      </c>
      <c r="C330" s="1">
        <v>50</v>
      </c>
    </row>
    <row r="331" spans="1:3" x14ac:dyDescent="0.35">
      <c r="A331" s="2">
        <v>44160</v>
      </c>
      <c r="B331" s="1">
        <v>196</v>
      </c>
      <c r="C331" s="1">
        <v>50</v>
      </c>
    </row>
    <row r="332" spans="1:3" x14ac:dyDescent="0.35">
      <c r="A332" s="2">
        <v>44161</v>
      </c>
      <c r="B332" s="1">
        <v>83</v>
      </c>
      <c r="C332" s="1">
        <v>46</v>
      </c>
    </row>
    <row r="333" spans="1:3" x14ac:dyDescent="0.35">
      <c r="A333" s="2">
        <v>44162</v>
      </c>
      <c r="B333" s="1">
        <v>450</v>
      </c>
      <c r="C333" s="1">
        <v>61</v>
      </c>
    </row>
    <row r="334" spans="1:3" x14ac:dyDescent="0.35">
      <c r="A334" s="2">
        <v>44163</v>
      </c>
      <c r="B334" s="1">
        <v>215</v>
      </c>
      <c r="C334" s="1">
        <v>54</v>
      </c>
    </row>
    <row r="335" spans="1:3" x14ac:dyDescent="0.35">
      <c r="A335" s="2">
        <v>44164</v>
      </c>
      <c r="B335" s="1">
        <v>90</v>
      </c>
      <c r="C335" s="1">
        <v>52</v>
      </c>
    </row>
    <row r="336" spans="1:3" x14ac:dyDescent="0.35">
      <c r="A336" s="2">
        <v>44165</v>
      </c>
      <c r="B336" s="1">
        <v>182</v>
      </c>
      <c r="C336" s="1">
        <v>47</v>
      </c>
    </row>
    <row r="337" spans="1:3" x14ac:dyDescent="0.35">
      <c r="A337" s="2">
        <v>44166</v>
      </c>
      <c r="B337" s="1">
        <v>101</v>
      </c>
      <c r="C337" s="1">
        <v>52</v>
      </c>
    </row>
    <row r="338" spans="1:3" x14ac:dyDescent="0.35">
      <c r="A338" s="2">
        <v>44167</v>
      </c>
      <c r="B338" s="1">
        <v>134</v>
      </c>
      <c r="C338" s="1">
        <v>45</v>
      </c>
    </row>
    <row r="339" spans="1:3" x14ac:dyDescent="0.35">
      <c r="A339" s="2">
        <v>44168</v>
      </c>
      <c r="B339" s="1">
        <v>254</v>
      </c>
      <c r="C339" s="1">
        <v>59</v>
      </c>
    </row>
    <row r="340" spans="1:3" x14ac:dyDescent="0.35">
      <c r="A340" s="2">
        <v>44169</v>
      </c>
      <c r="B340" s="1">
        <v>332</v>
      </c>
      <c r="C340" s="1">
        <v>58</v>
      </c>
    </row>
    <row r="341" spans="1:3" x14ac:dyDescent="0.35">
      <c r="A341" s="2">
        <v>44170</v>
      </c>
      <c r="B341" s="1">
        <v>351</v>
      </c>
      <c r="C341" s="1">
        <v>54</v>
      </c>
    </row>
    <row r="342" spans="1:3" x14ac:dyDescent="0.35">
      <c r="A342" s="2">
        <v>44171</v>
      </c>
      <c r="B342" s="1">
        <v>214</v>
      </c>
      <c r="C342" s="1">
        <v>55</v>
      </c>
    </row>
    <row r="343" spans="1:3" x14ac:dyDescent="0.35">
      <c r="A343" s="2">
        <v>44172</v>
      </c>
      <c r="B343" s="1">
        <v>214</v>
      </c>
      <c r="C343" s="1">
        <v>42</v>
      </c>
    </row>
    <row r="344" spans="1:3" x14ac:dyDescent="0.35">
      <c r="A344" s="2">
        <v>44173</v>
      </c>
      <c r="B344" s="1">
        <v>187</v>
      </c>
      <c r="C344" s="1">
        <v>60</v>
      </c>
    </row>
    <row r="345" spans="1:3" x14ac:dyDescent="0.35">
      <c r="A345" s="2">
        <v>44174</v>
      </c>
      <c r="B345" s="1">
        <v>226</v>
      </c>
      <c r="C345" s="1">
        <v>53</v>
      </c>
    </row>
    <row r="346" spans="1:3" x14ac:dyDescent="0.35">
      <c r="A346" s="2">
        <v>44175</v>
      </c>
      <c r="B346" s="1">
        <v>349</v>
      </c>
      <c r="C346" s="1">
        <v>44</v>
      </c>
    </row>
    <row r="347" spans="1:3" x14ac:dyDescent="0.35">
      <c r="A347" s="2">
        <v>44176</v>
      </c>
      <c r="B347" s="1">
        <v>217</v>
      </c>
      <c r="C347" s="1">
        <v>61</v>
      </c>
    </row>
    <row r="348" spans="1:3" x14ac:dyDescent="0.35">
      <c r="A348" s="2">
        <v>44177</v>
      </c>
      <c r="B348" s="1">
        <v>81</v>
      </c>
      <c r="C348" s="1">
        <v>30</v>
      </c>
    </row>
    <row r="349" spans="1:3" x14ac:dyDescent="0.35">
      <c r="A349" s="2">
        <v>44178</v>
      </c>
      <c r="B349" s="1">
        <v>442</v>
      </c>
      <c r="C349" s="1">
        <v>57</v>
      </c>
    </row>
    <row r="350" spans="1:3" x14ac:dyDescent="0.35">
      <c r="A350" s="2">
        <v>44179</v>
      </c>
      <c r="B350" s="1">
        <v>128</v>
      </c>
      <c r="C350" s="1">
        <v>34</v>
      </c>
    </row>
    <row r="351" spans="1:3" x14ac:dyDescent="0.35">
      <c r="A351" s="2">
        <v>44180</v>
      </c>
      <c r="B351" s="1">
        <v>114</v>
      </c>
      <c r="C351" s="1">
        <v>51</v>
      </c>
    </row>
    <row r="352" spans="1:3" x14ac:dyDescent="0.35">
      <c r="A352" s="2">
        <v>44181</v>
      </c>
      <c r="B352" s="1">
        <v>184</v>
      </c>
      <c r="C352" s="1">
        <v>50</v>
      </c>
    </row>
    <row r="353" spans="1:3" x14ac:dyDescent="0.35">
      <c r="A353" s="2">
        <v>44182</v>
      </c>
      <c r="B353" s="1">
        <v>214</v>
      </c>
      <c r="C353" s="1">
        <v>61</v>
      </c>
    </row>
    <row r="354" spans="1:3" x14ac:dyDescent="0.35">
      <c r="A354" s="2">
        <v>44183</v>
      </c>
      <c r="B354" s="1">
        <v>349</v>
      </c>
      <c r="C354" s="1">
        <v>56</v>
      </c>
    </row>
    <row r="355" spans="1:3" x14ac:dyDescent="0.35">
      <c r="A355" s="2">
        <v>44184</v>
      </c>
      <c r="B355" s="1">
        <v>573</v>
      </c>
      <c r="C355" s="1">
        <v>43</v>
      </c>
    </row>
    <row r="356" spans="1:3" x14ac:dyDescent="0.35">
      <c r="A356" s="2">
        <v>44185</v>
      </c>
      <c r="B356" s="1">
        <v>217</v>
      </c>
      <c r="C356" s="1">
        <v>44</v>
      </c>
    </row>
    <row r="357" spans="1:3" x14ac:dyDescent="0.35">
      <c r="A357" s="2">
        <v>44186</v>
      </c>
      <c r="B357" s="1">
        <v>301</v>
      </c>
      <c r="C357" s="1">
        <v>60</v>
      </c>
    </row>
    <row r="358" spans="1:3" x14ac:dyDescent="0.35">
      <c r="A358" s="2">
        <v>44187</v>
      </c>
      <c r="B358" s="1">
        <v>144</v>
      </c>
      <c r="C358" s="1">
        <v>48</v>
      </c>
    </row>
    <row r="359" spans="1:3" x14ac:dyDescent="0.35">
      <c r="A359" s="2">
        <v>44188</v>
      </c>
      <c r="B359" s="1">
        <v>185</v>
      </c>
      <c r="C359" s="1">
        <v>49</v>
      </c>
    </row>
    <row r="360" spans="1:3" x14ac:dyDescent="0.35">
      <c r="A360" s="2">
        <v>44189</v>
      </c>
      <c r="B360" s="1">
        <v>170</v>
      </c>
      <c r="C360" s="1">
        <v>53</v>
      </c>
    </row>
    <row r="361" spans="1:3" x14ac:dyDescent="0.35">
      <c r="A361" s="2">
        <v>44190</v>
      </c>
      <c r="B361" s="1">
        <v>233</v>
      </c>
      <c r="C361" s="1">
        <v>41</v>
      </c>
    </row>
    <row r="362" spans="1:3" x14ac:dyDescent="0.35">
      <c r="A362" s="2">
        <v>44191</v>
      </c>
      <c r="B362" s="1">
        <v>176</v>
      </c>
      <c r="C362" s="1">
        <v>58</v>
      </c>
    </row>
    <row r="363" spans="1:3" x14ac:dyDescent="0.35">
      <c r="A363" s="2">
        <v>44192</v>
      </c>
      <c r="B363" s="1">
        <v>140</v>
      </c>
      <c r="C363" s="1">
        <v>60</v>
      </c>
    </row>
    <row r="364" spans="1:3" x14ac:dyDescent="0.35">
      <c r="A364" s="2">
        <v>44193</v>
      </c>
      <c r="B364" s="1">
        <v>316</v>
      </c>
      <c r="C364" s="1">
        <v>49</v>
      </c>
    </row>
    <row r="365" spans="1:3" x14ac:dyDescent="0.35">
      <c r="A365" s="2">
        <v>44194</v>
      </c>
      <c r="B365" s="1">
        <v>212</v>
      </c>
      <c r="C365" s="1">
        <v>52</v>
      </c>
    </row>
    <row r="366" spans="1:3" x14ac:dyDescent="0.35">
      <c r="A366" s="2">
        <v>44195</v>
      </c>
      <c r="B366" s="1">
        <v>116</v>
      </c>
      <c r="C366" s="1">
        <v>59</v>
      </c>
    </row>
    <row r="367" spans="1:3" x14ac:dyDescent="0.35">
      <c r="A367" s="2">
        <v>44196</v>
      </c>
      <c r="B367" s="1">
        <v>224</v>
      </c>
      <c r="C367" s="1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5EF8-8665-4F9D-8F83-953AC3B99A86}">
  <dimension ref="A1:C367"/>
  <sheetViews>
    <sheetView workbookViewId="0">
      <selection activeCell="B33" sqref="B33"/>
    </sheetView>
  </sheetViews>
  <sheetFormatPr defaultRowHeight="14.5" x14ac:dyDescent="0.35"/>
  <cols>
    <col min="2" max="2" width="29.81640625" bestFit="1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2">
        <v>43831</v>
      </c>
      <c r="B2" s="1">
        <v>172</v>
      </c>
      <c r="C2" s="1">
        <v>28</v>
      </c>
    </row>
    <row r="3" spans="1:3" x14ac:dyDescent="0.35">
      <c r="A3" s="2">
        <v>43832</v>
      </c>
      <c r="B3" s="1">
        <v>343</v>
      </c>
      <c r="C3" s="1">
        <v>30</v>
      </c>
    </row>
    <row r="4" spans="1:3" x14ac:dyDescent="0.35">
      <c r="A4" s="2">
        <v>43833</v>
      </c>
      <c r="B4" s="1">
        <v>235</v>
      </c>
      <c r="C4" s="1">
        <v>29</v>
      </c>
    </row>
    <row r="5" spans="1:3" x14ac:dyDescent="0.35">
      <c r="A5" s="2">
        <v>43834</v>
      </c>
      <c r="B5" s="1">
        <v>120</v>
      </c>
      <c r="C5" s="1">
        <v>33</v>
      </c>
    </row>
    <row r="6" spans="1:3" x14ac:dyDescent="0.35">
      <c r="A6" s="2">
        <v>43835</v>
      </c>
      <c r="B6" s="1">
        <v>116</v>
      </c>
      <c r="C6" s="1">
        <v>29</v>
      </c>
    </row>
    <row r="7" spans="1:3" x14ac:dyDescent="0.35">
      <c r="A7" s="2">
        <v>43836</v>
      </c>
      <c r="B7" s="1">
        <v>134</v>
      </c>
      <c r="C7" s="1">
        <v>22</v>
      </c>
    </row>
    <row r="8" spans="1:3" x14ac:dyDescent="0.35">
      <c r="A8" s="2">
        <v>43837</v>
      </c>
      <c r="B8" s="1">
        <v>110</v>
      </c>
      <c r="C8" s="1">
        <v>22</v>
      </c>
    </row>
    <row r="9" spans="1:3" x14ac:dyDescent="0.35">
      <c r="A9" s="2">
        <v>43838</v>
      </c>
      <c r="B9" s="1">
        <v>116</v>
      </c>
      <c r="C9" s="1">
        <v>45</v>
      </c>
    </row>
    <row r="10" spans="1:3" x14ac:dyDescent="0.35">
      <c r="A10" s="2">
        <v>43839</v>
      </c>
      <c r="B10" s="1">
        <v>218</v>
      </c>
      <c r="C10" s="1">
        <v>22</v>
      </c>
    </row>
    <row r="11" spans="1:3" x14ac:dyDescent="0.35">
      <c r="A11" s="2">
        <v>43840</v>
      </c>
      <c r="B11" s="1">
        <v>223</v>
      </c>
      <c r="C11" s="1">
        <v>33</v>
      </c>
    </row>
    <row r="12" spans="1:3" x14ac:dyDescent="0.35">
      <c r="A12" s="2">
        <v>43841</v>
      </c>
      <c r="B12" s="1">
        <v>158</v>
      </c>
      <c r="C12" s="1">
        <v>27</v>
      </c>
    </row>
    <row r="13" spans="1:3" x14ac:dyDescent="0.35">
      <c r="A13" s="2">
        <v>43842</v>
      </c>
      <c r="B13" s="1">
        <v>442</v>
      </c>
      <c r="C13" s="1">
        <v>33</v>
      </c>
    </row>
    <row r="14" spans="1:3" x14ac:dyDescent="0.35">
      <c r="A14" s="2">
        <v>43843</v>
      </c>
      <c r="B14" s="1">
        <v>105</v>
      </c>
      <c r="C14" s="1">
        <v>26</v>
      </c>
    </row>
    <row r="15" spans="1:3" x14ac:dyDescent="0.35">
      <c r="A15" s="2">
        <v>43844</v>
      </c>
      <c r="B15" s="1">
        <v>349</v>
      </c>
      <c r="C15" s="1">
        <v>24</v>
      </c>
    </row>
    <row r="16" spans="1:3" x14ac:dyDescent="0.35">
      <c r="A16" s="2">
        <v>43845</v>
      </c>
      <c r="B16" s="1">
        <v>98</v>
      </c>
      <c r="C16" s="1">
        <v>21</v>
      </c>
    </row>
    <row r="17" spans="1:3" x14ac:dyDescent="0.35">
      <c r="A17" s="2">
        <v>43846</v>
      </c>
      <c r="B17" s="1">
        <v>311</v>
      </c>
      <c r="C17" s="1">
        <v>34</v>
      </c>
    </row>
    <row r="18" spans="1:3" x14ac:dyDescent="0.35">
      <c r="A18" s="2">
        <v>43847</v>
      </c>
      <c r="B18" s="1">
        <v>349</v>
      </c>
      <c r="C18" s="1">
        <v>23</v>
      </c>
    </row>
    <row r="19" spans="1:3" x14ac:dyDescent="0.35">
      <c r="A19" s="2">
        <v>43848</v>
      </c>
      <c r="B19" s="1">
        <v>262</v>
      </c>
      <c r="C19" s="1">
        <v>33</v>
      </c>
    </row>
    <row r="20" spans="1:3" x14ac:dyDescent="0.35">
      <c r="A20" s="2">
        <v>43849</v>
      </c>
      <c r="B20" s="1">
        <v>135</v>
      </c>
      <c r="C20" s="1">
        <v>23</v>
      </c>
    </row>
    <row r="21" spans="1:3" x14ac:dyDescent="0.35">
      <c r="A21" s="2">
        <v>43850</v>
      </c>
      <c r="B21" s="1">
        <v>349</v>
      </c>
      <c r="C21" s="1">
        <v>26</v>
      </c>
    </row>
    <row r="22" spans="1:3" x14ac:dyDescent="0.35">
      <c r="A22" s="2">
        <v>43851</v>
      </c>
      <c r="B22" s="1">
        <v>144</v>
      </c>
      <c r="C22" s="1">
        <v>41</v>
      </c>
    </row>
    <row r="23" spans="1:3" x14ac:dyDescent="0.35">
      <c r="A23" s="2">
        <v>43852</v>
      </c>
      <c r="B23" s="1">
        <v>214</v>
      </c>
      <c r="C23" s="1">
        <v>34</v>
      </c>
    </row>
    <row r="24" spans="1:3" x14ac:dyDescent="0.35">
      <c r="A24" s="2">
        <v>43853</v>
      </c>
      <c r="B24" s="1">
        <v>140</v>
      </c>
      <c r="C24" s="1">
        <v>34</v>
      </c>
    </row>
    <row r="25" spans="1:3" x14ac:dyDescent="0.35">
      <c r="A25" s="2">
        <v>43854</v>
      </c>
      <c r="B25" s="1">
        <v>89</v>
      </c>
      <c r="C25" s="1">
        <v>20</v>
      </c>
    </row>
    <row r="26" spans="1:3" x14ac:dyDescent="0.35">
      <c r="A26" s="2">
        <v>43855</v>
      </c>
      <c r="B26" s="1">
        <v>89</v>
      </c>
      <c r="C26" s="1">
        <v>27</v>
      </c>
    </row>
    <row r="27" spans="1:3" x14ac:dyDescent="0.35">
      <c r="A27" s="2">
        <v>43856</v>
      </c>
      <c r="B27" s="1">
        <v>196</v>
      </c>
      <c r="C27" s="1">
        <v>24</v>
      </c>
    </row>
    <row r="28" spans="1:3" x14ac:dyDescent="0.35">
      <c r="A28" s="2">
        <v>43857</v>
      </c>
      <c r="B28" s="1">
        <v>134</v>
      </c>
      <c r="C28" s="1">
        <v>31</v>
      </c>
    </row>
    <row r="29" spans="1:3" x14ac:dyDescent="0.35">
      <c r="A29" s="2">
        <v>43858</v>
      </c>
      <c r="B29" s="1">
        <v>402</v>
      </c>
      <c r="C29" s="1">
        <v>28</v>
      </c>
    </row>
    <row r="30" spans="1:3" x14ac:dyDescent="0.35">
      <c r="A30" s="2">
        <v>43859</v>
      </c>
      <c r="B30" s="1">
        <v>215</v>
      </c>
      <c r="C30" s="1">
        <v>31</v>
      </c>
    </row>
    <row r="31" spans="1:3" x14ac:dyDescent="0.35">
      <c r="A31" s="2">
        <v>43860</v>
      </c>
      <c r="B31" s="1">
        <v>176</v>
      </c>
      <c r="C31" s="1">
        <v>26</v>
      </c>
    </row>
    <row r="32" spans="1:3" x14ac:dyDescent="0.35">
      <c r="A32" s="2">
        <v>43861</v>
      </c>
      <c r="B32" s="1">
        <v>235</v>
      </c>
      <c r="C32" s="1">
        <v>24</v>
      </c>
    </row>
    <row r="33" spans="1:3" x14ac:dyDescent="0.35">
      <c r="A33" s="2">
        <v>43862</v>
      </c>
      <c r="B33" s="1">
        <v>126</v>
      </c>
      <c r="C33" s="1">
        <v>31</v>
      </c>
    </row>
    <row r="34" spans="1:3" x14ac:dyDescent="0.35">
      <c r="A34" s="2">
        <v>43863</v>
      </c>
      <c r="B34" s="1">
        <v>140</v>
      </c>
      <c r="C34" s="1">
        <v>22</v>
      </c>
    </row>
    <row r="35" spans="1:3" x14ac:dyDescent="0.35">
      <c r="A35" s="2">
        <v>43864</v>
      </c>
      <c r="B35" s="1">
        <v>262</v>
      </c>
      <c r="C35" s="1">
        <v>34</v>
      </c>
    </row>
    <row r="36" spans="1:3" x14ac:dyDescent="0.35">
      <c r="A36" s="2">
        <v>43865</v>
      </c>
      <c r="B36" s="1">
        <v>169</v>
      </c>
      <c r="C36" s="1">
        <v>32</v>
      </c>
    </row>
    <row r="37" spans="1:3" x14ac:dyDescent="0.35">
      <c r="A37" s="2">
        <v>43866</v>
      </c>
      <c r="B37" s="1">
        <v>257</v>
      </c>
      <c r="C37" s="1">
        <v>24</v>
      </c>
    </row>
    <row r="38" spans="1:3" x14ac:dyDescent="0.35">
      <c r="A38" s="2">
        <v>43867</v>
      </c>
      <c r="B38" s="1">
        <v>215</v>
      </c>
      <c r="C38" s="1">
        <v>24</v>
      </c>
    </row>
    <row r="39" spans="1:3" x14ac:dyDescent="0.35">
      <c r="A39" s="2">
        <v>43868</v>
      </c>
      <c r="B39" s="1">
        <v>214</v>
      </c>
      <c r="C39" s="1">
        <v>19</v>
      </c>
    </row>
    <row r="40" spans="1:3" x14ac:dyDescent="0.35">
      <c r="A40" s="2">
        <v>43869</v>
      </c>
      <c r="B40" s="1">
        <v>224</v>
      </c>
      <c r="C40" s="1">
        <v>31</v>
      </c>
    </row>
    <row r="41" spans="1:3" x14ac:dyDescent="0.35">
      <c r="A41" s="2">
        <v>43870</v>
      </c>
      <c r="B41" s="1">
        <v>116</v>
      </c>
      <c r="C41" s="1">
        <v>22</v>
      </c>
    </row>
    <row r="42" spans="1:3" x14ac:dyDescent="0.35">
      <c r="A42" s="2">
        <v>43871</v>
      </c>
      <c r="B42" s="1">
        <v>138</v>
      </c>
      <c r="C42" s="1">
        <v>25</v>
      </c>
    </row>
    <row r="43" spans="1:3" x14ac:dyDescent="0.35">
      <c r="A43" s="2">
        <v>43872</v>
      </c>
      <c r="B43" s="1">
        <v>92</v>
      </c>
      <c r="C43" s="1">
        <v>31</v>
      </c>
    </row>
    <row r="44" spans="1:3" x14ac:dyDescent="0.35">
      <c r="A44" s="2">
        <v>43873</v>
      </c>
      <c r="B44" s="1">
        <v>343</v>
      </c>
      <c r="C44" s="1">
        <v>19</v>
      </c>
    </row>
    <row r="45" spans="1:3" x14ac:dyDescent="0.35">
      <c r="A45" s="2">
        <v>43874</v>
      </c>
      <c r="B45" s="1">
        <v>135</v>
      </c>
      <c r="C45" s="1">
        <v>27</v>
      </c>
    </row>
    <row r="46" spans="1:3" x14ac:dyDescent="0.35">
      <c r="A46" s="2">
        <v>43875</v>
      </c>
      <c r="B46" s="1">
        <v>120</v>
      </c>
      <c r="C46" s="1">
        <v>34</v>
      </c>
    </row>
    <row r="47" spans="1:3" x14ac:dyDescent="0.35">
      <c r="A47" s="2">
        <v>43876</v>
      </c>
      <c r="B47" s="1">
        <v>90</v>
      </c>
      <c r="C47" s="1">
        <v>25</v>
      </c>
    </row>
    <row r="48" spans="1:3" x14ac:dyDescent="0.35">
      <c r="A48" s="2">
        <v>43877</v>
      </c>
      <c r="B48" s="1">
        <v>105</v>
      </c>
      <c r="C48" s="1">
        <v>28</v>
      </c>
    </row>
    <row r="49" spans="1:3" x14ac:dyDescent="0.35">
      <c r="A49" s="2">
        <v>43878</v>
      </c>
      <c r="B49" s="1">
        <v>98</v>
      </c>
      <c r="C49" s="1">
        <v>31</v>
      </c>
    </row>
    <row r="50" spans="1:3" x14ac:dyDescent="0.35">
      <c r="A50" s="2">
        <v>43879</v>
      </c>
      <c r="B50" s="1">
        <v>105</v>
      </c>
      <c r="C50" s="1">
        <v>26</v>
      </c>
    </row>
    <row r="51" spans="1:3" x14ac:dyDescent="0.35">
      <c r="A51" s="2">
        <v>43880</v>
      </c>
      <c r="B51" s="1">
        <v>450</v>
      </c>
      <c r="C51" s="1">
        <v>36</v>
      </c>
    </row>
    <row r="52" spans="1:3" x14ac:dyDescent="0.35">
      <c r="A52" s="2">
        <v>43881</v>
      </c>
      <c r="B52" s="1">
        <v>450</v>
      </c>
      <c r="C52" s="1">
        <v>27</v>
      </c>
    </row>
    <row r="53" spans="1:3" x14ac:dyDescent="0.35">
      <c r="A53" s="2">
        <v>43882</v>
      </c>
      <c r="B53" s="1">
        <v>161</v>
      </c>
      <c r="C53" s="1">
        <v>31</v>
      </c>
    </row>
    <row r="54" spans="1:3" x14ac:dyDescent="0.35">
      <c r="A54" s="2">
        <v>43883</v>
      </c>
      <c r="B54" s="1">
        <v>185</v>
      </c>
      <c r="C54" s="1">
        <v>24</v>
      </c>
    </row>
    <row r="55" spans="1:3" x14ac:dyDescent="0.35">
      <c r="A55" s="2">
        <v>43884</v>
      </c>
      <c r="B55" s="1">
        <v>211</v>
      </c>
      <c r="C55" s="1">
        <v>14</v>
      </c>
    </row>
    <row r="56" spans="1:3" x14ac:dyDescent="0.35">
      <c r="A56" s="2">
        <v>43885</v>
      </c>
      <c r="B56" s="1">
        <v>161</v>
      </c>
      <c r="C56" s="1">
        <v>25</v>
      </c>
    </row>
    <row r="57" spans="1:3" x14ac:dyDescent="0.35">
      <c r="A57" s="2">
        <v>43886</v>
      </c>
      <c r="B57" s="1">
        <v>196</v>
      </c>
      <c r="C57" s="1">
        <v>32</v>
      </c>
    </row>
    <row r="58" spans="1:3" x14ac:dyDescent="0.35">
      <c r="A58" s="2">
        <v>43887</v>
      </c>
      <c r="B58" s="1">
        <v>283</v>
      </c>
      <c r="C58" s="1">
        <v>22</v>
      </c>
    </row>
    <row r="59" spans="1:3" x14ac:dyDescent="0.35">
      <c r="A59" s="2">
        <v>43888</v>
      </c>
      <c r="B59" s="1">
        <v>227</v>
      </c>
      <c r="C59" s="1">
        <v>23</v>
      </c>
    </row>
    <row r="60" spans="1:3" x14ac:dyDescent="0.35">
      <c r="A60" s="2">
        <v>43889</v>
      </c>
      <c r="B60" s="1">
        <v>251</v>
      </c>
      <c r="C60" s="1">
        <v>32</v>
      </c>
    </row>
    <row r="61" spans="1:3" x14ac:dyDescent="0.35">
      <c r="A61" s="2">
        <v>43890</v>
      </c>
      <c r="B61" s="1">
        <v>196</v>
      </c>
      <c r="C61" s="1">
        <v>29</v>
      </c>
    </row>
    <row r="62" spans="1:3" x14ac:dyDescent="0.35">
      <c r="A62" s="2">
        <v>43891</v>
      </c>
      <c r="B62" s="1">
        <v>214</v>
      </c>
      <c r="C62" s="1">
        <v>34</v>
      </c>
    </row>
    <row r="63" spans="1:3" x14ac:dyDescent="0.35">
      <c r="A63" s="2">
        <v>43892</v>
      </c>
      <c r="B63" s="1">
        <v>214</v>
      </c>
      <c r="C63" s="1">
        <v>26</v>
      </c>
    </row>
    <row r="64" spans="1:3" x14ac:dyDescent="0.35">
      <c r="A64" s="2">
        <v>43893</v>
      </c>
      <c r="B64" s="1">
        <v>296</v>
      </c>
      <c r="C64" s="1">
        <v>26</v>
      </c>
    </row>
    <row r="65" spans="1:3" x14ac:dyDescent="0.35">
      <c r="A65" s="2">
        <v>43894</v>
      </c>
      <c r="B65" s="1">
        <v>450</v>
      </c>
      <c r="C65" s="1">
        <v>26</v>
      </c>
    </row>
    <row r="66" spans="1:3" x14ac:dyDescent="0.35">
      <c r="A66" s="2">
        <v>43895</v>
      </c>
      <c r="B66" s="1">
        <v>134</v>
      </c>
      <c r="C66" s="1">
        <v>29</v>
      </c>
    </row>
    <row r="67" spans="1:3" x14ac:dyDescent="0.35">
      <c r="A67" s="2">
        <v>43896</v>
      </c>
      <c r="B67" s="1">
        <v>343</v>
      </c>
      <c r="C67" s="1">
        <v>25</v>
      </c>
    </row>
    <row r="68" spans="1:3" x14ac:dyDescent="0.35">
      <c r="A68" s="2">
        <v>43897</v>
      </c>
      <c r="B68" s="1">
        <v>349</v>
      </c>
      <c r="C68" s="1">
        <v>23</v>
      </c>
    </row>
    <row r="69" spans="1:3" x14ac:dyDescent="0.35">
      <c r="A69" s="2">
        <v>43898</v>
      </c>
      <c r="B69" s="1">
        <v>212</v>
      </c>
      <c r="C69" s="1">
        <v>26</v>
      </c>
    </row>
    <row r="70" spans="1:3" x14ac:dyDescent="0.35">
      <c r="A70" s="2">
        <v>43899</v>
      </c>
      <c r="B70" s="1">
        <v>140</v>
      </c>
      <c r="C70" s="1">
        <v>27</v>
      </c>
    </row>
    <row r="71" spans="1:3" x14ac:dyDescent="0.35">
      <c r="A71" s="2">
        <v>43900</v>
      </c>
      <c r="B71" s="1">
        <v>137</v>
      </c>
      <c r="C71" s="1">
        <v>21</v>
      </c>
    </row>
    <row r="72" spans="1:3" x14ac:dyDescent="0.35">
      <c r="A72" s="2">
        <v>43901</v>
      </c>
      <c r="B72" s="1">
        <v>83</v>
      </c>
      <c r="C72" s="1">
        <v>22</v>
      </c>
    </row>
    <row r="73" spans="1:3" x14ac:dyDescent="0.35">
      <c r="A73" s="2">
        <v>43902</v>
      </c>
      <c r="B73" s="1">
        <v>316</v>
      </c>
      <c r="C73" s="1">
        <v>29</v>
      </c>
    </row>
    <row r="74" spans="1:3" x14ac:dyDescent="0.35">
      <c r="A74" s="2">
        <v>43903</v>
      </c>
      <c r="B74" s="1">
        <v>203</v>
      </c>
      <c r="C74" s="1">
        <v>29</v>
      </c>
    </row>
    <row r="75" spans="1:3" x14ac:dyDescent="0.35">
      <c r="A75" s="2">
        <v>43904</v>
      </c>
      <c r="B75" s="1">
        <v>227</v>
      </c>
      <c r="C75" s="1">
        <v>38</v>
      </c>
    </row>
    <row r="76" spans="1:3" x14ac:dyDescent="0.35">
      <c r="A76" s="2">
        <v>43905</v>
      </c>
      <c r="B76" s="1">
        <v>122</v>
      </c>
      <c r="C76" s="1">
        <v>23</v>
      </c>
    </row>
    <row r="77" spans="1:3" x14ac:dyDescent="0.35">
      <c r="A77" s="2">
        <v>43906</v>
      </c>
      <c r="B77" s="1">
        <v>224</v>
      </c>
      <c r="C77" s="1">
        <v>29</v>
      </c>
    </row>
    <row r="78" spans="1:3" x14ac:dyDescent="0.35">
      <c r="A78" s="2">
        <v>43907</v>
      </c>
      <c r="B78" s="1">
        <v>89</v>
      </c>
      <c r="C78" s="1">
        <v>36</v>
      </c>
    </row>
    <row r="79" spans="1:3" x14ac:dyDescent="0.35">
      <c r="A79" s="2">
        <v>43908</v>
      </c>
      <c r="B79" s="1">
        <v>215</v>
      </c>
      <c r="C79" s="1">
        <v>22</v>
      </c>
    </row>
    <row r="80" spans="1:3" x14ac:dyDescent="0.35">
      <c r="A80" s="2">
        <v>43909</v>
      </c>
      <c r="B80" s="1">
        <v>233</v>
      </c>
      <c r="C80" s="1">
        <v>33</v>
      </c>
    </row>
    <row r="81" spans="1:3" x14ac:dyDescent="0.35">
      <c r="A81" s="2">
        <v>43910</v>
      </c>
      <c r="B81" s="1">
        <v>316</v>
      </c>
      <c r="C81" s="1">
        <v>24</v>
      </c>
    </row>
    <row r="82" spans="1:3" x14ac:dyDescent="0.35">
      <c r="A82" s="2">
        <v>43911</v>
      </c>
      <c r="B82" s="1">
        <v>226</v>
      </c>
      <c r="C82" s="1">
        <v>26</v>
      </c>
    </row>
    <row r="83" spans="1:3" x14ac:dyDescent="0.35">
      <c r="A83" s="2">
        <v>43912</v>
      </c>
      <c r="B83" s="1">
        <v>214</v>
      </c>
      <c r="C83" s="1">
        <v>28</v>
      </c>
    </row>
    <row r="84" spans="1:3" x14ac:dyDescent="0.35">
      <c r="A84" s="2">
        <v>43913</v>
      </c>
      <c r="B84" s="1">
        <v>217</v>
      </c>
      <c r="C84" s="1">
        <v>31</v>
      </c>
    </row>
    <row r="85" spans="1:3" x14ac:dyDescent="0.35">
      <c r="A85" s="2">
        <v>43914</v>
      </c>
      <c r="B85" s="1">
        <v>199</v>
      </c>
      <c r="C85" s="1">
        <v>23</v>
      </c>
    </row>
    <row r="86" spans="1:3" x14ac:dyDescent="0.35">
      <c r="A86" s="2">
        <v>43915</v>
      </c>
      <c r="B86" s="1">
        <v>83</v>
      </c>
      <c r="C86" s="1">
        <v>20</v>
      </c>
    </row>
    <row r="87" spans="1:3" x14ac:dyDescent="0.35">
      <c r="A87" s="2">
        <v>43916</v>
      </c>
      <c r="B87" s="1">
        <v>235</v>
      </c>
      <c r="C87" s="1">
        <v>22</v>
      </c>
    </row>
    <row r="88" spans="1:3" x14ac:dyDescent="0.35">
      <c r="A88" s="2">
        <v>43917</v>
      </c>
      <c r="B88" s="1">
        <v>138</v>
      </c>
      <c r="C88" s="1">
        <v>24</v>
      </c>
    </row>
    <row r="89" spans="1:3" x14ac:dyDescent="0.35">
      <c r="A89" s="2">
        <v>43918</v>
      </c>
      <c r="B89" s="1">
        <v>147</v>
      </c>
      <c r="C89" s="1">
        <v>29</v>
      </c>
    </row>
    <row r="90" spans="1:3" x14ac:dyDescent="0.35">
      <c r="A90" s="2">
        <v>43919</v>
      </c>
      <c r="B90" s="1">
        <v>262</v>
      </c>
      <c r="C90" s="1">
        <v>32</v>
      </c>
    </row>
    <row r="91" spans="1:3" x14ac:dyDescent="0.35">
      <c r="A91" s="2">
        <v>43920</v>
      </c>
      <c r="B91" s="1">
        <v>98</v>
      </c>
      <c r="C91" s="1">
        <v>20</v>
      </c>
    </row>
    <row r="92" spans="1:3" x14ac:dyDescent="0.35">
      <c r="A92" s="2">
        <v>43921</v>
      </c>
      <c r="B92" s="1">
        <v>140</v>
      </c>
      <c r="C92" s="1">
        <v>25</v>
      </c>
    </row>
    <row r="93" spans="1:3" x14ac:dyDescent="0.35">
      <c r="A93" s="2">
        <v>43922</v>
      </c>
      <c r="B93" s="1">
        <v>227</v>
      </c>
      <c r="C93" s="1">
        <v>22</v>
      </c>
    </row>
    <row r="94" spans="1:3" x14ac:dyDescent="0.35">
      <c r="A94" s="2">
        <v>43923</v>
      </c>
      <c r="B94" s="1">
        <v>214</v>
      </c>
      <c r="C94" s="1">
        <v>32</v>
      </c>
    </row>
    <row r="95" spans="1:3" x14ac:dyDescent="0.35">
      <c r="A95" s="2">
        <v>43924</v>
      </c>
      <c r="B95" s="1">
        <v>143</v>
      </c>
      <c r="C95" s="1">
        <v>24</v>
      </c>
    </row>
    <row r="96" spans="1:3" x14ac:dyDescent="0.35">
      <c r="A96" s="2">
        <v>43925</v>
      </c>
      <c r="B96" s="1">
        <v>402</v>
      </c>
      <c r="C96" s="1">
        <v>24</v>
      </c>
    </row>
    <row r="97" spans="1:3" x14ac:dyDescent="0.35">
      <c r="A97" s="2">
        <v>43926</v>
      </c>
      <c r="B97" s="1">
        <v>117</v>
      </c>
      <c r="C97" s="1">
        <v>38</v>
      </c>
    </row>
    <row r="98" spans="1:3" x14ac:dyDescent="0.35">
      <c r="A98" s="2">
        <v>43927</v>
      </c>
      <c r="B98" s="1">
        <v>161</v>
      </c>
      <c r="C98" s="1">
        <v>30</v>
      </c>
    </row>
    <row r="99" spans="1:3" x14ac:dyDescent="0.35">
      <c r="A99" s="2">
        <v>43928</v>
      </c>
      <c r="B99" s="1">
        <v>181</v>
      </c>
      <c r="C99" s="1">
        <v>32</v>
      </c>
    </row>
    <row r="100" spans="1:3" x14ac:dyDescent="0.35">
      <c r="A100" s="2">
        <v>43929</v>
      </c>
      <c r="B100" s="1">
        <v>184</v>
      </c>
      <c r="C100" s="1">
        <v>30</v>
      </c>
    </row>
    <row r="101" spans="1:3" x14ac:dyDescent="0.35">
      <c r="A101" s="2">
        <v>43930</v>
      </c>
      <c r="B101" s="1">
        <v>126</v>
      </c>
      <c r="C101" s="1">
        <v>31</v>
      </c>
    </row>
    <row r="102" spans="1:3" x14ac:dyDescent="0.35">
      <c r="A102" s="2">
        <v>43931</v>
      </c>
      <c r="B102" s="1">
        <v>211</v>
      </c>
      <c r="C102" s="1">
        <v>25</v>
      </c>
    </row>
    <row r="103" spans="1:3" x14ac:dyDescent="0.35">
      <c r="A103" s="2">
        <v>43932</v>
      </c>
      <c r="B103" s="1">
        <v>226</v>
      </c>
      <c r="C103" s="1">
        <v>24</v>
      </c>
    </row>
    <row r="104" spans="1:3" x14ac:dyDescent="0.35">
      <c r="A104" s="2">
        <v>43933</v>
      </c>
      <c r="B104" s="1">
        <v>212</v>
      </c>
      <c r="C104" s="1">
        <v>23</v>
      </c>
    </row>
    <row r="105" spans="1:3" x14ac:dyDescent="0.35">
      <c r="A105" s="2">
        <v>43934</v>
      </c>
      <c r="B105" s="1">
        <v>211</v>
      </c>
      <c r="C105" s="1">
        <v>27</v>
      </c>
    </row>
    <row r="106" spans="1:3" x14ac:dyDescent="0.35">
      <c r="A106" s="2">
        <v>43935</v>
      </c>
      <c r="B106" s="1">
        <v>254</v>
      </c>
      <c r="C106" s="1">
        <v>34</v>
      </c>
    </row>
    <row r="107" spans="1:3" x14ac:dyDescent="0.35">
      <c r="A107" s="2">
        <v>43936</v>
      </c>
      <c r="B107" s="1">
        <v>137</v>
      </c>
      <c r="C107" s="1">
        <v>24</v>
      </c>
    </row>
    <row r="108" spans="1:3" x14ac:dyDescent="0.35">
      <c r="A108" s="2">
        <v>43937</v>
      </c>
      <c r="B108" s="1">
        <v>263</v>
      </c>
      <c r="C108" s="1">
        <v>29</v>
      </c>
    </row>
    <row r="109" spans="1:3" x14ac:dyDescent="0.35">
      <c r="A109" s="2">
        <v>43938</v>
      </c>
      <c r="B109" s="1">
        <v>217</v>
      </c>
      <c r="C109" s="1">
        <v>27</v>
      </c>
    </row>
    <row r="110" spans="1:3" x14ac:dyDescent="0.35">
      <c r="A110" s="2">
        <v>43939</v>
      </c>
      <c r="B110" s="1">
        <v>191</v>
      </c>
      <c r="C110" s="1">
        <v>19</v>
      </c>
    </row>
    <row r="111" spans="1:3" x14ac:dyDescent="0.35">
      <c r="A111" s="2">
        <v>43940</v>
      </c>
      <c r="B111" s="1">
        <v>169</v>
      </c>
      <c r="C111" s="1">
        <v>27</v>
      </c>
    </row>
    <row r="112" spans="1:3" x14ac:dyDescent="0.35">
      <c r="A112" s="2">
        <v>43941</v>
      </c>
      <c r="B112" s="1">
        <v>89</v>
      </c>
      <c r="C112" s="1">
        <v>27</v>
      </c>
    </row>
    <row r="113" spans="1:3" x14ac:dyDescent="0.35">
      <c r="A113" s="2">
        <v>43942</v>
      </c>
      <c r="B113" s="1">
        <v>196</v>
      </c>
      <c r="C113" s="1">
        <v>33</v>
      </c>
    </row>
    <row r="114" spans="1:3" x14ac:dyDescent="0.35">
      <c r="A114" s="2">
        <v>43943</v>
      </c>
      <c r="B114" s="1">
        <v>123</v>
      </c>
      <c r="C114" s="1">
        <v>26</v>
      </c>
    </row>
    <row r="115" spans="1:3" x14ac:dyDescent="0.35">
      <c r="A115" s="2">
        <v>43944</v>
      </c>
      <c r="B115" s="1">
        <v>89</v>
      </c>
      <c r="C115" s="1">
        <v>39</v>
      </c>
    </row>
    <row r="116" spans="1:3" x14ac:dyDescent="0.35">
      <c r="A116" s="2">
        <v>43945</v>
      </c>
      <c r="B116" s="1">
        <v>450</v>
      </c>
      <c r="C116" s="1">
        <v>28</v>
      </c>
    </row>
    <row r="117" spans="1:3" x14ac:dyDescent="0.35">
      <c r="A117" s="2">
        <v>43946</v>
      </c>
      <c r="B117" s="1">
        <v>214</v>
      </c>
      <c r="C117" s="1">
        <v>34</v>
      </c>
    </row>
    <row r="118" spans="1:3" x14ac:dyDescent="0.35">
      <c r="A118" s="2">
        <v>43947</v>
      </c>
      <c r="B118" s="1">
        <v>196</v>
      </c>
      <c r="C118" s="1">
        <v>27</v>
      </c>
    </row>
    <row r="119" spans="1:3" x14ac:dyDescent="0.35">
      <c r="A119" s="2">
        <v>43948</v>
      </c>
      <c r="B119" s="1">
        <v>199</v>
      </c>
      <c r="C119" s="1">
        <v>24</v>
      </c>
    </row>
    <row r="120" spans="1:3" x14ac:dyDescent="0.35">
      <c r="A120" s="2">
        <v>43949</v>
      </c>
      <c r="B120" s="1">
        <v>238</v>
      </c>
      <c r="C120" s="1">
        <v>20</v>
      </c>
    </row>
    <row r="121" spans="1:3" x14ac:dyDescent="0.35">
      <c r="A121" s="2">
        <v>43950</v>
      </c>
      <c r="B121" s="1">
        <v>212</v>
      </c>
      <c r="C121" s="1">
        <v>33</v>
      </c>
    </row>
    <row r="122" spans="1:3" x14ac:dyDescent="0.35">
      <c r="A122" s="2">
        <v>43951</v>
      </c>
      <c r="B122" s="1">
        <v>137</v>
      </c>
      <c r="C122" s="1">
        <v>23</v>
      </c>
    </row>
    <row r="123" spans="1:3" x14ac:dyDescent="0.35">
      <c r="A123" s="2">
        <v>43952</v>
      </c>
      <c r="B123" s="1">
        <v>111</v>
      </c>
      <c r="C123" s="1">
        <v>24</v>
      </c>
    </row>
    <row r="124" spans="1:3" x14ac:dyDescent="0.35">
      <c r="A124" s="2">
        <v>43953</v>
      </c>
      <c r="B124" s="1">
        <v>137</v>
      </c>
      <c r="C124" s="1">
        <v>31</v>
      </c>
    </row>
    <row r="125" spans="1:3" x14ac:dyDescent="0.35">
      <c r="A125" s="2">
        <v>43954</v>
      </c>
      <c r="B125" s="1">
        <v>214</v>
      </c>
      <c r="C125" s="1">
        <v>30</v>
      </c>
    </row>
    <row r="126" spans="1:3" x14ac:dyDescent="0.35">
      <c r="A126" s="2">
        <v>43955</v>
      </c>
      <c r="B126" s="1">
        <v>301</v>
      </c>
      <c r="C126" s="1">
        <v>34</v>
      </c>
    </row>
    <row r="127" spans="1:3" x14ac:dyDescent="0.35">
      <c r="A127" s="2">
        <v>43956</v>
      </c>
      <c r="B127" s="1">
        <v>378</v>
      </c>
      <c r="C127" s="1">
        <v>19</v>
      </c>
    </row>
    <row r="128" spans="1:3" x14ac:dyDescent="0.35">
      <c r="A128" s="2">
        <v>43957</v>
      </c>
      <c r="B128" s="1">
        <v>90</v>
      </c>
      <c r="C128" s="1">
        <v>30</v>
      </c>
    </row>
    <row r="129" spans="1:3" x14ac:dyDescent="0.35">
      <c r="A129" s="2">
        <v>43958</v>
      </c>
      <c r="B129" s="1">
        <v>203</v>
      </c>
      <c r="C129" s="1">
        <v>33</v>
      </c>
    </row>
    <row r="130" spans="1:3" x14ac:dyDescent="0.35">
      <c r="A130" s="2">
        <v>43959</v>
      </c>
      <c r="B130" s="1">
        <v>211</v>
      </c>
      <c r="C130" s="1">
        <v>17</v>
      </c>
    </row>
    <row r="131" spans="1:3" x14ac:dyDescent="0.35">
      <c r="A131" s="2">
        <v>43960</v>
      </c>
      <c r="B131" s="1">
        <v>161</v>
      </c>
      <c r="C131" s="1">
        <v>32</v>
      </c>
    </row>
    <row r="132" spans="1:3" x14ac:dyDescent="0.35">
      <c r="A132" s="2">
        <v>43961</v>
      </c>
      <c r="B132" s="1">
        <v>238</v>
      </c>
      <c r="C132" s="1">
        <v>28</v>
      </c>
    </row>
    <row r="133" spans="1:3" x14ac:dyDescent="0.35">
      <c r="A133" s="2">
        <v>43962</v>
      </c>
      <c r="B133" s="1">
        <v>215</v>
      </c>
      <c r="C133" s="1">
        <v>25</v>
      </c>
    </row>
    <row r="134" spans="1:3" x14ac:dyDescent="0.35">
      <c r="A134" s="2">
        <v>43963</v>
      </c>
      <c r="B134" s="1">
        <v>146</v>
      </c>
      <c r="C134" s="1">
        <v>28</v>
      </c>
    </row>
    <row r="135" spans="1:3" x14ac:dyDescent="0.35">
      <c r="A135" s="2">
        <v>43964</v>
      </c>
      <c r="B135" s="1">
        <v>215</v>
      </c>
      <c r="C135" s="1">
        <v>26</v>
      </c>
    </row>
    <row r="136" spans="1:3" x14ac:dyDescent="0.35">
      <c r="A136" s="2">
        <v>43965</v>
      </c>
      <c r="B136" s="1">
        <v>110</v>
      </c>
      <c r="C136" s="1">
        <v>27</v>
      </c>
    </row>
    <row r="137" spans="1:3" x14ac:dyDescent="0.35">
      <c r="A137" s="2">
        <v>43966</v>
      </c>
      <c r="B137" s="1">
        <v>450</v>
      </c>
      <c r="C137" s="1">
        <v>30</v>
      </c>
    </row>
    <row r="138" spans="1:3" x14ac:dyDescent="0.35">
      <c r="A138" s="2">
        <v>43967</v>
      </c>
      <c r="B138" s="1">
        <v>105</v>
      </c>
      <c r="C138" s="1">
        <v>28</v>
      </c>
    </row>
    <row r="139" spans="1:3" x14ac:dyDescent="0.35">
      <c r="A139" s="2">
        <v>43968</v>
      </c>
      <c r="B139" s="1">
        <v>184</v>
      </c>
      <c r="C139" s="1">
        <v>33</v>
      </c>
    </row>
    <row r="140" spans="1:3" x14ac:dyDescent="0.35">
      <c r="A140" s="2">
        <v>43969</v>
      </c>
      <c r="B140" s="1">
        <v>165</v>
      </c>
      <c r="C140" s="1">
        <v>27</v>
      </c>
    </row>
    <row r="141" spans="1:3" x14ac:dyDescent="0.35">
      <c r="A141" s="2">
        <v>43970</v>
      </c>
      <c r="B141" s="1">
        <v>214</v>
      </c>
      <c r="C141" s="1">
        <v>28</v>
      </c>
    </row>
    <row r="142" spans="1:3" x14ac:dyDescent="0.35">
      <c r="A142" s="2">
        <v>43971</v>
      </c>
      <c r="B142" s="1">
        <v>223</v>
      </c>
      <c r="C142" s="1">
        <v>21</v>
      </c>
    </row>
    <row r="143" spans="1:3" x14ac:dyDescent="0.35">
      <c r="A143" s="2">
        <v>43972</v>
      </c>
      <c r="B143" s="1">
        <v>116</v>
      </c>
      <c r="C143" s="1">
        <v>34</v>
      </c>
    </row>
    <row r="144" spans="1:3" x14ac:dyDescent="0.35">
      <c r="A144" s="2">
        <v>43973</v>
      </c>
      <c r="B144" s="1">
        <v>134</v>
      </c>
      <c r="C144" s="1">
        <v>22</v>
      </c>
    </row>
    <row r="145" spans="1:3" x14ac:dyDescent="0.35">
      <c r="A145" s="2">
        <v>43974</v>
      </c>
      <c r="B145" s="1">
        <v>120</v>
      </c>
      <c r="C145" s="1">
        <v>31</v>
      </c>
    </row>
    <row r="146" spans="1:3" x14ac:dyDescent="0.35">
      <c r="A146" s="2">
        <v>43975</v>
      </c>
      <c r="B146" s="1">
        <v>101</v>
      </c>
      <c r="C146" s="1">
        <v>31</v>
      </c>
    </row>
    <row r="147" spans="1:3" x14ac:dyDescent="0.35">
      <c r="A147" s="2">
        <v>43976</v>
      </c>
      <c r="B147" s="1">
        <v>214</v>
      </c>
      <c r="C147" s="1">
        <v>27</v>
      </c>
    </row>
    <row r="148" spans="1:3" x14ac:dyDescent="0.35">
      <c r="A148" s="2">
        <v>43977</v>
      </c>
      <c r="B148" s="1">
        <v>176</v>
      </c>
      <c r="C148" s="1">
        <v>22</v>
      </c>
    </row>
    <row r="149" spans="1:3" x14ac:dyDescent="0.35">
      <c r="A149" s="2">
        <v>43978</v>
      </c>
      <c r="B149" s="1">
        <v>522</v>
      </c>
      <c r="C149" s="1">
        <v>33</v>
      </c>
    </row>
    <row r="150" spans="1:3" x14ac:dyDescent="0.35">
      <c r="A150" s="2">
        <v>43979</v>
      </c>
      <c r="B150" s="1">
        <v>191</v>
      </c>
      <c r="C150" s="1">
        <v>28</v>
      </c>
    </row>
    <row r="151" spans="1:3" x14ac:dyDescent="0.35">
      <c r="A151" s="2">
        <v>43980</v>
      </c>
      <c r="B151" s="1">
        <v>348</v>
      </c>
      <c r="C151" s="1">
        <v>26</v>
      </c>
    </row>
    <row r="152" spans="1:3" x14ac:dyDescent="0.35">
      <c r="A152" s="2">
        <v>43981</v>
      </c>
      <c r="B152" s="1">
        <v>161</v>
      </c>
      <c r="C152" s="1">
        <v>28</v>
      </c>
    </row>
    <row r="153" spans="1:3" x14ac:dyDescent="0.35">
      <c r="A153" s="2">
        <v>43982</v>
      </c>
      <c r="B153" s="1">
        <v>215</v>
      </c>
      <c r="C153" s="1">
        <v>30</v>
      </c>
    </row>
    <row r="154" spans="1:3" x14ac:dyDescent="0.35">
      <c r="A154" s="2">
        <v>43983</v>
      </c>
      <c r="B154" s="1">
        <v>185</v>
      </c>
      <c r="C154" s="1">
        <v>22</v>
      </c>
    </row>
    <row r="155" spans="1:3" x14ac:dyDescent="0.35">
      <c r="A155" s="2">
        <v>43984</v>
      </c>
      <c r="B155" s="1">
        <v>181</v>
      </c>
      <c r="C155" s="1">
        <v>24</v>
      </c>
    </row>
    <row r="156" spans="1:3" x14ac:dyDescent="0.35">
      <c r="A156" s="2">
        <v>43985</v>
      </c>
      <c r="B156" s="1">
        <v>138</v>
      </c>
      <c r="C156" s="1">
        <v>30</v>
      </c>
    </row>
    <row r="157" spans="1:3" x14ac:dyDescent="0.35">
      <c r="A157" s="2">
        <v>43986</v>
      </c>
      <c r="B157" s="1">
        <v>221</v>
      </c>
      <c r="C157" s="1">
        <v>31</v>
      </c>
    </row>
    <row r="158" spans="1:3" x14ac:dyDescent="0.35">
      <c r="A158" s="2">
        <v>43987</v>
      </c>
      <c r="B158" s="1">
        <v>343</v>
      </c>
      <c r="C158" s="1">
        <v>34</v>
      </c>
    </row>
    <row r="159" spans="1:3" x14ac:dyDescent="0.35">
      <c r="A159" s="2">
        <v>43988</v>
      </c>
      <c r="B159" s="1">
        <v>251</v>
      </c>
      <c r="C159" s="1">
        <v>29</v>
      </c>
    </row>
    <row r="160" spans="1:3" x14ac:dyDescent="0.35">
      <c r="A160" s="2">
        <v>43989</v>
      </c>
      <c r="B160" s="1">
        <v>110</v>
      </c>
      <c r="C160" s="1">
        <v>34</v>
      </c>
    </row>
    <row r="161" spans="1:3" x14ac:dyDescent="0.35">
      <c r="A161" s="2">
        <v>43990</v>
      </c>
      <c r="B161" s="1">
        <v>170</v>
      </c>
      <c r="C161" s="1">
        <v>25</v>
      </c>
    </row>
    <row r="162" spans="1:3" x14ac:dyDescent="0.35">
      <c r="A162" s="2">
        <v>43991</v>
      </c>
      <c r="B162" s="1">
        <v>161</v>
      </c>
      <c r="C162" s="1">
        <v>31</v>
      </c>
    </row>
    <row r="163" spans="1:3" x14ac:dyDescent="0.35">
      <c r="A163" s="2">
        <v>43992</v>
      </c>
      <c r="B163" s="1">
        <v>144</v>
      </c>
      <c r="C163" s="1">
        <v>24</v>
      </c>
    </row>
    <row r="164" spans="1:3" x14ac:dyDescent="0.35">
      <c r="A164" s="2">
        <v>43993</v>
      </c>
      <c r="B164" s="1">
        <v>140</v>
      </c>
      <c r="C164" s="1">
        <v>32</v>
      </c>
    </row>
    <row r="165" spans="1:3" x14ac:dyDescent="0.35">
      <c r="A165" s="2">
        <v>43994</v>
      </c>
      <c r="B165" s="1">
        <v>262</v>
      </c>
      <c r="C165" s="1">
        <v>41</v>
      </c>
    </row>
    <row r="166" spans="1:3" x14ac:dyDescent="0.35">
      <c r="A166" s="2">
        <v>43995</v>
      </c>
      <c r="B166" s="1">
        <v>217</v>
      </c>
      <c r="C166" s="1">
        <v>28</v>
      </c>
    </row>
    <row r="167" spans="1:3" x14ac:dyDescent="0.35">
      <c r="A167" s="2">
        <v>43996</v>
      </c>
      <c r="B167" s="1">
        <v>215</v>
      </c>
      <c r="C167" s="1">
        <v>25</v>
      </c>
    </row>
    <row r="168" spans="1:3" x14ac:dyDescent="0.35">
      <c r="A168" s="2">
        <v>43997</v>
      </c>
      <c r="B168" s="1">
        <v>117</v>
      </c>
      <c r="C168" s="1">
        <v>28</v>
      </c>
    </row>
    <row r="169" spans="1:3" x14ac:dyDescent="0.35">
      <c r="A169" s="2">
        <v>43998</v>
      </c>
      <c r="B169" s="1">
        <v>172</v>
      </c>
      <c r="C169" s="1">
        <v>34</v>
      </c>
    </row>
    <row r="170" spans="1:3" x14ac:dyDescent="0.35">
      <c r="A170" s="2">
        <v>43999</v>
      </c>
      <c r="B170" s="1">
        <v>262</v>
      </c>
      <c r="C170" s="1">
        <v>23</v>
      </c>
    </row>
    <row r="171" spans="1:3" x14ac:dyDescent="0.35">
      <c r="A171" s="2">
        <v>44000</v>
      </c>
      <c r="B171" s="1">
        <v>116</v>
      </c>
      <c r="C171" s="1">
        <v>34</v>
      </c>
    </row>
    <row r="172" spans="1:3" x14ac:dyDescent="0.35">
      <c r="A172" s="2">
        <v>44001</v>
      </c>
      <c r="B172" s="1">
        <v>90</v>
      </c>
      <c r="C172" s="1">
        <v>29</v>
      </c>
    </row>
    <row r="173" spans="1:3" x14ac:dyDescent="0.35">
      <c r="A173" s="2">
        <v>44002</v>
      </c>
      <c r="B173" s="1">
        <v>215</v>
      </c>
      <c r="C173" s="1">
        <v>28</v>
      </c>
    </row>
    <row r="174" spans="1:3" x14ac:dyDescent="0.35">
      <c r="A174" s="2">
        <v>44003</v>
      </c>
      <c r="B174" s="1">
        <v>172</v>
      </c>
      <c r="C174" s="1">
        <v>34</v>
      </c>
    </row>
    <row r="175" spans="1:3" x14ac:dyDescent="0.35">
      <c r="A175" s="2">
        <v>44004</v>
      </c>
      <c r="B175" s="1">
        <v>165</v>
      </c>
      <c r="C175" s="1">
        <v>36</v>
      </c>
    </row>
    <row r="176" spans="1:3" x14ac:dyDescent="0.35">
      <c r="A176" s="2">
        <v>44005</v>
      </c>
      <c r="B176" s="1">
        <v>134</v>
      </c>
      <c r="C176" s="1">
        <v>34</v>
      </c>
    </row>
    <row r="177" spans="1:3" x14ac:dyDescent="0.35">
      <c r="A177" s="2">
        <v>44006</v>
      </c>
      <c r="B177" s="1">
        <v>129</v>
      </c>
      <c r="C177" s="1">
        <v>27</v>
      </c>
    </row>
    <row r="178" spans="1:3" x14ac:dyDescent="0.35">
      <c r="A178" s="2">
        <v>44007</v>
      </c>
      <c r="B178" s="1">
        <v>184</v>
      </c>
      <c r="C178" s="1">
        <v>24</v>
      </c>
    </row>
    <row r="179" spans="1:3" x14ac:dyDescent="0.35">
      <c r="A179" s="2">
        <v>44008</v>
      </c>
      <c r="B179" s="1">
        <v>129</v>
      </c>
      <c r="C179" s="1">
        <v>25</v>
      </c>
    </row>
    <row r="180" spans="1:3" x14ac:dyDescent="0.35">
      <c r="A180" s="2">
        <v>44009</v>
      </c>
      <c r="B180" s="1">
        <v>223</v>
      </c>
      <c r="C180" s="1">
        <v>29</v>
      </c>
    </row>
    <row r="181" spans="1:3" x14ac:dyDescent="0.35">
      <c r="A181" s="2">
        <v>44010</v>
      </c>
      <c r="B181" s="1">
        <v>214</v>
      </c>
      <c r="C181" s="1">
        <v>23</v>
      </c>
    </row>
    <row r="182" spans="1:3" x14ac:dyDescent="0.35">
      <c r="A182" s="2">
        <v>44011</v>
      </c>
      <c r="B182" s="1">
        <v>120</v>
      </c>
      <c r="C182" s="1">
        <v>36</v>
      </c>
    </row>
    <row r="183" spans="1:3" x14ac:dyDescent="0.35">
      <c r="A183" s="2">
        <v>44012</v>
      </c>
      <c r="B183" s="1">
        <v>126</v>
      </c>
      <c r="C183" s="1">
        <v>26</v>
      </c>
    </row>
    <row r="184" spans="1:3" x14ac:dyDescent="0.35">
      <c r="A184" s="2">
        <v>44013</v>
      </c>
      <c r="B184" s="1">
        <v>227</v>
      </c>
      <c r="C184" s="1">
        <v>35</v>
      </c>
    </row>
    <row r="185" spans="1:3" x14ac:dyDescent="0.35">
      <c r="A185" s="2">
        <v>44014</v>
      </c>
      <c r="B185" s="1">
        <v>191</v>
      </c>
      <c r="C185" s="1">
        <v>28</v>
      </c>
    </row>
    <row r="186" spans="1:3" x14ac:dyDescent="0.35">
      <c r="A186" s="2">
        <v>44015</v>
      </c>
      <c r="B186" s="1">
        <v>522</v>
      </c>
      <c r="C186" s="1">
        <v>29</v>
      </c>
    </row>
    <row r="187" spans="1:3" x14ac:dyDescent="0.35">
      <c r="A187" s="2">
        <v>44016</v>
      </c>
      <c r="B187" s="1">
        <v>146</v>
      </c>
      <c r="C187" s="1">
        <v>20</v>
      </c>
    </row>
    <row r="188" spans="1:3" x14ac:dyDescent="0.35">
      <c r="A188" s="2">
        <v>44017</v>
      </c>
      <c r="B188" s="1">
        <v>184</v>
      </c>
      <c r="C188" s="1">
        <v>35</v>
      </c>
    </row>
    <row r="189" spans="1:3" x14ac:dyDescent="0.35">
      <c r="A189" s="2">
        <v>44018</v>
      </c>
      <c r="B189" s="1">
        <v>196</v>
      </c>
      <c r="C189" s="1">
        <v>23</v>
      </c>
    </row>
    <row r="190" spans="1:3" x14ac:dyDescent="0.35">
      <c r="A190" s="2">
        <v>44019</v>
      </c>
      <c r="B190" s="1">
        <v>172</v>
      </c>
      <c r="C190" s="1">
        <v>30</v>
      </c>
    </row>
    <row r="191" spans="1:3" x14ac:dyDescent="0.35">
      <c r="A191" s="2">
        <v>44020</v>
      </c>
      <c r="B191" s="1">
        <v>217</v>
      </c>
      <c r="C191" s="1">
        <v>39</v>
      </c>
    </row>
    <row r="192" spans="1:3" x14ac:dyDescent="0.35">
      <c r="A192" s="2">
        <v>44021</v>
      </c>
      <c r="B192" s="1">
        <v>332</v>
      </c>
      <c r="C192" s="1">
        <v>29</v>
      </c>
    </row>
    <row r="193" spans="1:3" x14ac:dyDescent="0.35">
      <c r="A193" s="2">
        <v>44022</v>
      </c>
      <c r="B193" s="1">
        <v>196</v>
      </c>
      <c r="C193" s="1">
        <v>28</v>
      </c>
    </row>
    <row r="194" spans="1:3" x14ac:dyDescent="0.35">
      <c r="A194" s="2">
        <v>44023</v>
      </c>
      <c r="B194" s="1">
        <v>141</v>
      </c>
      <c r="C194" s="1">
        <v>24</v>
      </c>
    </row>
    <row r="195" spans="1:3" x14ac:dyDescent="0.35">
      <c r="A195" s="2">
        <v>44024</v>
      </c>
      <c r="B195" s="1">
        <v>343</v>
      </c>
      <c r="C195" s="1">
        <v>33</v>
      </c>
    </row>
    <row r="196" spans="1:3" x14ac:dyDescent="0.35">
      <c r="A196" s="2">
        <v>44025</v>
      </c>
      <c r="B196" s="1">
        <v>158</v>
      </c>
      <c r="C196" s="1">
        <v>30</v>
      </c>
    </row>
    <row r="197" spans="1:3" x14ac:dyDescent="0.35">
      <c r="A197" s="2">
        <v>44026</v>
      </c>
      <c r="B197" s="1">
        <v>98</v>
      </c>
      <c r="C197" s="1">
        <v>28</v>
      </c>
    </row>
    <row r="198" spans="1:3" x14ac:dyDescent="0.35">
      <c r="A198" s="2">
        <v>44027</v>
      </c>
      <c r="B198" s="1">
        <v>128</v>
      </c>
      <c r="C198" s="1">
        <v>28</v>
      </c>
    </row>
    <row r="199" spans="1:3" x14ac:dyDescent="0.35">
      <c r="A199" s="2">
        <v>44028</v>
      </c>
      <c r="B199" s="1">
        <v>140</v>
      </c>
      <c r="C199" s="1">
        <v>34</v>
      </c>
    </row>
    <row r="200" spans="1:3" x14ac:dyDescent="0.35">
      <c r="A200" s="2">
        <v>44029</v>
      </c>
      <c r="B200" s="1">
        <v>215</v>
      </c>
      <c r="C200" s="1">
        <v>29</v>
      </c>
    </row>
    <row r="201" spans="1:3" x14ac:dyDescent="0.35">
      <c r="A201" s="2">
        <v>44030</v>
      </c>
      <c r="B201" s="1">
        <v>140</v>
      </c>
      <c r="C201" s="1">
        <v>25</v>
      </c>
    </row>
    <row r="202" spans="1:3" x14ac:dyDescent="0.35">
      <c r="A202" s="2">
        <v>44031</v>
      </c>
      <c r="B202" s="1">
        <v>120</v>
      </c>
      <c r="C202" s="1">
        <v>32</v>
      </c>
    </row>
    <row r="203" spans="1:3" x14ac:dyDescent="0.35">
      <c r="A203" s="2">
        <v>44032</v>
      </c>
      <c r="B203" s="1">
        <v>199</v>
      </c>
      <c r="C203" s="1">
        <v>30</v>
      </c>
    </row>
    <row r="204" spans="1:3" x14ac:dyDescent="0.35">
      <c r="A204" s="2">
        <v>44033</v>
      </c>
      <c r="B204" s="1">
        <v>283</v>
      </c>
      <c r="C204" s="1">
        <v>29</v>
      </c>
    </row>
    <row r="205" spans="1:3" x14ac:dyDescent="0.35">
      <c r="A205" s="2">
        <v>44034</v>
      </c>
      <c r="B205" s="1">
        <v>522</v>
      </c>
      <c r="C205" s="1">
        <v>30</v>
      </c>
    </row>
    <row r="206" spans="1:3" x14ac:dyDescent="0.35">
      <c r="A206" s="2">
        <v>44035</v>
      </c>
      <c r="B206" s="1">
        <v>227</v>
      </c>
      <c r="C206" s="1">
        <v>24</v>
      </c>
    </row>
    <row r="207" spans="1:3" x14ac:dyDescent="0.35">
      <c r="A207" s="2">
        <v>44036</v>
      </c>
      <c r="B207" s="1">
        <v>343</v>
      </c>
      <c r="C207" s="1">
        <v>24</v>
      </c>
    </row>
    <row r="208" spans="1:3" x14ac:dyDescent="0.35">
      <c r="A208" s="2">
        <v>44037</v>
      </c>
      <c r="B208" s="1">
        <v>272</v>
      </c>
      <c r="C208" s="1">
        <v>19</v>
      </c>
    </row>
    <row r="209" spans="1:3" x14ac:dyDescent="0.35">
      <c r="A209" s="2">
        <v>44038</v>
      </c>
      <c r="B209" s="1">
        <v>301</v>
      </c>
      <c r="C209" s="1">
        <v>30</v>
      </c>
    </row>
    <row r="210" spans="1:3" x14ac:dyDescent="0.35">
      <c r="A210" s="2">
        <v>44039</v>
      </c>
      <c r="B210" s="1">
        <v>573</v>
      </c>
      <c r="C210" s="1">
        <v>19</v>
      </c>
    </row>
    <row r="211" spans="1:3" x14ac:dyDescent="0.35">
      <c r="A211" s="2">
        <v>44040</v>
      </c>
      <c r="B211" s="1">
        <v>176</v>
      </c>
      <c r="C211" s="1">
        <v>36</v>
      </c>
    </row>
    <row r="212" spans="1:3" x14ac:dyDescent="0.35">
      <c r="A212" s="2">
        <v>44041</v>
      </c>
      <c r="B212" s="1">
        <v>262</v>
      </c>
      <c r="C212" s="1">
        <v>22</v>
      </c>
    </row>
    <row r="213" spans="1:3" x14ac:dyDescent="0.35">
      <c r="A213" s="2">
        <v>44042</v>
      </c>
      <c r="B213" s="1">
        <v>233</v>
      </c>
      <c r="C213" s="1">
        <v>38</v>
      </c>
    </row>
    <row r="214" spans="1:3" x14ac:dyDescent="0.35">
      <c r="A214" s="2">
        <v>44043</v>
      </c>
      <c r="B214" s="1">
        <v>105</v>
      </c>
      <c r="C214" s="1">
        <v>25</v>
      </c>
    </row>
    <row r="215" spans="1:3" x14ac:dyDescent="0.35">
      <c r="A215" s="2">
        <v>44044</v>
      </c>
      <c r="B215" s="1">
        <v>215</v>
      </c>
      <c r="C215" s="1">
        <v>24</v>
      </c>
    </row>
    <row r="216" spans="1:3" x14ac:dyDescent="0.35">
      <c r="A216" s="2">
        <v>44045</v>
      </c>
      <c r="B216" s="1">
        <v>181</v>
      </c>
      <c r="C216" s="1">
        <v>22</v>
      </c>
    </row>
    <row r="217" spans="1:3" x14ac:dyDescent="0.35">
      <c r="A217" s="2">
        <v>44046</v>
      </c>
      <c r="B217" s="1">
        <v>101</v>
      </c>
      <c r="C217" s="1">
        <v>31</v>
      </c>
    </row>
    <row r="218" spans="1:3" x14ac:dyDescent="0.35">
      <c r="A218" s="2">
        <v>44047</v>
      </c>
      <c r="B218" s="1">
        <v>126</v>
      </c>
      <c r="C218" s="1">
        <v>21</v>
      </c>
    </row>
    <row r="219" spans="1:3" x14ac:dyDescent="0.35">
      <c r="A219" s="2">
        <v>44048</v>
      </c>
      <c r="B219" s="1">
        <v>262</v>
      </c>
      <c r="C219" s="1">
        <v>18</v>
      </c>
    </row>
    <row r="220" spans="1:3" x14ac:dyDescent="0.35">
      <c r="A220" s="2">
        <v>44049</v>
      </c>
      <c r="B220" s="1">
        <v>215</v>
      </c>
      <c r="C220" s="1">
        <v>24</v>
      </c>
    </row>
    <row r="221" spans="1:3" x14ac:dyDescent="0.35">
      <c r="A221" s="2">
        <v>44050</v>
      </c>
      <c r="B221" s="1">
        <v>144</v>
      </c>
      <c r="C221" s="1">
        <v>32</v>
      </c>
    </row>
    <row r="222" spans="1:3" x14ac:dyDescent="0.35">
      <c r="A222" s="2">
        <v>44051</v>
      </c>
      <c r="B222" s="1">
        <v>161</v>
      </c>
      <c r="C222" s="1">
        <v>28</v>
      </c>
    </row>
    <row r="223" spans="1:3" x14ac:dyDescent="0.35">
      <c r="A223" s="2">
        <v>44052</v>
      </c>
      <c r="B223" s="1">
        <v>89</v>
      </c>
      <c r="C223" s="1">
        <v>25</v>
      </c>
    </row>
    <row r="224" spans="1:3" x14ac:dyDescent="0.35">
      <c r="A224" s="2">
        <v>44053</v>
      </c>
      <c r="B224" s="1">
        <v>114</v>
      </c>
      <c r="C224" s="1">
        <v>34</v>
      </c>
    </row>
    <row r="225" spans="1:3" x14ac:dyDescent="0.35">
      <c r="A225" s="2">
        <v>44054</v>
      </c>
      <c r="B225" s="1">
        <v>283</v>
      </c>
      <c r="C225" s="1">
        <v>21</v>
      </c>
    </row>
    <row r="226" spans="1:3" x14ac:dyDescent="0.35">
      <c r="A226" s="2">
        <v>44055</v>
      </c>
      <c r="B226" s="1">
        <v>181</v>
      </c>
      <c r="C226" s="1">
        <v>37</v>
      </c>
    </row>
    <row r="227" spans="1:3" x14ac:dyDescent="0.35">
      <c r="A227" s="2">
        <v>44056</v>
      </c>
      <c r="B227" s="1">
        <v>272</v>
      </c>
      <c r="C227" s="1">
        <v>32</v>
      </c>
    </row>
    <row r="228" spans="1:3" x14ac:dyDescent="0.35">
      <c r="A228" s="2">
        <v>44057</v>
      </c>
      <c r="B228" s="1">
        <v>140</v>
      </c>
      <c r="C228" s="1">
        <v>32</v>
      </c>
    </row>
    <row r="229" spans="1:3" x14ac:dyDescent="0.35">
      <c r="A229" s="2">
        <v>44058</v>
      </c>
      <c r="B229" s="1">
        <v>227</v>
      </c>
      <c r="C229" s="1">
        <v>37</v>
      </c>
    </row>
    <row r="230" spans="1:3" x14ac:dyDescent="0.35">
      <c r="A230" s="2">
        <v>44059</v>
      </c>
      <c r="B230" s="1">
        <v>262</v>
      </c>
      <c r="C230" s="1">
        <v>28</v>
      </c>
    </row>
    <row r="231" spans="1:3" x14ac:dyDescent="0.35">
      <c r="A231" s="2">
        <v>44060</v>
      </c>
      <c r="B231" s="1">
        <v>122</v>
      </c>
      <c r="C231" s="1">
        <v>29</v>
      </c>
    </row>
    <row r="232" spans="1:3" x14ac:dyDescent="0.35">
      <c r="A232" s="2">
        <v>44061</v>
      </c>
      <c r="B232" s="1">
        <v>199</v>
      </c>
      <c r="C232" s="1">
        <v>32</v>
      </c>
    </row>
    <row r="233" spans="1:3" x14ac:dyDescent="0.35">
      <c r="A233" s="2">
        <v>44062</v>
      </c>
      <c r="B233" s="1">
        <v>141</v>
      </c>
      <c r="C233" s="1">
        <v>29</v>
      </c>
    </row>
    <row r="234" spans="1:3" x14ac:dyDescent="0.35">
      <c r="A234" s="2">
        <v>44063</v>
      </c>
      <c r="B234" s="1">
        <v>212</v>
      </c>
      <c r="C234" s="1">
        <v>27</v>
      </c>
    </row>
    <row r="235" spans="1:3" x14ac:dyDescent="0.35">
      <c r="A235" s="2">
        <v>44064</v>
      </c>
      <c r="B235" s="1">
        <v>172</v>
      </c>
      <c r="C235" s="1">
        <v>31</v>
      </c>
    </row>
    <row r="236" spans="1:3" x14ac:dyDescent="0.35">
      <c r="A236" s="2">
        <v>44065</v>
      </c>
      <c r="B236" s="1">
        <v>137</v>
      </c>
      <c r="C236" s="1">
        <v>31</v>
      </c>
    </row>
    <row r="237" spans="1:3" x14ac:dyDescent="0.35">
      <c r="A237" s="2">
        <v>44066</v>
      </c>
      <c r="B237" s="1">
        <v>346</v>
      </c>
      <c r="C237" s="1">
        <v>31</v>
      </c>
    </row>
    <row r="238" spans="1:3" x14ac:dyDescent="0.35">
      <c r="A238" s="2">
        <v>44067</v>
      </c>
      <c r="B238" s="1">
        <v>114</v>
      </c>
      <c r="C238" s="1">
        <v>38</v>
      </c>
    </row>
    <row r="239" spans="1:3" x14ac:dyDescent="0.35">
      <c r="A239" s="2">
        <v>44068</v>
      </c>
      <c r="B239" s="1">
        <v>110</v>
      </c>
      <c r="C239" s="1">
        <v>23</v>
      </c>
    </row>
    <row r="240" spans="1:3" x14ac:dyDescent="0.35">
      <c r="A240" s="2">
        <v>44069</v>
      </c>
      <c r="B240" s="1">
        <v>251</v>
      </c>
      <c r="C240" s="1">
        <v>29</v>
      </c>
    </row>
    <row r="241" spans="1:3" x14ac:dyDescent="0.35">
      <c r="A241" s="2">
        <v>44070</v>
      </c>
      <c r="B241" s="1">
        <v>212</v>
      </c>
      <c r="C241" s="1">
        <v>37</v>
      </c>
    </row>
    <row r="242" spans="1:3" x14ac:dyDescent="0.35">
      <c r="A242" s="2">
        <v>44071</v>
      </c>
      <c r="B242" s="1">
        <v>129</v>
      </c>
      <c r="C242" s="1">
        <v>25</v>
      </c>
    </row>
    <row r="243" spans="1:3" x14ac:dyDescent="0.35">
      <c r="A243" s="2">
        <v>44072</v>
      </c>
      <c r="B243" s="1">
        <v>212</v>
      </c>
      <c r="C243" s="1">
        <v>27</v>
      </c>
    </row>
    <row r="244" spans="1:3" x14ac:dyDescent="0.35">
      <c r="A244" s="2">
        <v>44073</v>
      </c>
      <c r="B244" s="1">
        <v>126</v>
      </c>
      <c r="C244" s="1">
        <v>37</v>
      </c>
    </row>
    <row r="245" spans="1:3" x14ac:dyDescent="0.35">
      <c r="A245" s="2">
        <v>44074</v>
      </c>
      <c r="B245" s="1">
        <v>137</v>
      </c>
      <c r="C245" s="1">
        <v>39</v>
      </c>
    </row>
    <row r="246" spans="1:3" x14ac:dyDescent="0.35">
      <c r="A246" s="2">
        <v>44075</v>
      </c>
      <c r="B246" s="1">
        <v>215</v>
      </c>
      <c r="C246" s="1">
        <v>28</v>
      </c>
    </row>
    <row r="247" spans="1:3" x14ac:dyDescent="0.35">
      <c r="A247" s="2">
        <v>44076</v>
      </c>
      <c r="B247" s="1">
        <v>134</v>
      </c>
      <c r="C247" s="1">
        <v>22</v>
      </c>
    </row>
    <row r="248" spans="1:3" x14ac:dyDescent="0.35">
      <c r="A248" s="2">
        <v>44077</v>
      </c>
      <c r="B248" s="1">
        <v>214</v>
      </c>
      <c r="C248" s="1">
        <v>25</v>
      </c>
    </row>
    <row r="249" spans="1:3" x14ac:dyDescent="0.35">
      <c r="A249" s="2">
        <v>44078</v>
      </c>
      <c r="B249" s="1">
        <v>226</v>
      </c>
      <c r="C249" s="1">
        <v>32</v>
      </c>
    </row>
    <row r="250" spans="1:3" x14ac:dyDescent="0.35">
      <c r="A250" s="2">
        <v>44079</v>
      </c>
      <c r="B250" s="1">
        <v>296</v>
      </c>
      <c r="C250" s="1">
        <v>23</v>
      </c>
    </row>
    <row r="251" spans="1:3" x14ac:dyDescent="0.35">
      <c r="A251" s="2">
        <v>44080</v>
      </c>
      <c r="B251" s="1">
        <v>140</v>
      </c>
      <c r="C251" s="1">
        <v>25</v>
      </c>
    </row>
    <row r="252" spans="1:3" x14ac:dyDescent="0.35">
      <c r="A252" s="2">
        <v>44081</v>
      </c>
      <c r="B252" s="1">
        <v>128</v>
      </c>
      <c r="C252" s="1">
        <v>26</v>
      </c>
    </row>
    <row r="253" spans="1:3" x14ac:dyDescent="0.35">
      <c r="A253" s="2">
        <v>44082</v>
      </c>
      <c r="B253" s="1">
        <v>114</v>
      </c>
      <c r="C253" s="1">
        <v>45</v>
      </c>
    </row>
    <row r="254" spans="1:3" x14ac:dyDescent="0.35">
      <c r="A254" s="2">
        <v>44083</v>
      </c>
      <c r="B254" s="1">
        <v>199</v>
      </c>
      <c r="C254" s="1">
        <v>21</v>
      </c>
    </row>
    <row r="255" spans="1:3" x14ac:dyDescent="0.35">
      <c r="A255" s="2">
        <v>44084</v>
      </c>
      <c r="B255" s="1">
        <v>135</v>
      </c>
      <c r="C255" s="1">
        <v>21</v>
      </c>
    </row>
    <row r="256" spans="1:3" x14ac:dyDescent="0.35">
      <c r="A256" s="2">
        <v>44085</v>
      </c>
      <c r="B256" s="1">
        <v>301</v>
      </c>
      <c r="C256" s="1">
        <v>28</v>
      </c>
    </row>
    <row r="257" spans="1:3" x14ac:dyDescent="0.35">
      <c r="A257" s="2">
        <v>44086</v>
      </c>
      <c r="B257" s="1">
        <v>254</v>
      </c>
      <c r="C257" s="1">
        <v>25</v>
      </c>
    </row>
    <row r="258" spans="1:3" x14ac:dyDescent="0.35">
      <c r="A258" s="2">
        <v>44087</v>
      </c>
      <c r="B258" s="1">
        <v>143</v>
      </c>
      <c r="C258" s="1">
        <v>29</v>
      </c>
    </row>
    <row r="259" spans="1:3" x14ac:dyDescent="0.35">
      <c r="A259" s="2">
        <v>44088</v>
      </c>
      <c r="B259" s="1">
        <v>98</v>
      </c>
      <c r="C259" s="1">
        <v>34</v>
      </c>
    </row>
    <row r="260" spans="1:3" x14ac:dyDescent="0.35">
      <c r="A260" s="2">
        <v>44089</v>
      </c>
      <c r="B260" s="1">
        <v>128</v>
      </c>
      <c r="C260" s="1">
        <v>37</v>
      </c>
    </row>
    <row r="261" spans="1:3" x14ac:dyDescent="0.35">
      <c r="A261" s="2">
        <v>44090</v>
      </c>
      <c r="B261" s="1">
        <v>161</v>
      </c>
      <c r="C261" s="1">
        <v>32</v>
      </c>
    </row>
    <row r="262" spans="1:3" x14ac:dyDescent="0.35">
      <c r="A262" s="2">
        <v>44091</v>
      </c>
      <c r="B262" s="1">
        <v>116</v>
      </c>
      <c r="C262" s="1">
        <v>38</v>
      </c>
    </row>
    <row r="263" spans="1:3" x14ac:dyDescent="0.35">
      <c r="A263" s="2">
        <v>44092</v>
      </c>
      <c r="B263" s="1">
        <v>134</v>
      </c>
      <c r="C263" s="1">
        <v>29</v>
      </c>
    </row>
    <row r="264" spans="1:3" x14ac:dyDescent="0.35">
      <c r="A264" s="2">
        <v>44093</v>
      </c>
      <c r="B264" s="1">
        <v>214</v>
      </c>
      <c r="C264" s="1">
        <v>41</v>
      </c>
    </row>
    <row r="265" spans="1:3" x14ac:dyDescent="0.35">
      <c r="A265" s="2">
        <v>44094</v>
      </c>
      <c r="B265" s="1">
        <v>146</v>
      </c>
      <c r="C265" s="1">
        <v>26</v>
      </c>
    </row>
    <row r="266" spans="1:3" x14ac:dyDescent="0.35">
      <c r="A266" s="2">
        <v>44095</v>
      </c>
      <c r="B266" s="1">
        <v>156</v>
      </c>
      <c r="C266" s="1">
        <v>19</v>
      </c>
    </row>
    <row r="267" spans="1:3" x14ac:dyDescent="0.35">
      <c r="A267" s="2">
        <v>44096</v>
      </c>
      <c r="B267" s="1">
        <v>272</v>
      </c>
      <c r="C267" s="1">
        <v>32</v>
      </c>
    </row>
    <row r="268" spans="1:3" x14ac:dyDescent="0.35">
      <c r="A268" s="2">
        <v>44097</v>
      </c>
      <c r="B268" s="1">
        <v>155</v>
      </c>
      <c r="C268" s="1">
        <v>36</v>
      </c>
    </row>
    <row r="269" spans="1:3" x14ac:dyDescent="0.35">
      <c r="A269" s="2">
        <v>44098</v>
      </c>
      <c r="B269" s="1">
        <v>144</v>
      </c>
      <c r="C269" s="1">
        <v>24</v>
      </c>
    </row>
    <row r="270" spans="1:3" x14ac:dyDescent="0.35">
      <c r="A270" s="2">
        <v>44099</v>
      </c>
      <c r="B270" s="1">
        <v>123</v>
      </c>
      <c r="C270" s="1">
        <v>22</v>
      </c>
    </row>
    <row r="271" spans="1:3" x14ac:dyDescent="0.35">
      <c r="A271" s="2">
        <v>44100</v>
      </c>
      <c r="B271" s="1">
        <v>105</v>
      </c>
      <c r="C271" s="1">
        <v>25</v>
      </c>
    </row>
    <row r="272" spans="1:3" x14ac:dyDescent="0.35">
      <c r="A272" s="2">
        <v>44101</v>
      </c>
      <c r="B272" s="1">
        <v>262</v>
      </c>
      <c r="C272" s="1">
        <v>31</v>
      </c>
    </row>
    <row r="273" spans="1:3" x14ac:dyDescent="0.35">
      <c r="A273" s="2">
        <v>44102</v>
      </c>
      <c r="B273" s="1">
        <v>212</v>
      </c>
      <c r="C273" s="1">
        <v>28</v>
      </c>
    </row>
    <row r="274" spans="1:3" x14ac:dyDescent="0.35">
      <c r="A274" s="2">
        <v>44103</v>
      </c>
      <c r="B274" s="1">
        <v>122</v>
      </c>
      <c r="C274" s="1">
        <v>20</v>
      </c>
    </row>
    <row r="275" spans="1:3" x14ac:dyDescent="0.35">
      <c r="A275" s="2">
        <v>44104</v>
      </c>
      <c r="B275" s="1">
        <v>140</v>
      </c>
      <c r="C275" s="1">
        <v>28</v>
      </c>
    </row>
    <row r="276" spans="1:3" x14ac:dyDescent="0.35">
      <c r="A276" s="2">
        <v>44105</v>
      </c>
      <c r="B276" s="1">
        <v>450</v>
      </c>
      <c r="C276" s="1">
        <v>25</v>
      </c>
    </row>
    <row r="277" spans="1:3" x14ac:dyDescent="0.35">
      <c r="A277" s="2">
        <v>44106</v>
      </c>
      <c r="B277" s="1">
        <v>176</v>
      </c>
      <c r="C277" s="1">
        <v>27</v>
      </c>
    </row>
    <row r="278" spans="1:3" x14ac:dyDescent="0.35">
      <c r="A278" s="2">
        <v>44107</v>
      </c>
      <c r="B278" s="1">
        <v>165</v>
      </c>
      <c r="C278" s="1">
        <v>29</v>
      </c>
    </row>
    <row r="279" spans="1:3" x14ac:dyDescent="0.35">
      <c r="A279" s="2">
        <v>44108</v>
      </c>
      <c r="B279" s="1">
        <v>161</v>
      </c>
      <c r="C279" s="1">
        <v>37</v>
      </c>
    </row>
    <row r="280" spans="1:3" x14ac:dyDescent="0.35">
      <c r="A280" s="2">
        <v>44109</v>
      </c>
      <c r="B280" s="1">
        <v>83</v>
      </c>
      <c r="C280" s="1">
        <v>39</v>
      </c>
    </row>
    <row r="281" spans="1:3" x14ac:dyDescent="0.35">
      <c r="A281" s="2">
        <v>44110</v>
      </c>
      <c r="B281" s="1">
        <v>105</v>
      </c>
      <c r="C281" s="1">
        <v>36</v>
      </c>
    </row>
    <row r="282" spans="1:3" x14ac:dyDescent="0.35">
      <c r="A282" s="2">
        <v>44111</v>
      </c>
      <c r="B282" s="1">
        <v>217</v>
      </c>
      <c r="C282" s="1">
        <v>33</v>
      </c>
    </row>
    <row r="283" spans="1:3" x14ac:dyDescent="0.35">
      <c r="A283" s="2">
        <v>44112</v>
      </c>
      <c r="B283" s="1">
        <v>164</v>
      </c>
      <c r="C283" s="1">
        <v>19</v>
      </c>
    </row>
    <row r="284" spans="1:3" x14ac:dyDescent="0.35">
      <c r="A284" s="2">
        <v>44113</v>
      </c>
      <c r="B284" s="1">
        <v>111</v>
      </c>
      <c r="C284" s="1">
        <v>26</v>
      </c>
    </row>
    <row r="285" spans="1:3" x14ac:dyDescent="0.35">
      <c r="A285" s="2">
        <v>44114</v>
      </c>
      <c r="B285" s="1">
        <v>573</v>
      </c>
      <c r="C285" s="1">
        <v>25</v>
      </c>
    </row>
    <row r="286" spans="1:3" x14ac:dyDescent="0.35">
      <c r="A286" s="2">
        <v>44115</v>
      </c>
      <c r="B286" s="1">
        <v>215</v>
      </c>
      <c r="C286" s="1">
        <v>35</v>
      </c>
    </row>
    <row r="287" spans="1:3" x14ac:dyDescent="0.35">
      <c r="A287" s="2">
        <v>44116</v>
      </c>
      <c r="B287" s="1">
        <v>262</v>
      </c>
      <c r="C287" s="1">
        <v>37</v>
      </c>
    </row>
    <row r="288" spans="1:3" x14ac:dyDescent="0.35">
      <c r="A288" s="2">
        <v>44117</v>
      </c>
      <c r="B288" s="1">
        <v>138</v>
      </c>
      <c r="C288" s="1">
        <v>19</v>
      </c>
    </row>
    <row r="289" spans="1:3" x14ac:dyDescent="0.35">
      <c r="A289" s="2">
        <v>44118</v>
      </c>
      <c r="B289" s="1">
        <v>135</v>
      </c>
      <c r="C289" s="1">
        <v>27</v>
      </c>
    </row>
    <row r="290" spans="1:3" x14ac:dyDescent="0.35">
      <c r="A290" s="2">
        <v>44119</v>
      </c>
      <c r="B290" s="1">
        <v>214</v>
      </c>
      <c r="C290" s="1">
        <v>28</v>
      </c>
    </row>
    <row r="291" spans="1:3" x14ac:dyDescent="0.35">
      <c r="A291" s="2">
        <v>44120</v>
      </c>
      <c r="B291" s="1">
        <v>272</v>
      </c>
      <c r="C291" s="1">
        <v>27</v>
      </c>
    </row>
    <row r="292" spans="1:3" x14ac:dyDescent="0.35">
      <c r="A292" s="2">
        <v>44121</v>
      </c>
      <c r="B292" s="1">
        <v>135</v>
      </c>
      <c r="C292" s="1">
        <v>24</v>
      </c>
    </row>
    <row r="293" spans="1:3" x14ac:dyDescent="0.35">
      <c r="A293" s="2">
        <v>44122</v>
      </c>
      <c r="B293" s="1">
        <v>114</v>
      </c>
      <c r="C293" s="1">
        <v>26</v>
      </c>
    </row>
    <row r="294" spans="1:3" x14ac:dyDescent="0.35">
      <c r="A294" s="2">
        <v>44123</v>
      </c>
      <c r="B294" s="1">
        <v>214</v>
      </c>
      <c r="C294" s="1">
        <v>26</v>
      </c>
    </row>
    <row r="295" spans="1:3" x14ac:dyDescent="0.35">
      <c r="A295" s="2">
        <v>44124</v>
      </c>
      <c r="B295" s="1">
        <v>301</v>
      </c>
      <c r="C295" s="1">
        <v>34</v>
      </c>
    </row>
    <row r="296" spans="1:3" x14ac:dyDescent="0.35">
      <c r="A296" s="2">
        <v>44125</v>
      </c>
      <c r="B296" s="1">
        <v>214</v>
      </c>
      <c r="C296" s="1">
        <v>37</v>
      </c>
    </row>
    <row r="297" spans="1:3" x14ac:dyDescent="0.35">
      <c r="A297" s="2">
        <v>44126</v>
      </c>
      <c r="B297" s="1">
        <v>89</v>
      </c>
      <c r="C297" s="1">
        <v>30</v>
      </c>
    </row>
    <row r="298" spans="1:3" x14ac:dyDescent="0.35">
      <c r="A298" s="2">
        <v>44127</v>
      </c>
      <c r="B298" s="1">
        <v>120</v>
      </c>
      <c r="C298" s="1">
        <v>24</v>
      </c>
    </row>
    <row r="299" spans="1:3" x14ac:dyDescent="0.35">
      <c r="A299" s="2">
        <v>44128</v>
      </c>
      <c r="B299" s="1">
        <v>169</v>
      </c>
      <c r="C299" s="1">
        <v>28</v>
      </c>
    </row>
    <row r="300" spans="1:3" x14ac:dyDescent="0.35">
      <c r="A300" s="2">
        <v>44129</v>
      </c>
      <c r="B300" s="1">
        <v>137</v>
      </c>
      <c r="C300" s="1">
        <v>31</v>
      </c>
    </row>
    <row r="301" spans="1:3" x14ac:dyDescent="0.35">
      <c r="A301" s="2">
        <v>44130</v>
      </c>
      <c r="B301" s="1">
        <v>140</v>
      </c>
      <c r="C301" s="1">
        <v>26</v>
      </c>
    </row>
    <row r="302" spans="1:3" x14ac:dyDescent="0.35">
      <c r="A302" s="2">
        <v>44131</v>
      </c>
      <c r="B302" s="1">
        <v>123</v>
      </c>
      <c r="C302" s="1">
        <v>34</v>
      </c>
    </row>
    <row r="303" spans="1:3" x14ac:dyDescent="0.35">
      <c r="A303" s="2">
        <v>44132</v>
      </c>
      <c r="B303" s="1">
        <v>126</v>
      </c>
      <c r="C303" s="1">
        <v>20</v>
      </c>
    </row>
    <row r="304" spans="1:3" x14ac:dyDescent="0.35">
      <c r="A304" s="2">
        <v>44133</v>
      </c>
      <c r="B304" s="1">
        <v>185</v>
      </c>
      <c r="C304" s="1">
        <v>20</v>
      </c>
    </row>
    <row r="305" spans="1:3" x14ac:dyDescent="0.35">
      <c r="A305" s="2">
        <v>44134</v>
      </c>
      <c r="B305" s="1">
        <v>122</v>
      </c>
      <c r="C305" s="1">
        <v>28</v>
      </c>
    </row>
    <row r="306" spans="1:3" x14ac:dyDescent="0.35">
      <c r="A306" s="2">
        <v>44135</v>
      </c>
      <c r="B306" s="1">
        <v>181</v>
      </c>
      <c r="C306" s="1">
        <v>25</v>
      </c>
    </row>
    <row r="307" spans="1:3" x14ac:dyDescent="0.35">
      <c r="A307" s="2">
        <v>44136</v>
      </c>
      <c r="B307" s="1">
        <v>187</v>
      </c>
      <c r="C307" s="1">
        <v>21</v>
      </c>
    </row>
    <row r="308" spans="1:3" x14ac:dyDescent="0.35">
      <c r="A308" s="2">
        <v>44137</v>
      </c>
      <c r="B308" s="1">
        <v>442</v>
      </c>
      <c r="C308" s="1">
        <v>24</v>
      </c>
    </row>
    <row r="309" spans="1:3" x14ac:dyDescent="0.35">
      <c r="A309" s="2">
        <v>44138</v>
      </c>
      <c r="B309" s="1">
        <v>172</v>
      </c>
      <c r="C309" s="1">
        <v>34</v>
      </c>
    </row>
    <row r="310" spans="1:3" x14ac:dyDescent="0.35">
      <c r="A310" s="2">
        <v>44139</v>
      </c>
      <c r="B310" s="1">
        <v>251</v>
      </c>
      <c r="C310" s="1">
        <v>21</v>
      </c>
    </row>
    <row r="311" spans="1:3" x14ac:dyDescent="0.35">
      <c r="A311" s="2">
        <v>44140</v>
      </c>
      <c r="B311" s="1">
        <v>212</v>
      </c>
      <c r="C311" s="1">
        <v>31</v>
      </c>
    </row>
    <row r="312" spans="1:3" x14ac:dyDescent="0.35">
      <c r="A312" s="2">
        <v>44141</v>
      </c>
      <c r="B312" s="1">
        <v>146</v>
      </c>
      <c r="C312" s="1">
        <v>15</v>
      </c>
    </row>
    <row r="313" spans="1:3" x14ac:dyDescent="0.35">
      <c r="A313" s="2">
        <v>44142</v>
      </c>
      <c r="B313" s="1">
        <v>199</v>
      </c>
      <c r="C313" s="1">
        <v>21</v>
      </c>
    </row>
    <row r="314" spans="1:3" x14ac:dyDescent="0.35">
      <c r="A314" s="2">
        <v>44143</v>
      </c>
      <c r="B314" s="1">
        <v>161</v>
      </c>
      <c r="C314" s="1">
        <v>28</v>
      </c>
    </row>
    <row r="315" spans="1:3" x14ac:dyDescent="0.35">
      <c r="A315" s="2">
        <v>44144</v>
      </c>
      <c r="B315" s="1">
        <v>196</v>
      </c>
      <c r="C315" s="1">
        <v>34</v>
      </c>
    </row>
    <row r="316" spans="1:3" x14ac:dyDescent="0.35">
      <c r="A316" s="2">
        <v>44145</v>
      </c>
      <c r="B316" s="1">
        <v>223</v>
      </c>
      <c r="C316" s="1">
        <v>28</v>
      </c>
    </row>
    <row r="317" spans="1:3" x14ac:dyDescent="0.35">
      <c r="A317" s="2">
        <v>44146</v>
      </c>
      <c r="B317" s="1">
        <v>196</v>
      </c>
      <c r="C317" s="1">
        <v>37</v>
      </c>
    </row>
    <row r="318" spans="1:3" x14ac:dyDescent="0.35">
      <c r="A318" s="2">
        <v>44147</v>
      </c>
      <c r="B318" s="1">
        <v>116</v>
      </c>
      <c r="C318" s="1">
        <v>24</v>
      </c>
    </row>
    <row r="319" spans="1:3" x14ac:dyDescent="0.35">
      <c r="A319" s="2">
        <v>44148</v>
      </c>
      <c r="B319" s="1">
        <v>522</v>
      </c>
      <c r="C319" s="1">
        <v>26</v>
      </c>
    </row>
    <row r="320" spans="1:3" x14ac:dyDescent="0.35">
      <c r="A320" s="2">
        <v>44149</v>
      </c>
      <c r="B320" s="1">
        <v>217</v>
      </c>
      <c r="C320" s="1">
        <v>40</v>
      </c>
    </row>
    <row r="321" spans="1:3" x14ac:dyDescent="0.35">
      <c r="A321" s="2">
        <v>44150</v>
      </c>
      <c r="B321" s="1">
        <v>105</v>
      </c>
      <c r="C321" s="1">
        <v>37</v>
      </c>
    </row>
    <row r="322" spans="1:3" x14ac:dyDescent="0.35">
      <c r="A322" s="2">
        <v>44151</v>
      </c>
      <c r="B322" s="1">
        <v>263</v>
      </c>
      <c r="C322" s="1">
        <v>34</v>
      </c>
    </row>
    <row r="323" spans="1:3" x14ac:dyDescent="0.35">
      <c r="A323" s="2">
        <v>44152</v>
      </c>
      <c r="B323" s="1">
        <v>212</v>
      </c>
      <c r="C323" s="1">
        <v>20</v>
      </c>
    </row>
    <row r="324" spans="1:3" x14ac:dyDescent="0.35">
      <c r="A324" s="2">
        <v>44153</v>
      </c>
      <c r="B324" s="1">
        <v>308</v>
      </c>
      <c r="C324" s="1">
        <v>28</v>
      </c>
    </row>
    <row r="325" spans="1:3" x14ac:dyDescent="0.35">
      <c r="A325" s="2">
        <v>44154</v>
      </c>
      <c r="B325" s="1">
        <v>87</v>
      </c>
      <c r="C325" s="1">
        <v>26</v>
      </c>
    </row>
    <row r="326" spans="1:3" x14ac:dyDescent="0.35">
      <c r="A326" s="2">
        <v>44155</v>
      </c>
      <c r="B326" s="1">
        <v>283</v>
      </c>
      <c r="C326" s="1">
        <v>29</v>
      </c>
    </row>
    <row r="327" spans="1:3" x14ac:dyDescent="0.35">
      <c r="A327" s="2">
        <v>44156</v>
      </c>
      <c r="B327" s="1">
        <v>199</v>
      </c>
      <c r="C327" s="1">
        <v>26</v>
      </c>
    </row>
    <row r="328" spans="1:3" x14ac:dyDescent="0.35">
      <c r="A328" s="2">
        <v>44157</v>
      </c>
      <c r="B328" s="1">
        <v>214</v>
      </c>
      <c r="C328" s="1">
        <v>20</v>
      </c>
    </row>
    <row r="329" spans="1:3" x14ac:dyDescent="0.35">
      <c r="A329" s="2">
        <v>44158</v>
      </c>
      <c r="B329" s="1">
        <v>117</v>
      </c>
      <c r="C329" s="1">
        <v>22</v>
      </c>
    </row>
    <row r="330" spans="1:3" x14ac:dyDescent="0.35">
      <c r="A330" s="2">
        <v>44159</v>
      </c>
      <c r="B330" s="1">
        <v>522</v>
      </c>
      <c r="C330" s="1">
        <v>25</v>
      </c>
    </row>
    <row r="331" spans="1:3" x14ac:dyDescent="0.35">
      <c r="A331" s="2">
        <v>44160</v>
      </c>
      <c r="B331" s="1">
        <v>196</v>
      </c>
      <c r="C331" s="1">
        <v>20</v>
      </c>
    </row>
    <row r="332" spans="1:3" x14ac:dyDescent="0.35">
      <c r="A332" s="2">
        <v>44161</v>
      </c>
      <c r="B332" s="1">
        <v>83</v>
      </c>
      <c r="C332" s="1">
        <v>26</v>
      </c>
    </row>
    <row r="333" spans="1:3" x14ac:dyDescent="0.35">
      <c r="A333" s="2">
        <v>44162</v>
      </c>
      <c r="B333" s="1">
        <v>450</v>
      </c>
      <c r="C333" s="1">
        <v>28</v>
      </c>
    </row>
    <row r="334" spans="1:3" x14ac:dyDescent="0.35">
      <c r="A334" s="2">
        <v>44163</v>
      </c>
      <c r="B334" s="1">
        <v>215</v>
      </c>
      <c r="C334" s="1">
        <v>36</v>
      </c>
    </row>
    <row r="335" spans="1:3" x14ac:dyDescent="0.35">
      <c r="A335" s="2">
        <v>44164</v>
      </c>
      <c r="B335" s="1">
        <v>90</v>
      </c>
      <c r="C335" s="1">
        <v>27</v>
      </c>
    </row>
    <row r="336" spans="1:3" x14ac:dyDescent="0.35">
      <c r="A336" s="2">
        <v>44165</v>
      </c>
      <c r="B336" s="1">
        <v>182</v>
      </c>
      <c r="C336" s="1">
        <v>28</v>
      </c>
    </row>
    <row r="337" spans="1:3" x14ac:dyDescent="0.35">
      <c r="A337" s="2">
        <v>44166</v>
      </c>
      <c r="B337" s="1">
        <v>101</v>
      </c>
      <c r="C337" s="1">
        <v>30</v>
      </c>
    </row>
    <row r="338" spans="1:3" x14ac:dyDescent="0.35">
      <c r="A338" s="2">
        <v>44167</v>
      </c>
      <c r="B338" s="1">
        <v>134</v>
      </c>
      <c r="C338" s="1">
        <v>27</v>
      </c>
    </row>
    <row r="339" spans="1:3" x14ac:dyDescent="0.35">
      <c r="A339" s="2">
        <v>44168</v>
      </c>
      <c r="B339" s="1">
        <v>254</v>
      </c>
      <c r="C339" s="1">
        <v>33</v>
      </c>
    </row>
    <row r="340" spans="1:3" x14ac:dyDescent="0.35">
      <c r="A340" s="2">
        <v>44169</v>
      </c>
      <c r="B340" s="1">
        <v>332</v>
      </c>
      <c r="C340" s="1">
        <v>27</v>
      </c>
    </row>
    <row r="341" spans="1:3" x14ac:dyDescent="0.35">
      <c r="A341" s="2">
        <v>44170</v>
      </c>
      <c r="B341" s="1">
        <v>351</v>
      </c>
      <c r="C341" s="1">
        <v>28</v>
      </c>
    </row>
    <row r="342" spans="1:3" x14ac:dyDescent="0.35">
      <c r="A342" s="2">
        <v>44171</v>
      </c>
      <c r="B342" s="1">
        <v>214</v>
      </c>
      <c r="C342" s="1">
        <v>28</v>
      </c>
    </row>
    <row r="343" spans="1:3" x14ac:dyDescent="0.35">
      <c r="A343" s="2">
        <v>44172</v>
      </c>
      <c r="B343" s="1">
        <v>214</v>
      </c>
      <c r="C343" s="1">
        <v>36</v>
      </c>
    </row>
    <row r="344" spans="1:3" x14ac:dyDescent="0.35">
      <c r="A344" s="2">
        <v>44173</v>
      </c>
      <c r="B344" s="1">
        <v>187</v>
      </c>
      <c r="C344" s="1">
        <v>14</v>
      </c>
    </row>
    <row r="345" spans="1:3" x14ac:dyDescent="0.35">
      <c r="A345" s="2">
        <v>44174</v>
      </c>
      <c r="B345" s="1">
        <v>226</v>
      </c>
      <c r="C345" s="1">
        <v>26</v>
      </c>
    </row>
    <row r="346" spans="1:3" x14ac:dyDescent="0.35">
      <c r="A346" s="2">
        <v>44175</v>
      </c>
      <c r="B346" s="1">
        <v>349</v>
      </c>
      <c r="C346" s="1">
        <v>22</v>
      </c>
    </row>
    <row r="347" spans="1:3" x14ac:dyDescent="0.35">
      <c r="A347" s="2">
        <v>44176</v>
      </c>
      <c r="B347" s="1">
        <v>217</v>
      </c>
      <c r="C347" s="1">
        <v>35</v>
      </c>
    </row>
    <row r="348" spans="1:3" x14ac:dyDescent="0.35">
      <c r="A348" s="2">
        <v>44177</v>
      </c>
      <c r="B348" s="1">
        <v>81</v>
      </c>
      <c r="C348" s="1">
        <v>28</v>
      </c>
    </row>
    <row r="349" spans="1:3" x14ac:dyDescent="0.35">
      <c r="A349" s="2">
        <v>44178</v>
      </c>
      <c r="B349" s="1">
        <v>442</v>
      </c>
      <c r="C349" s="1">
        <v>27</v>
      </c>
    </row>
    <row r="350" spans="1:3" x14ac:dyDescent="0.35">
      <c r="A350" s="2">
        <v>44179</v>
      </c>
      <c r="B350" s="1">
        <v>128</v>
      </c>
      <c r="C350" s="1">
        <v>26</v>
      </c>
    </row>
    <row r="351" spans="1:3" x14ac:dyDescent="0.35">
      <c r="A351" s="2">
        <v>44180</v>
      </c>
      <c r="B351" s="1">
        <v>114</v>
      </c>
      <c r="C351" s="1">
        <v>36</v>
      </c>
    </row>
    <row r="352" spans="1:3" x14ac:dyDescent="0.35">
      <c r="A352" s="2">
        <v>44181</v>
      </c>
      <c r="B352" s="1">
        <v>184</v>
      </c>
      <c r="C352" s="1">
        <v>25</v>
      </c>
    </row>
    <row r="353" spans="1:3" x14ac:dyDescent="0.35">
      <c r="A353" s="2">
        <v>44182</v>
      </c>
      <c r="B353" s="1">
        <v>214</v>
      </c>
      <c r="C353" s="1">
        <v>28</v>
      </c>
    </row>
    <row r="354" spans="1:3" x14ac:dyDescent="0.35">
      <c r="A354" s="2">
        <v>44183</v>
      </c>
      <c r="B354" s="1">
        <v>349</v>
      </c>
      <c r="C354" s="1">
        <v>33</v>
      </c>
    </row>
    <row r="355" spans="1:3" x14ac:dyDescent="0.35">
      <c r="A355" s="2">
        <v>44184</v>
      </c>
      <c r="B355" s="1">
        <v>573</v>
      </c>
      <c r="C355" s="1">
        <v>27</v>
      </c>
    </row>
    <row r="356" spans="1:3" x14ac:dyDescent="0.35">
      <c r="A356" s="2">
        <v>44185</v>
      </c>
      <c r="B356" s="1">
        <v>217</v>
      </c>
      <c r="C356" s="1">
        <v>25</v>
      </c>
    </row>
    <row r="357" spans="1:3" x14ac:dyDescent="0.35">
      <c r="A357" s="2">
        <v>44186</v>
      </c>
      <c r="B357" s="1">
        <v>301</v>
      </c>
      <c r="C357" s="1">
        <v>31</v>
      </c>
    </row>
    <row r="358" spans="1:3" x14ac:dyDescent="0.35">
      <c r="A358" s="2">
        <v>44187</v>
      </c>
      <c r="B358" s="1">
        <v>144</v>
      </c>
      <c r="C358" s="1">
        <v>27</v>
      </c>
    </row>
    <row r="359" spans="1:3" x14ac:dyDescent="0.35">
      <c r="A359" s="2">
        <v>44188</v>
      </c>
      <c r="B359" s="1">
        <v>185</v>
      </c>
      <c r="C359" s="1">
        <v>28</v>
      </c>
    </row>
    <row r="360" spans="1:3" x14ac:dyDescent="0.35">
      <c r="A360" s="2">
        <v>44189</v>
      </c>
      <c r="B360" s="1">
        <v>170</v>
      </c>
      <c r="C360" s="1">
        <v>21</v>
      </c>
    </row>
    <row r="361" spans="1:3" x14ac:dyDescent="0.35">
      <c r="A361" s="2">
        <v>44190</v>
      </c>
      <c r="B361" s="1">
        <v>233</v>
      </c>
      <c r="C361" s="1">
        <v>33</v>
      </c>
    </row>
    <row r="362" spans="1:3" x14ac:dyDescent="0.35">
      <c r="A362" s="2">
        <v>44191</v>
      </c>
      <c r="B362" s="1">
        <v>176</v>
      </c>
      <c r="C362" s="1">
        <v>27</v>
      </c>
    </row>
    <row r="363" spans="1:3" x14ac:dyDescent="0.35">
      <c r="A363" s="2">
        <v>44192</v>
      </c>
      <c r="B363" s="1">
        <v>140</v>
      </c>
      <c r="C363" s="1">
        <v>23</v>
      </c>
    </row>
    <row r="364" spans="1:3" x14ac:dyDescent="0.35">
      <c r="A364" s="2">
        <v>44193</v>
      </c>
      <c r="B364" s="1">
        <v>316</v>
      </c>
      <c r="C364" s="1">
        <v>26</v>
      </c>
    </row>
    <row r="365" spans="1:3" x14ac:dyDescent="0.35">
      <c r="A365" s="2">
        <v>44194</v>
      </c>
      <c r="B365" s="1">
        <v>212</v>
      </c>
      <c r="C365" s="1">
        <v>34</v>
      </c>
    </row>
    <row r="366" spans="1:3" x14ac:dyDescent="0.35">
      <c r="A366" s="2">
        <v>44195</v>
      </c>
      <c r="B366" s="1">
        <v>116</v>
      </c>
      <c r="C366" s="1">
        <v>26</v>
      </c>
    </row>
    <row r="367" spans="1:3" x14ac:dyDescent="0.35">
      <c r="A367" s="2">
        <v>44196</v>
      </c>
      <c r="B367" s="1">
        <v>224</v>
      </c>
      <c r="C367" s="1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4975-FEEC-4D7C-8737-409EDC6D7D91}">
  <dimension ref="A1:N367"/>
  <sheetViews>
    <sheetView topLeftCell="A2" workbookViewId="0">
      <selection activeCell="M3" sqref="M3:N15"/>
    </sheetView>
  </sheetViews>
  <sheetFormatPr defaultRowHeight="14.5" x14ac:dyDescent="0.35"/>
  <cols>
    <col min="1" max="1" width="9.1796875" style="1"/>
    <col min="2" max="2" width="6.54296875" style="5" bestFit="1" customWidth="1"/>
    <col min="3" max="3" width="10.81640625" style="1" customWidth="1"/>
    <col min="4" max="4" width="12.7265625" style="1" customWidth="1"/>
    <col min="5" max="5" width="8.7265625" style="1"/>
    <col min="7" max="7" width="8.453125" style="1" bestFit="1" customWidth="1"/>
    <col min="10" max="11" width="6.08984375" customWidth="1"/>
    <col min="12" max="12" width="10.7265625" bestFit="1" customWidth="1"/>
    <col min="13" max="13" width="17.81640625" bestFit="1" customWidth="1"/>
    <col min="14" max="14" width="18.08984375" bestFit="1" customWidth="1"/>
  </cols>
  <sheetData>
    <row r="1" spans="1:14" s="4" customFormat="1" ht="43.5" x14ac:dyDescent="0.35">
      <c r="A1" s="10" t="s">
        <v>0</v>
      </c>
      <c r="B1" s="18" t="s">
        <v>4</v>
      </c>
      <c r="C1" s="10" t="s">
        <v>1</v>
      </c>
      <c r="D1" s="10" t="s">
        <v>3</v>
      </c>
      <c r="E1" s="10" t="s">
        <v>8</v>
      </c>
      <c r="F1" s="10" t="s">
        <v>9</v>
      </c>
      <c r="G1" s="10" t="s">
        <v>2</v>
      </c>
      <c r="H1" s="10" t="s">
        <v>5</v>
      </c>
      <c r="I1" s="10" t="s">
        <v>6</v>
      </c>
    </row>
    <row r="2" spans="1:14" x14ac:dyDescent="0.35">
      <c r="A2" s="2">
        <v>43831</v>
      </c>
      <c r="B2" s="5">
        <f>MONTH(A2)</f>
        <v>1</v>
      </c>
      <c r="C2" s="1">
        <v>172</v>
      </c>
      <c r="D2" s="1">
        <f>C2*(1-0.02)</f>
        <v>168.56</v>
      </c>
      <c r="E2" s="1">
        <f>D2*0.7</f>
        <v>117.99199999999999</v>
      </c>
      <c r="F2">
        <f>ROUNDDOWN(E2*0.39,0)</f>
        <v>46</v>
      </c>
      <c r="G2" s="1">
        <v>42</v>
      </c>
      <c r="H2">
        <f>IF(F2&lt;G2,G2-F2,0)</f>
        <v>0</v>
      </c>
      <c r="I2">
        <f>IF(F2&gt;G2,F2-G2,0)</f>
        <v>4</v>
      </c>
      <c r="L2" s="6" t="s">
        <v>10</v>
      </c>
      <c r="M2" s="1" t="s">
        <v>12</v>
      </c>
      <c r="N2" s="1" t="s">
        <v>24</v>
      </c>
    </row>
    <row r="3" spans="1:14" x14ac:dyDescent="0.35">
      <c r="A3" s="2">
        <v>43832</v>
      </c>
      <c r="B3" s="5">
        <f t="shared" ref="B3:B66" si="0">MONTH(A3)</f>
        <v>1</v>
      </c>
      <c r="C3" s="1">
        <v>343</v>
      </c>
      <c r="D3" s="1">
        <f t="shared" ref="D3:D66" si="1">C3*(1-0.02)</f>
        <v>336.14</v>
      </c>
      <c r="E3" s="1">
        <f t="shared" ref="E3:E66" si="2">D3*0.7</f>
        <v>235.29799999999997</v>
      </c>
      <c r="F3">
        <f t="shared" ref="F3:F66" si="3">ROUNDDOWN(E3*0.39,0)</f>
        <v>91</v>
      </c>
      <c r="G3" s="1">
        <v>40</v>
      </c>
      <c r="H3">
        <f t="shared" ref="H3:H66" si="4">IF(F3&lt;G3,G3-F3,0)</f>
        <v>0</v>
      </c>
      <c r="I3">
        <f t="shared" ref="I3:I66" si="5">IF(F3&gt;G3,F3-G3,0)</f>
        <v>51</v>
      </c>
      <c r="L3" s="8" t="s">
        <v>13</v>
      </c>
      <c r="M3" s="9">
        <v>7.419354838709677</v>
      </c>
      <c r="N3" s="9">
        <v>13.64516129032258</v>
      </c>
    </row>
    <row r="4" spans="1:14" x14ac:dyDescent="0.35">
      <c r="A4" s="2">
        <v>43833</v>
      </c>
      <c r="B4" s="5">
        <f t="shared" si="0"/>
        <v>1</v>
      </c>
      <c r="C4" s="1">
        <v>235</v>
      </c>
      <c r="D4" s="1">
        <f t="shared" si="1"/>
        <v>230.29999999999998</v>
      </c>
      <c r="E4" s="1">
        <f t="shared" si="2"/>
        <v>161.20999999999998</v>
      </c>
      <c r="F4">
        <f t="shared" si="3"/>
        <v>62</v>
      </c>
      <c r="G4" s="1">
        <v>53</v>
      </c>
      <c r="H4">
        <f t="shared" si="4"/>
        <v>0</v>
      </c>
      <c r="I4">
        <f t="shared" si="5"/>
        <v>9</v>
      </c>
      <c r="L4" s="8" t="s">
        <v>14</v>
      </c>
      <c r="M4" s="9">
        <v>8</v>
      </c>
      <c r="N4" s="9">
        <v>11.724137931034482</v>
      </c>
    </row>
    <row r="5" spans="1:14" x14ac:dyDescent="0.35">
      <c r="A5" s="2">
        <v>43834</v>
      </c>
      <c r="B5" s="5">
        <f t="shared" si="0"/>
        <v>1</v>
      </c>
      <c r="C5" s="1">
        <v>120</v>
      </c>
      <c r="D5" s="1">
        <f t="shared" si="1"/>
        <v>117.6</v>
      </c>
      <c r="E5" s="1">
        <f t="shared" si="2"/>
        <v>82.32</v>
      </c>
      <c r="F5">
        <f t="shared" si="3"/>
        <v>32</v>
      </c>
      <c r="G5" s="1">
        <v>49</v>
      </c>
      <c r="H5">
        <f t="shared" si="4"/>
        <v>17</v>
      </c>
      <c r="I5">
        <f t="shared" si="5"/>
        <v>0</v>
      </c>
      <c r="L5" s="8" t="s">
        <v>15</v>
      </c>
      <c r="M5" s="9">
        <v>7.258064516129032</v>
      </c>
      <c r="N5" s="9">
        <v>12.741935483870968</v>
      </c>
    </row>
    <row r="6" spans="1:14" x14ac:dyDescent="0.35">
      <c r="A6" s="2">
        <v>43835</v>
      </c>
      <c r="B6" s="5">
        <f t="shared" si="0"/>
        <v>1</v>
      </c>
      <c r="C6" s="1">
        <v>116</v>
      </c>
      <c r="D6" s="1">
        <f t="shared" si="1"/>
        <v>113.67999999999999</v>
      </c>
      <c r="E6" s="1">
        <f t="shared" si="2"/>
        <v>79.575999999999993</v>
      </c>
      <c r="F6">
        <f t="shared" si="3"/>
        <v>31</v>
      </c>
      <c r="G6" s="1">
        <v>38</v>
      </c>
      <c r="H6">
        <f t="shared" si="4"/>
        <v>7</v>
      </c>
      <c r="I6">
        <f t="shared" si="5"/>
        <v>0</v>
      </c>
      <c r="L6" s="8" t="s">
        <v>16</v>
      </c>
      <c r="M6" s="9">
        <v>0.6333333333333333</v>
      </c>
      <c r="N6" s="9">
        <v>23.566666666666666</v>
      </c>
    </row>
    <row r="7" spans="1:14" x14ac:dyDescent="0.35">
      <c r="A7" s="2">
        <v>43836</v>
      </c>
      <c r="B7" s="5">
        <f t="shared" si="0"/>
        <v>1</v>
      </c>
      <c r="C7" s="1">
        <v>134</v>
      </c>
      <c r="D7" s="1">
        <f t="shared" si="1"/>
        <v>131.32</v>
      </c>
      <c r="E7" s="1">
        <f t="shared" si="2"/>
        <v>91.923999999999992</v>
      </c>
      <c r="F7">
        <f t="shared" si="3"/>
        <v>35</v>
      </c>
      <c r="G7" s="1">
        <v>52</v>
      </c>
      <c r="H7">
        <f t="shared" si="4"/>
        <v>17</v>
      </c>
      <c r="I7">
        <f t="shared" si="5"/>
        <v>0</v>
      </c>
      <c r="L7" s="8" t="s">
        <v>11</v>
      </c>
      <c r="M7" s="9">
        <v>6.4838709677419351</v>
      </c>
      <c r="N7" s="9">
        <v>11.32258064516129</v>
      </c>
    </row>
    <row r="8" spans="1:14" x14ac:dyDescent="0.35">
      <c r="A8" s="2">
        <v>43837</v>
      </c>
      <c r="B8" s="5">
        <f t="shared" si="0"/>
        <v>1</v>
      </c>
      <c r="C8" s="1">
        <v>110</v>
      </c>
      <c r="D8" s="1">
        <f t="shared" si="1"/>
        <v>107.8</v>
      </c>
      <c r="E8" s="1">
        <f t="shared" si="2"/>
        <v>75.459999999999994</v>
      </c>
      <c r="F8">
        <f t="shared" si="3"/>
        <v>29</v>
      </c>
      <c r="G8" s="1">
        <v>49</v>
      </c>
      <c r="H8">
        <f t="shared" si="4"/>
        <v>20</v>
      </c>
      <c r="I8">
        <f t="shared" si="5"/>
        <v>0</v>
      </c>
      <c r="L8" s="8" t="s">
        <v>17</v>
      </c>
      <c r="M8" s="9">
        <v>9.0666666666666664</v>
      </c>
      <c r="N8" s="9">
        <v>4.5666666666666664</v>
      </c>
    </row>
    <row r="9" spans="1:14" x14ac:dyDescent="0.35">
      <c r="A9" s="2">
        <v>43838</v>
      </c>
      <c r="B9" s="5">
        <f t="shared" si="0"/>
        <v>1</v>
      </c>
      <c r="C9" s="1">
        <v>116</v>
      </c>
      <c r="D9" s="1">
        <f t="shared" si="1"/>
        <v>113.67999999999999</v>
      </c>
      <c r="E9" s="1">
        <f t="shared" si="2"/>
        <v>79.575999999999993</v>
      </c>
      <c r="F9">
        <f t="shared" si="3"/>
        <v>31</v>
      </c>
      <c r="G9" s="1">
        <v>42</v>
      </c>
      <c r="H9">
        <f t="shared" si="4"/>
        <v>11</v>
      </c>
      <c r="I9">
        <f t="shared" si="5"/>
        <v>0</v>
      </c>
      <c r="L9" s="8" t="s">
        <v>18</v>
      </c>
      <c r="M9" s="9">
        <v>4.290322580645161</v>
      </c>
      <c r="N9" s="9">
        <v>18.64516129032258</v>
      </c>
    </row>
    <row r="10" spans="1:14" x14ac:dyDescent="0.35">
      <c r="A10" s="2">
        <v>43839</v>
      </c>
      <c r="B10" s="5">
        <f t="shared" si="0"/>
        <v>1</v>
      </c>
      <c r="C10" s="1">
        <v>218</v>
      </c>
      <c r="D10" s="1">
        <f t="shared" si="1"/>
        <v>213.64</v>
      </c>
      <c r="E10" s="1">
        <f t="shared" si="2"/>
        <v>149.54799999999997</v>
      </c>
      <c r="F10">
        <f t="shared" si="3"/>
        <v>58</v>
      </c>
      <c r="G10" s="1">
        <v>47</v>
      </c>
      <c r="H10">
        <f t="shared" si="4"/>
        <v>0</v>
      </c>
      <c r="I10">
        <f t="shared" si="5"/>
        <v>11</v>
      </c>
      <c r="L10" s="8" t="s">
        <v>19</v>
      </c>
      <c r="M10" s="9">
        <v>9.0967741935483879</v>
      </c>
      <c r="N10" s="9">
        <v>5.838709677419355</v>
      </c>
    </row>
    <row r="11" spans="1:14" x14ac:dyDescent="0.35">
      <c r="A11" s="2">
        <v>43840</v>
      </c>
      <c r="B11" s="5">
        <f t="shared" si="0"/>
        <v>1</v>
      </c>
      <c r="C11" s="1">
        <v>223</v>
      </c>
      <c r="D11" s="1">
        <f t="shared" si="1"/>
        <v>218.54</v>
      </c>
      <c r="E11" s="1">
        <f t="shared" si="2"/>
        <v>152.97799999999998</v>
      </c>
      <c r="F11">
        <f t="shared" si="3"/>
        <v>59</v>
      </c>
      <c r="G11" s="1">
        <v>57</v>
      </c>
      <c r="H11">
        <f t="shared" si="4"/>
        <v>0</v>
      </c>
      <c r="I11">
        <f t="shared" si="5"/>
        <v>2</v>
      </c>
      <c r="L11" s="8" t="s">
        <v>20</v>
      </c>
      <c r="M11" s="9">
        <v>9.1</v>
      </c>
      <c r="N11" s="9">
        <v>5.6</v>
      </c>
    </row>
    <row r="12" spans="1:14" x14ac:dyDescent="0.35">
      <c r="A12" s="2">
        <v>43841</v>
      </c>
      <c r="B12" s="5">
        <f t="shared" si="0"/>
        <v>1</v>
      </c>
      <c r="C12" s="1">
        <v>158</v>
      </c>
      <c r="D12" s="1">
        <f t="shared" si="1"/>
        <v>154.84</v>
      </c>
      <c r="E12" s="1">
        <f t="shared" si="2"/>
        <v>108.38799999999999</v>
      </c>
      <c r="F12">
        <f t="shared" si="3"/>
        <v>42</v>
      </c>
      <c r="G12" s="1">
        <v>46</v>
      </c>
      <c r="H12">
        <f t="shared" si="4"/>
        <v>4</v>
      </c>
      <c r="I12">
        <f t="shared" si="5"/>
        <v>0</v>
      </c>
      <c r="L12" s="8" t="s">
        <v>21</v>
      </c>
      <c r="M12" s="9">
        <v>9.67741935483871</v>
      </c>
      <c r="N12" s="9">
        <v>9.258064516129032</v>
      </c>
    </row>
    <row r="13" spans="1:14" x14ac:dyDescent="0.35">
      <c r="A13" s="2">
        <v>43842</v>
      </c>
      <c r="B13" s="5">
        <f t="shared" si="0"/>
        <v>1</v>
      </c>
      <c r="C13" s="1">
        <v>442</v>
      </c>
      <c r="D13" s="1">
        <f t="shared" si="1"/>
        <v>433.15999999999997</v>
      </c>
      <c r="E13" s="1">
        <f t="shared" si="2"/>
        <v>303.21199999999993</v>
      </c>
      <c r="F13">
        <f t="shared" si="3"/>
        <v>118</v>
      </c>
      <c r="G13" s="1">
        <v>56</v>
      </c>
      <c r="H13">
        <f t="shared" si="4"/>
        <v>0</v>
      </c>
      <c r="I13">
        <f t="shared" si="5"/>
        <v>62</v>
      </c>
      <c r="L13" s="8" t="s">
        <v>22</v>
      </c>
      <c r="M13" s="9">
        <v>5.0999999999999996</v>
      </c>
      <c r="N13" s="9">
        <v>16.133333333333333</v>
      </c>
    </row>
    <row r="14" spans="1:14" x14ac:dyDescent="0.35">
      <c r="A14" s="2">
        <v>43843</v>
      </c>
      <c r="B14" s="5">
        <f t="shared" si="0"/>
        <v>1</v>
      </c>
      <c r="C14" s="1">
        <v>105</v>
      </c>
      <c r="D14" s="1">
        <f t="shared" si="1"/>
        <v>102.89999999999999</v>
      </c>
      <c r="E14" s="1">
        <f t="shared" si="2"/>
        <v>72.029999999999987</v>
      </c>
      <c r="F14">
        <f t="shared" si="3"/>
        <v>28</v>
      </c>
      <c r="G14" s="1">
        <v>43</v>
      </c>
      <c r="H14">
        <f t="shared" si="4"/>
        <v>15</v>
      </c>
      <c r="I14">
        <f t="shared" si="5"/>
        <v>0</v>
      </c>
      <c r="L14" s="8" t="s">
        <v>23</v>
      </c>
      <c r="M14" s="9">
        <v>5.258064516129032</v>
      </c>
      <c r="N14" s="9">
        <v>15</v>
      </c>
    </row>
    <row r="15" spans="1:14" x14ac:dyDescent="0.35">
      <c r="A15" s="2">
        <v>43844</v>
      </c>
      <c r="B15" s="5">
        <f t="shared" si="0"/>
        <v>1</v>
      </c>
      <c r="C15" s="1">
        <v>349</v>
      </c>
      <c r="D15" s="1">
        <f t="shared" si="1"/>
        <v>342.02</v>
      </c>
      <c r="E15" s="1">
        <f t="shared" si="2"/>
        <v>239.41399999999996</v>
      </c>
      <c r="F15">
        <f t="shared" si="3"/>
        <v>93</v>
      </c>
      <c r="G15" s="1">
        <v>46</v>
      </c>
      <c r="H15">
        <f t="shared" si="4"/>
        <v>0</v>
      </c>
      <c r="I15">
        <f t="shared" si="5"/>
        <v>47</v>
      </c>
      <c r="L15" s="8" t="s">
        <v>7</v>
      </c>
      <c r="M15" s="9">
        <v>6.7841530054644812</v>
      </c>
      <c r="N15" s="9">
        <v>12.33879781420765</v>
      </c>
    </row>
    <row r="16" spans="1:14" x14ac:dyDescent="0.35">
      <c r="A16" s="2">
        <v>43845</v>
      </c>
      <c r="B16" s="5">
        <f t="shared" si="0"/>
        <v>1</v>
      </c>
      <c r="C16" s="1">
        <v>98</v>
      </c>
      <c r="D16" s="1">
        <f t="shared" si="1"/>
        <v>96.039999999999992</v>
      </c>
      <c r="E16" s="1">
        <f t="shared" si="2"/>
        <v>67.227999999999994</v>
      </c>
      <c r="F16">
        <f t="shared" si="3"/>
        <v>26</v>
      </c>
      <c r="G16" s="1">
        <v>54</v>
      </c>
      <c r="H16">
        <f t="shared" si="4"/>
        <v>28</v>
      </c>
      <c r="I16">
        <f t="shared" si="5"/>
        <v>0</v>
      </c>
    </row>
    <row r="17" spans="1:9" x14ac:dyDescent="0.35">
      <c r="A17" s="2">
        <v>43846</v>
      </c>
      <c r="B17" s="5">
        <f t="shared" si="0"/>
        <v>1</v>
      </c>
      <c r="C17" s="1">
        <v>311</v>
      </c>
      <c r="D17" s="1">
        <f t="shared" si="1"/>
        <v>304.77999999999997</v>
      </c>
      <c r="E17" s="1">
        <f t="shared" si="2"/>
        <v>213.34599999999998</v>
      </c>
      <c r="F17">
        <f t="shared" si="3"/>
        <v>83</v>
      </c>
      <c r="G17" s="1">
        <v>50</v>
      </c>
      <c r="H17">
        <f t="shared" si="4"/>
        <v>0</v>
      </c>
      <c r="I17">
        <f t="shared" si="5"/>
        <v>33</v>
      </c>
    </row>
    <row r="18" spans="1:9" x14ac:dyDescent="0.35">
      <c r="A18" s="2">
        <v>43847</v>
      </c>
      <c r="B18" s="5">
        <f t="shared" si="0"/>
        <v>1</v>
      </c>
      <c r="C18" s="1">
        <v>349</v>
      </c>
      <c r="D18" s="1">
        <f t="shared" si="1"/>
        <v>342.02</v>
      </c>
      <c r="E18" s="1">
        <f t="shared" si="2"/>
        <v>239.41399999999996</v>
      </c>
      <c r="F18">
        <f t="shared" si="3"/>
        <v>93</v>
      </c>
      <c r="G18" s="1">
        <v>45</v>
      </c>
      <c r="H18">
        <f t="shared" si="4"/>
        <v>0</v>
      </c>
      <c r="I18">
        <f t="shared" si="5"/>
        <v>48</v>
      </c>
    </row>
    <row r="19" spans="1:9" x14ac:dyDescent="0.35">
      <c r="A19" s="2">
        <v>43848</v>
      </c>
      <c r="B19" s="5">
        <f t="shared" si="0"/>
        <v>1</v>
      </c>
      <c r="C19" s="1">
        <v>262</v>
      </c>
      <c r="D19" s="1">
        <f t="shared" si="1"/>
        <v>256.76</v>
      </c>
      <c r="E19" s="1">
        <f t="shared" si="2"/>
        <v>179.73199999999997</v>
      </c>
      <c r="F19">
        <f t="shared" si="3"/>
        <v>70</v>
      </c>
      <c r="G19" s="1">
        <v>45</v>
      </c>
      <c r="H19">
        <f t="shared" si="4"/>
        <v>0</v>
      </c>
      <c r="I19">
        <f t="shared" si="5"/>
        <v>25</v>
      </c>
    </row>
    <row r="20" spans="1:9" x14ac:dyDescent="0.35">
      <c r="A20" s="2">
        <v>43849</v>
      </c>
      <c r="B20" s="5">
        <f t="shared" si="0"/>
        <v>1</v>
      </c>
      <c r="C20" s="1">
        <v>135</v>
      </c>
      <c r="D20" s="1">
        <f t="shared" si="1"/>
        <v>132.30000000000001</v>
      </c>
      <c r="E20" s="1">
        <f t="shared" si="2"/>
        <v>92.61</v>
      </c>
      <c r="F20">
        <f t="shared" si="3"/>
        <v>36</v>
      </c>
      <c r="G20" s="1">
        <v>34</v>
      </c>
      <c r="H20">
        <f t="shared" si="4"/>
        <v>0</v>
      </c>
      <c r="I20">
        <f t="shared" si="5"/>
        <v>2</v>
      </c>
    </row>
    <row r="21" spans="1:9" x14ac:dyDescent="0.35">
      <c r="A21" s="2">
        <v>43850</v>
      </c>
      <c r="B21" s="5">
        <f t="shared" si="0"/>
        <v>1</v>
      </c>
      <c r="C21" s="1">
        <v>349</v>
      </c>
      <c r="D21" s="1">
        <f t="shared" si="1"/>
        <v>342.02</v>
      </c>
      <c r="E21" s="1">
        <f t="shared" si="2"/>
        <v>239.41399999999996</v>
      </c>
      <c r="F21">
        <f t="shared" si="3"/>
        <v>93</v>
      </c>
      <c r="G21" s="1">
        <v>50</v>
      </c>
      <c r="H21">
        <f t="shared" si="4"/>
        <v>0</v>
      </c>
      <c r="I21">
        <f t="shared" si="5"/>
        <v>43</v>
      </c>
    </row>
    <row r="22" spans="1:9" x14ac:dyDescent="0.35">
      <c r="A22" s="2">
        <v>43851</v>
      </c>
      <c r="B22" s="5">
        <f t="shared" si="0"/>
        <v>1</v>
      </c>
      <c r="C22" s="1">
        <v>144</v>
      </c>
      <c r="D22" s="1">
        <f t="shared" si="1"/>
        <v>141.12</v>
      </c>
      <c r="E22" s="1">
        <f t="shared" si="2"/>
        <v>98.783999999999992</v>
      </c>
      <c r="F22">
        <f t="shared" si="3"/>
        <v>38</v>
      </c>
      <c r="G22" s="1">
        <v>54</v>
      </c>
      <c r="H22">
        <f t="shared" si="4"/>
        <v>16</v>
      </c>
      <c r="I22">
        <f t="shared" si="5"/>
        <v>0</v>
      </c>
    </row>
    <row r="23" spans="1:9" x14ac:dyDescent="0.35">
      <c r="A23" s="2">
        <v>43852</v>
      </c>
      <c r="B23" s="5">
        <f t="shared" si="0"/>
        <v>1</v>
      </c>
      <c r="C23" s="1">
        <v>214</v>
      </c>
      <c r="D23" s="1">
        <f t="shared" si="1"/>
        <v>209.72</v>
      </c>
      <c r="E23" s="1">
        <f t="shared" si="2"/>
        <v>146.804</v>
      </c>
      <c r="F23">
        <f t="shared" si="3"/>
        <v>57</v>
      </c>
      <c r="G23" s="1">
        <v>51</v>
      </c>
      <c r="H23">
        <f t="shared" si="4"/>
        <v>0</v>
      </c>
      <c r="I23">
        <f t="shared" si="5"/>
        <v>6</v>
      </c>
    </row>
    <row r="24" spans="1:9" x14ac:dyDescent="0.35">
      <c r="A24" s="2">
        <v>43853</v>
      </c>
      <c r="B24" s="5">
        <f t="shared" si="0"/>
        <v>1</v>
      </c>
      <c r="C24" s="1">
        <v>140</v>
      </c>
      <c r="D24" s="1">
        <f t="shared" si="1"/>
        <v>137.19999999999999</v>
      </c>
      <c r="E24" s="1">
        <f t="shared" si="2"/>
        <v>96.039999999999992</v>
      </c>
      <c r="F24">
        <f t="shared" si="3"/>
        <v>37</v>
      </c>
      <c r="G24" s="1">
        <v>43</v>
      </c>
      <c r="H24">
        <f t="shared" si="4"/>
        <v>6</v>
      </c>
      <c r="I24">
        <f t="shared" si="5"/>
        <v>0</v>
      </c>
    </row>
    <row r="25" spans="1:9" x14ac:dyDescent="0.35">
      <c r="A25" s="2">
        <v>43854</v>
      </c>
      <c r="B25" s="5">
        <f t="shared" si="0"/>
        <v>1</v>
      </c>
      <c r="C25" s="1">
        <v>89</v>
      </c>
      <c r="D25" s="1">
        <f t="shared" si="1"/>
        <v>87.22</v>
      </c>
      <c r="E25" s="1">
        <f t="shared" si="2"/>
        <v>61.053999999999995</v>
      </c>
      <c r="F25">
        <f t="shared" si="3"/>
        <v>23</v>
      </c>
      <c r="G25" s="1">
        <v>62</v>
      </c>
      <c r="H25">
        <f t="shared" si="4"/>
        <v>39</v>
      </c>
      <c r="I25">
        <f t="shared" si="5"/>
        <v>0</v>
      </c>
    </row>
    <row r="26" spans="1:9" x14ac:dyDescent="0.35">
      <c r="A26" s="2">
        <v>43855</v>
      </c>
      <c r="B26" s="5">
        <f t="shared" si="0"/>
        <v>1</v>
      </c>
      <c r="C26" s="1">
        <v>89</v>
      </c>
      <c r="D26" s="1">
        <f t="shared" si="1"/>
        <v>87.22</v>
      </c>
      <c r="E26" s="1">
        <f t="shared" si="2"/>
        <v>61.053999999999995</v>
      </c>
      <c r="F26">
        <f t="shared" si="3"/>
        <v>23</v>
      </c>
      <c r="G26" s="1">
        <v>57</v>
      </c>
      <c r="H26">
        <f t="shared" si="4"/>
        <v>34</v>
      </c>
      <c r="I26">
        <f t="shared" si="5"/>
        <v>0</v>
      </c>
    </row>
    <row r="27" spans="1:9" x14ac:dyDescent="0.35">
      <c r="A27" s="2">
        <v>43856</v>
      </c>
      <c r="B27" s="5">
        <f t="shared" si="0"/>
        <v>1</v>
      </c>
      <c r="C27" s="1">
        <v>196</v>
      </c>
      <c r="D27" s="1">
        <f t="shared" si="1"/>
        <v>192.07999999999998</v>
      </c>
      <c r="E27" s="1">
        <f t="shared" si="2"/>
        <v>134.45599999999999</v>
      </c>
      <c r="F27">
        <f t="shared" si="3"/>
        <v>52</v>
      </c>
      <c r="G27" s="1">
        <v>47</v>
      </c>
      <c r="H27">
        <f t="shared" si="4"/>
        <v>0</v>
      </c>
      <c r="I27">
        <f t="shared" si="5"/>
        <v>5</v>
      </c>
    </row>
    <row r="28" spans="1:9" x14ac:dyDescent="0.35">
      <c r="A28" s="2">
        <v>43857</v>
      </c>
      <c r="B28" s="5">
        <f t="shared" si="0"/>
        <v>1</v>
      </c>
      <c r="C28" s="1">
        <v>134</v>
      </c>
      <c r="D28" s="1">
        <f t="shared" si="1"/>
        <v>131.32</v>
      </c>
      <c r="E28" s="1">
        <f t="shared" si="2"/>
        <v>91.923999999999992</v>
      </c>
      <c r="F28">
        <f t="shared" si="3"/>
        <v>35</v>
      </c>
      <c r="G28" s="1">
        <v>49</v>
      </c>
      <c r="H28">
        <f t="shared" si="4"/>
        <v>14</v>
      </c>
      <c r="I28">
        <f t="shared" si="5"/>
        <v>0</v>
      </c>
    </row>
    <row r="29" spans="1:9" x14ac:dyDescent="0.35">
      <c r="A29" s="2">
        <v>43858</v>
      </c>
      <c r="B29" s="5">
        <f t="shared" si="0"/>
        <v>1</v>
      </c>
      <c r="C29" s="1">
        <v>402</v>
      </c>
      <c r="D29" s="1">
        <f t="shared" si="1"/>
        <v>393.96</v>
      </c>
      <c r="E29" s="1">
        <f t="shared" si="2"/>
        <v>275.77199999999999</v>
      </c>
      <c r="F29">
        <f t="shared" si="3"/>
        <v>107</v>
      </c>
      <c r="G29" s="1">
        <v>47</v>
      </c>
      <c r="H29">
        <f t="shared" si="4"/>
        <v>0</v>
      </c>
      <c r="I29">
        <f t="shared" si="5"/>
        <v>60</v>
      </c>
    </row>
    <row r="30" spans="1:9" x14ac:dyDescent="0.35">
      <c r="A30" s="2">
        <v>43859</v>
      </c>
      <c r="B30" s="5">
        <f t="shared" si="0"/>
        <v>1</v>
      </c>
      <c r="C30" s="1">
        <v>215</v>
      </c>
      <c r="D30" s="1">
        <f t="shared" si="1"/>
        <v>210.7</v>
      </c>
      <c r="E30" s="1">
        <f t="shared" si="2"/>
        <v>147.48999999999998</v>
      </c>
      <c r="F30">
        <f t="shared" si="3"/>
        <v>57</v>
      </c>
      <c r="G30" s="1">
        <v>59</v>
      </c>
      <c r="H30">
        <f t="shared" si="4"/>
        <v>2</v>
      </c>
      <c r="I30">
        <f t="shared" si="5"/>
        <v>0</v>
      </c>
    </row>
    <row r="31" spans="1:9" x14ac:dyDescent="0.35">
      <c r="A31" s="2">
        <v>43860</v>
      </c>
      <c r="B31" s="5">
        <f t="shared" si="0"/>
        <v>1</v>
      </c>
      <c r="C31" s="1">
        <v>176</v>
      </c>
      <c r="D31" s="1">
        <f t="shared" si="1"/>
        <v>172.48</v>
      </c>
      <c r="E31" s="1">
        <f t="shared" si="2"/>
        <v>120.73599999999999</v>
      </c>
      <c r="F31">
        <f t="shared" si="3"/>
        <v>47</v>
      </c>
      <c r="G31" s="1">
        <v>45</v>
      </c>
      <c r="H31">
        <f t="shared" si="4"/>
        <v>0</v>
      </c>
      <c r="I31">
        <f t="shared" si="5"/>
        <v>2</v>
      </c>
    </row>
    <row r="32" spans="1:9" x14ac:dyDescent="0.35">
      <c r="A32" s="2">
        <v>43861</v>
      </c>
      <c r="B32" s="5">
        <f t="shared" si="0"/>
        <v>1</v>
      </c>
      <c r="C32" s="1">
        <v>235</v>
      </c>
      <c r="D32" s="1">
        <f t="shared" si="1"/>
        <v>230.29999999999998</v>
      </c>
      <c r="E32" s="1">
        <f t="shared" si="2"/>
        <v>161.20999999999998</v>
      </c>
      <c r="F32">
        <f t="shared" si="3"/>
        <v>62</v>
      </c>
      <c r="G32" s="1">
        <v>49</v>
      </c>
      <c r="H32">
        <f t="shared" si="4"/>
        <v>0</v>
      </c>
      <c r="I32">
        <f t="shared" si="5"/>
        <v>13</v>
      </c>
    </row>
    <row r="33" spans="1:9" x14ac:dyDescent="0.35">
      <c r="A33" s="2">
        <v>43862</v>
      </c>
      <c r="B33" s="5">
        <f t="shared" si="0"/>
        <v>2</v>
      </c>
      <c r="C33" s="1">
        <v>126</v>
      </c>
      <c r="D33" s="1">
        <f t="shared" si="1"/>
        <v>123.48</v>
      </c>
      <c r="E33" s="1">
        <f t="shared" si="2"/>
        <v>86.435999999999993</v>
      </c>
      <c r="F33">
        <f t="shared" si="3"/>
        <v>33</v>
      </c>
      <c r="G33" s="1">
        <v>54</v>
      </c>
      <c r="H33">
        <f t="shared" si="4"/>
        <v>21</v>
      </c>
      <c r="I33">
        <f t="shared" si="5"/>
        <v>0</v>
      </c>
    </row>
    <row r="34" spans="1:9" x14ac:dyDescent="0.35">
      <c r="A34" s="2">
        <v>43863</v>
      </c>
      <c r="B34" s="5">
        <f t="shared" si="0"/>
        <v>2</v>
      </c>
      <c r="C34" s="1">
        <v>140</v>
      </c>
      <c r="D34" s="1">
        <f t="shared" si="1"/>
        <v>137.19999999999999</v>
      </c>
      <c r="E34" s="1">
        <f t="shared" si="2"/>
        <v>96.039999999999992</v>
      </c>
      <c r="F34">
        <f t="shared" si="3"/>
        <v>37</v>
      </c>
      <c r="G34" s="1">
        <v>45</v>
      </c>
      <c r="H34">
        <f t="shared" si="4"/>
        <v>8</v>
      </c>
      <c r="I34">
        <f t="shared" si="5"/>
        <v>0</v>
      </c>
    </row>
    <row r="35" spans="1:9" x14ac:dyDescent="0.35">
      <c r="A35" s="2">
        <v>43864</v>
      </c>
      <c r="B35" s="5">
        <f t="shared" si="0"/>
        <v>2</v>
      </c>
      <c r="C35" s="1">
        <v>262</v>
      </c>
      <c r="D35" s="1">
        <f t="shared" si="1"/>
        <v>256.76</v>
      </c>
      <c r="E35" s="1">
        <f t="shared" si="2"/>
        <v>179.73199999999997</v>
      </c>
      <c r="F35">
        <f t="shared" si="3"/>
        <v>70</v>
      </c>
      <c r="G35" s="1">
        <v>60</v>
      </c>
      <c r="H35">
        <f t="shared" si="4"/>
        <v>0</v>
      </c>
      <c r="I35">
        <f t="shared" si="5"/>
        <v>10</v>
      </c>
    </row>
    <row r="36" spans="1:9" x14ac:dyDescent="0.35">
      <c r="A36" s="2">
        <v>43865</v>
      </c>
      <c r="B36" s="5">
        <f t="shared" si="0"/>
        <v>2</v>
      </c>
      <c r="C36" s="1">
        <v>169</v>
      </c>
      <c r="D36" s="1">
        <f t="shared" si="1"/>
        <v>165.62</v>
      </c>
      <c r="E36" s="1">
        <f t="shared" si="2"/>
        <v>115.934</v>
      </c>
      <c r="F36">
        <f t="shared" si="3"/>
        <v>45</v>
      </c>
      <c r="G36" s="1">
        <v>43</v>
      </c>
      <c r="H36">
        <f t="shared" si="4"/>
        <v>0</v>
      </c>
      <c r="I36">
        <f t="shared" si="5"/>
        <v>2</v>
      </c>
    </row>
    <row r="37" spans="1:9" x14ac:dyDescent="0.35">
      <c r="A37" s="2">
        <v>43866</v>
      </c>
      <c r="B37" s="5">
        <f t="shared" si="0"/>
        <v>2</v>
      </c>
      <c r="C37" s="1">
        <v>257</v>
      </c>
      <c r="D37" s="1">
        <f t="shared" si="1"/>
        <v>251.85999999999999</v>
      </c>
      <c r="E37" s="1">
        <f t="shared" si="2"/>
        <v>176.30199999999999</v>
      </c>
      <c r="F37">
        <f t="shared" si="3"/>
        <v>68</v>
      </c>
      <c r="G37" s="1">
        <v>43</v>
      </c>
      <c r="H37">
        <f t="shared" si="4"/>
        <v>0</v>
      </c>
      <c r="I37">
        <f t="shared" si="5"/>
        <v>25</v>
      </c>
    </row>
    <row r="38" spans="1:9" x14ac:dyDescent="0.35">
      <c r="A38" s="2">
        <v>43867</v>
      </c>
      <c r="B38" s="5">
        <f t="shared" si="0"/>
        <v>2</v>
      </c>
      <c r="C38" s="1">
        <v>215</v>
      </c>
      <c r="D38" s="1">
        <f t="shared" si="1"/>
        <v>210.7</v>
      </c>
      <c r="E38" s="1">
        <f t="shared" si="2"/>
        <v>147.48999999999998</v>
      </c>
      <c r="F38">
        <f t="shared" si="3"/>
        <v>57</v>
      </c>
      <c r="G38" s="1">
        <v>46</v>
      </c>
      <c r="H38">
        <f t="shared" si="4"/>
        <v>0</v>
      </c>
      <c r="I38">
        <f t="shared" si="5"/>
        <v>11</v>
      </c>
    </row>
    <row r="39" spans="1:9" x14ac:dyDescent="0.35">
      <c r="A39" s="2">
        <v>43868</v>
      </c>
      <c r="B39" s="5">
        <f t="shared" si="0"/>
        <v>2</v>
      </c>
      <c r="C39" s="1">
        <v>214</v>
      </c>
      <c r="D39" s="1">
        <f t="shared" si="1"/>
        <v>209.72</v>
      </c>
      <c r="E39" s="1">
        <f t="shared" si="2"/>
        <v>146.804</v>
      </c>
      <c r="F39">
        <f t="shared" si="3"/>
        <v>57</v>
      </c>
      <c r="G39" s="1">
        <v>50</v>
      </c>
      <c r="H39">
        <f t="shared" si="4"/>
        <v>0</v>
      </c>
      <c r="I39">
        <f t="shared" si="5"/>
        <v>7</v>
      </c>
    </row>
    <row r="40" spans="1:9" x14ac:dyDescent="0.35">
      <c r="A40" s="2">
        <v>43869</v>
      </c>
      <c r="B40" s="5">
        <f t="shared" si="0"/>
        <v>2</v>
      </c>
      <c r="C40" s="1">
        <v>224</v>
      </c>
      <c r="D40" s="1">
        <f t="shared" si="1"/>
        <v>219.51999999999998</v>
      </c>
      <c r="E40" s="1">
        <f t="shared" si="2"/>
        <v>153.66399999999999</v>
      </c>
      <c r="F40">
        <f t="shared" si="3"/>
        <v>59</v>
      </c>
      <c r="G40" s="1">
        <v>49</v>
      </c>
      <c r="H40">
        <f t="shared" si="4"/>
        <v>0</v>
      </c>
      <c r="I40">
        <f t="shared" si="5"/>
        <v>10</v>
      </c>
    </row>
    <row r="41" spans="1:9" x14ac:dyDescent="0.35">
      <c r="A41" s="2">
        <v>43870</v>
      </c>
      <c r="B41" s="5">
        <f t="shared" si="0"/>
        <v>2</v>
      </c>
      <c r="C41" s="1">
        <v>116</v>
      </c>
      <c r="D41" s="1">
        <f t="shared" si="1"/>
        <v>113.67999999999999</v>
      </c>
      <c r="E41" s="1">
        <f t="shared" si="2"/>
        <v>79.575999999999993</v>
      </c>
      <c r="F41">
        <f t="shared" si="3"/>
        <v>31</v>
      </c>
      <c r="G41" s="1">
        <v>52</v>
      </c>
      <c r="H41">
        <f t="shared" si="4"/>
        <v>21</v>
      </c>
      <c r="I41">
        <f t="shared" si="5"/>
        <v>0</v>
      </c>
    </row>
    <row r="42" spans="1:9" x14ac:dyDescent="0.35">
      <c r="A42" s="2">
        <v>43871</v>
      </c>
      <c r="B42" s="5">
        <f t="shared" si="0"/>
        <v>2</v>
      </c>
      <c r="C42" s="1">
        <v>138</v>
      </c>
      <c r="D42" s="1">
        <f t="shared" si="1"/>
        <v>135.24</v>
      </c>
      <c r="E42" s="1">
        <f t="shared" si="2"/>
        <v>94.668000000000006</v>
      </c>
      <c r="F42">
        <f t="shared" si="3"/>
        <v>36</v>
      </c>
      <c r="G42" s="1">
        <v>44</v>
      </c>
      <c r="H42">
        <f t="shared" si="4"/>
        <v>8</v>
      </c>
      <c r="I42">
        <f t="shared" si="5"/>
        <v>0</v>
      </c>
    </row>
    <row r="43" spans="1:9" x14ac:dyDescent="0.35">
      <c r="A43" s="2">
        <v>43872</v>
      </c>
      <c r="B43" s="5">
        <f t="shared" si="0"/>
        <v>2</v>
      </c>
      <c r="C43" s="1">
        <v>92</v>
      </c>
      <c r="D43" s="1">
        <f t="shared" si="1"/>
        <v>90.16</v>
      </c>
      <c r="E43" s="1">
        <f t="shared" si="2"/>
        <v>63.111999999999995</v>
      </c>
      <c r="F43">
        <f t="shared" si="3"/>
        <v>24</v>
      </c>
      <c r="G43" s="1">
        <v>54</v>
      </c>
      <c r="H43">
        <f t="shared" si="4"/>
        <v>30</v>
      </c>
      <c r="I43">
        <f t="shared" si="5"/>
        <v>0</v>
      </c>
    </row>
    <row r="44" spans="1:9" x14ac:dyDescent="0.35">
      <c r="A44" s="2">
        <v>43873</v>
      </c>
      <c r="B44" s="5">
        <f t="shared" si="0"/>
        <v>2</v>
      </c>
      <c r="C44" s="1">
        <v>343</v>
      </c>
      <c r="D44" s="1">
        <f t="shared" si="1"/>
        <v>336.14</v>
      </c>
      <c r="E44" s="1">
        <f t="shared" si="2"/>
        <v>235.29799999999997</v>
      </c>
      <c r="F44">
        <f t="shared" si="3"/>
        <v>91</v>
      </c>
      <c r="G44" s="1">
        <v>47</v>
      </c>
      <c r="H44">
        <f t="shared" si="4"/>
        <v>0</v>
      </c>
      <c r="I44">
        <f t="shared" si="5"/>
        <v>44</v>
      </c>
    </row>
    <row r="45" spans="1:9" x14ac:dyDescent="0.35">
      <c r="A45" s="2">
        <v>43874</v>
      </c>
      <c r="B45" s="5">
        <f t="shared" si="0"/>
        <v>2</v>
      </c>
      <c r="C45" s="1">
        <v>135</v>
      </c>
      <c r="D45" s="1">
        <f t="shared" si="1"/>
        <v>132.30000000000001</v>
      </c>
      <c r="E45" s="1">
        <f t="shared" si="2"/>
        <v>92.61</v>
      </c>
      <c r="F45">
        <f t="shared" si="3"/>
        <v>36</v>
      </c>
      <c r="G45" s="1">
        <v>40</v>
      </c>
      <c r="H45">
        <f t="shared" si="4"/>
        <v>4</v>
      </c>
      <c r="I45">
        <f t="shared" si="5"/>
        <v>0</v>
      </c>
    </row>
    <row r="46" spans="1:9" x14ac:dyDescent="0.35">
      <c r="A46" s="2">
        <v>43875</v>
      </c>
      <c r="B46" s="5">
        <f t="shared" si="0"/>
        <v>2</v>
      </c>
      <c r="C46" s="1">
        <v>120</v>
      </c>
      <c r="D46" s="1">
        <f t="shared" si="1"/>
        <v>117.6</v>
      </c>
      <c r="E46" s="1">
        <f t="shared" si="2"/>
        <v>82.32</v>
      </c>
      <c r="F46">
        <f t="shared" si="3"/>
        <v>32</v>
      </c>
      <c r="G46" s="1">
        <v>47</v>
      </c>
      <c r="H46">
        <f t="shared" si="4"/>
        <v>15</v>
      </c>
      <c r="I46">
        <f t="shared" si="5"/>
        <v>0</v>
      </c>
    </row>
    <row r="47" spans="1:9" x14ac:dyDescent="0.35">
      <c r="A47" s="2">
        <v>43876</v>
      </c>
      <c r="B47" s="5">
        <f t="shared" si="0"/>
        <v>2</v>
      </c>
      <c r="C47" s="1">
        <v>90</v>
      </c>
      <c r="D47" s="1">
        <f t="shared" si="1"/>
        <v>88.2</v>
      </c>
      <c r="E47" s="1">
        <f t="shared" si="2"/>
        <v>61.739999999999995</v>
      </c>
      <c r="F47">
        <f t="shared" si="3"/>
        <v>24</v>
      </c>
      <c r="G47" s="1">
        <v>49</v>
      </c>
      <c r="H47">
        <f t="shared" si="4"/>
        <v>25</v>
      </c>
      <c r="I47">
        <f t="shared" si="5"/>
        <v>0</v>
      </c>
    </row>
    <row r="48" spans="1:9" x14ac:dyDescent="0.35">
      <c r="A48" s="2">
        <v>43877</v>
      </c>
      <c r="B48" s="5">
        <f t="shared" si="0"/>
        <v>2</v>
      </c>
      <c r="C48" s="1">
        <v>105</v>
      </c>
      <c r="D48" s="1">
        <f t="shared" si="1"/>
        <v>102.89999999999999</v>
      </c>
      <c r="E48" s="1">
        <f t="shared" si="2"/>
        <v>72.029999999999987</v>
      </c>
      <c r="F48">
        <f t="shared" si="3"/>
        <v>28</v>
      </c>
      <c r="G48" s="1">
        <v>50</v>
      </c>
      <c r="H48">
        <f t="shared" si="4"/>
        <v>22</v>
      </c>
      <c r="I48">
        <f t="shared" si="5"/>
        <v>0</v>
      </c>
    </row>
    <row r="49" spans="1:9" x14ac:dyDescent="0.35">
      <c r="A49" s="2">
        <v>43878</v>
      </c>
      <c r="B49" s="5">
        <f t="shared" si="0"/>
        <v>2</v>
      </c>
      <c r="C49" s="1">
        <v>98</v>
      </c>
      <c r="D49" s="1">
        <f t="shared" si="1"/>
        <v>96.039999999999992</v>
      </c>
      <c r="E49" s="1">
        <f t="shared" si="2"/>
        <v>67.227999999999994</v>
      </c>
      <c r="F49">
        <f t="shared" si="3"/>
        <v>26</v>
      </c>
      <c r="G49" s="1">
        <v>48</v>
      </c>
      <c r="H49">
        <f t="shared" si="4"/>
        <v>22</v>
      </c>
      <c r="I49">
        <f t="shared" si="5"/>
        <v>0</v>
      </c>
    </row>
    <row r="50" spans="1:9" x14ac:dyDescent="0.35">
      <c r="A50" s="2">
        <v>43879</v>
      </c>
      <c r="B50" s="5">
        <f t="shared" si="0"/>
        <v>2</v>
      </c>
      <c r="C50" s="1">
        <v>105</v>
      </c>
      <c r="D50" s="1">
        <f t="shared" si="1"/>
        <v>102.89999999999999</v>
      </c>
      <c r="E50" s="1">
        <f t="shared" si="2"/>
        <v>72.029999999999987</v>
      </c>
      <c r="F50">
        <f t="shared" si="3"/>
        <v>28</v>
      </c>
      <c r="G50" s="1">
        <v>45</v>
      </c>
      <c r="H50">
        <f t="shared" si="4"/>
        <v>17</v>
      </c>
      <c r="I50">
        <f t="shared" si="5"/>
        <v>0</v>
      </c>
    </row>
    <row r="51" spans="1:9" x14ac:dyDescent="0.35">
      <c r="A51" s="2">
        <v>43880</v>
      </c>
      <c r="B51" s="5">
        <f t="shared" si="0"/>
        <v>2</v>
      </c>
      <c r="C51" s="1">
        <v>450</v>
      </c>
      <c r="D51" s="1">
        <f t="shared" si="1"/>
        <v>441</v>
      </c>
      <c r="E51" s="1">
        <f t="shared" si="2"/>
        <v>308.7</v>
      </c>
      <c r="F51">
        <f t="shared" si="3"/>
        <v>120</v>
      </c>
      <c r="G51" s="1">
        <v>47</v>
      </c>
      <c r="H51">
        <f t="shared" si="4"/>
        <v>0</v>
      </c>
      <c r="I51">
        <f t="shared" si="5"/>
        <v>73</v>
      </c>
    </row>
    <row r="52" spans="1:9" x14ac:dyDescent="0.35">
      <c r="A52" s="2">
        <v>43881</v>
      </c>
      <c r="B52" s="5">
        <f t="shared" si="0"/>
        <v>2</v>
      </c>
      <c r="C52" s="1">
        <v>450</v>
      </c>
      <c r="D52" s="1">
        <f t="shared" si="1"/>
        <v>441</v>
      </c>
      <c r="E52" s="1">
        <f t="shared" si="2"/>
        <v>308.7</v>
      </c>
      <c r="F52">
        <f t="shared" si="3"/>
        <v>120</v>
      </c>
      <c r="G52" s="1">
        <v>49</v>
      </c>
      <c r="H52">
        <f t="shared" si="4"/>
        <v>0</v>
      </c>
      <c r="I52">
        <f t="shared" si="5"/>
        <v>71</v>
      </c>
    </row>
    <row r="53" spans="1:9" x14ac:dyDescent="0.35">
      <c r="A53" s="2">
        <v>43882</v>
      </c>
      <c r="B53" s="5">
        <f t="shared" si="0"/>
        <v>2</v>
      </c>
      <c r="C53" s="1">
        <v>161</v>
      </c>
      <c r="D53" s="1">
        <f t="shared" si="1"/>
        <v>157.78</v>
      </c>
      <c r="E53" s="1">
        <f t="shared" si="2"/>
        <v>110.446</v>
      </c>
      <c r="F53">
        <f t="shared" si="3"/>
        <v>43</v>
      </c>
      <c r="G53" s="1">
        <v>57</v>
      </c>
      <c r="H53">
        <f t="shared" si="4"/>
        <v>14</v>
      </c>
      <c r="I53">
        <f t="shared" si="5"/>
        <v>0</v>
      </c>
    </row>
    <row r="54" spans="1:9" x14ac:dyDescent="0.35">
      <c r="A54" s="2">
        <v>43883</v>
      </c>
      <c r="B54" s="5">
        <f t="shared" si="0"/>
        <v>2</v>
      </c>
      <c r="C54" s="1">
        <v>185</v>
      </c>
      <c r="D54" s="1">
        <f t="shared" si="1"/>
        <v>181.29999999999998</v>
      </c>
      <c r="E54" s="1">
        <f t="shared" si="2"/>
        <v>126.90999999999998</v>
      </c>
      <c r="F54">
        <f t="shared" si="3"/>
        <v>49</v>
      </c>
      <c r="G54" s="1">
        <v>41</v>
      </c>
      <c r="H54">
        <f t="shared" si="4"/>
        <v>0</v>
      </c>
      <c r="I54">
        <f t="shared" si="5"/>
        <v>8</v>
      </c>
    </row>
    <row r="55" spans="1:9" x14ac:dyDescent="0.35">
      <c r="A55" s="2">
        <v>43884</v>
      </c>
      <c r="B55" s="5">
        <f t="shared" si="0"/>
        <v>2</v>
      </c>
      <c r="C55" s="1">
        <v>211</v>
      </c>
      <c r="D55" s="1">
        <f t="shared" si="1"/>
        <v>206.78</v>
      </c>
      <c r="E55" s="1">
        <f t="shared" si="2"/>
        <v>144.74599999999998</v>
      </c>
      <c r="F55">
        <f t="shared" si="3"/>
        <v>56</v>
      </c>
      <c r="G55" s="1">
        <v>67</v>
      </c>
      <c r="H55">
        <f t="shared" si="4"/>
        <v>11</v>
      </c>
      <c r="I55">
        <f t="shared" si="5"/>
        <v>0</v>
      </c>
    </row>
    <row r="56" spans="1:9" x14ac:dyDescent="0.35">
      <c r="A56" s="2">
        <v>43885</v>
      </c>
      <c r="B56" s="5">
        <f t="shared" si="0"/>
        <v>2</v>
      </c>
      <c r="C56" s="1">
        <v>161</v>
      </c>
      <c r="D56" s="1">
        <f t="shared" si="1"/>
        <v>157.78</v>
      </c>
      <c r="E56" s="1">
        <f t="shared" si="2"/>
        <v>110.446</v>
      </c>
      <c r="F56">
        <f t="shared" si="3"/>
        <v>43</v>
      </c>
      <c r="G56" s="1">
        <v>56</v>
      </c>
      <c r="H56">
        <f t="shared" si="4"/>
        <v>13</v>
      </c>
      <c r="I56">
        <f t="shared" si="5"/>
        <v>0</v>
      </c>
    </row>
    <row r="57" spans="1:9" x14ac:dyDescent="0.35">
      <c r="A57" s="2">
        <v>43886</v>
      </c>
      <c r="B57" s="5">
        <f t="shared" si="0"/>
        <v>2</v>
      </c>
      <c r="C57" s="1">
        <v>196</v>
      </c>
      <c r="D57" s="1">
        <f t="shared" si="1"/>
        <v>192.07999999999998</v>
      </c>
      <c r="E57" s="1">
        <f t="shared" si="2"/>
        <v>134.45599999999999</v>
      </c>
      <c r="F57">
        <f t="shared" si="3"/>
        <v>52</v>
      </c>
      <c r="G57" s="1">
        <v>40</v>
      </c>
      <c r="H57">
        <f t="shared" si="4"/>
        <v>0</v>
      </c>
      <c r="I57">
        <f t="shared" si="5"/>
        <v>12</v>
      </c>
    </row>
    <row r="58" spans="1:9" x14ac:dyDescent="0.35">
      <c r="A58" s="2">
        <v>43887</v>
      </c>
      <c r="B58" s="5">
        <f t="shared" si="0"/>
        <v>2</v>
      </c>
      <c r="C58" s="1">
        <v>283</v>
      </c>
      <c r="D58" s="1">
        <f t="shared" si="1"/>
        <v>277.33999999999997</v>
      </c>
      <c r="E58" s="1">
        <f t="shared" si="2"/>
        <v>194.13799999999998</v>
      </c>
      <c r="F58">
        <f t="shared" si="3"/>
        <v>75</v>
      </c>
      <c r="G58" s="1">
        <v>45</v>
      </c>
      <c r="H58">
        <f t="shared" si="4"/>
        <v>0</v>
      </c>
      <c r="I58">
        <f t="shared" si="5"/>
        <v>30</v>
      </c>
    </row>
    <row r="59" spans="1:9" x14ac:dyDescent="0.35">
      <c r="A59" s="2">
        <v>43888</v>
      </c>
      <c r="B59" s="5">
        <f t="shared" si="0"/>
        <v>2</v>
      </c>
      <c r="C59" s="1">
        <v>227</v>
      </c>
      <c r="D59" s="1">
        <f t="shared" si="1"/>
        <v>222.46</v>
      </c>
      <c r="E59" s="1">
        <f t="shared" si="2"/>
        <v>155.72200000000001</v>
      </c>
      <c r="F59">
        <f t="shared" si="3"/>
        <v>60</v>
      </c>
      <c r="G59" s="1">
        <v>43</v>
      </c>
      <c r="H59">
        <f t="shared" si="4"/>
        <v>0</v>
      </c>
      <c r="I59">
        <f t="shared" si="5"/>
        <v>17</v>
      </c>
    </row>
    <row r="60" spans="1:9" x14ac:dyDescent="0.35">
      <c r="A60" s="2">
        <v>43889</v>
      </c>
      <c r="B60" s="5">
        <f t="shared" si="0"/>
        <v>2</v>
      </c>
      <c r="C60" s="1">
        <v>251</v>
      </c>
      <c r="D60" s="1">
        <f t="shared" si="1"/>
        <v>245.98</v>
      </c>
      <c r="E60" s="1">
        <f t="shared" si="2"/>
        <v>172.18599999999998</v>
      </c>
      <c r="F60">
        <f t="shared" si="3"/>
        <v>67</v>
      </c>
      <c r="G60" s="1">
        <v>47</v>
      </c>
      <c r="H60">
        <f t="shared" si="4"/>
        <v>0</v>
      </c>
      <c r="I60">
        <f t="shared" si="5"/>
        <v>20</v>
      </c>
    </row>
    <row r="61" spans="1:9" x14ac:dyDescent="0.35">
      <c r="A61" s="2">
        <v>43890</v>
      </c>
      <c r="B61" s="5">
        <f t="shared" si="0"/>
        <v>2</v>
      </c>
      <c r="C61" s="1">
        <v>196</v>
      </c>
      <c r="D61" s="1">
        <f t="shared" si="1"/>
        <v>192.07999999999998</v>
      </c>
      <c r="E61" s="1">
        <f t="shared" si="2"/>
        <v>134.45599999999999</v>
      </c>
      <c r="F61">
        <f t="shared" si="3"/>
        <v>52</v>
      </c>
      <c r="G61" s="1">
        <v>53</v>
      </c>
      <c r="H61">
        <f t="shared" si="4"/>
        <v>1</v>
      </c>
      <c r="I61">
        <f t="shared" si="5"/>
        <v>0</v>
      </c>
    </row>
    <row r="62" spans="1:9" x14ac:dyDescent="0.35">
      <c r="A62" s="2">
        <v>43891</v>
      </c>
      <c r="B62" s="5">
        <f t="shared" si="0"/>
        <v>3</v>
      </c>
      <c r="C62" s="1">
        <v>214</v>
      </c>
      <c r="D62" s="1">
        <f t="shared" si="1"/>
        <v>209.72</v>
      </c>
      <c r="E62" s="1">
        <f t="shared" si="2"/>
        <v>146.804</v>
      </c>
      <c r="F62">
        <f t="shared" si="3"/>
        <v>57</v>
      </c>
      <c r="G62" s="1">
        <v>42</v>
      </c>
      <c r="H62">
        <f t="shared" si="4"/>
        <v>0</v>
      </c>
      <c r="I62">
        <f t="shared" si="5"/>
        <v>15</v>
      </c>
    </row>
    <row r="63" spans="1:9" x14ac:dyDescent="0.35">
      <c r="A63" s="2">
        <v>43892</v>
      </c>
      <c r="B63" s="5">
        <f t="shared" si="0"/>
        <v>3</v>
      </c>
      <c r="C63" s="1">
        <v>214</v>
      </c>
      <c r="D63" s="1">
        <f t="shared" si="1"/>
        <v>209.72</v>
      </c>
      <c r="E63" s="1">
        <f t="shared" si="2"/>
        <v>146.804</v>
      </c>
      <c r="F63">
        <f t="shared" si="3"/>
        <v>57</v>
      </c>
      <c r="G63" s="1">
        <v>47</v>
      </c>
      <c r="H63">
        <f t="shared" si="4"/>
        <v>0</v>
      </c>
      <c r="I63">
        <f t="shared" si="5"/>
        <v>10</v>
      </c>
    </row>
    <row r="64" spans="1:9" x14ac:dyDescent="0.35">
      <c r="A64" s="2">
        <v>43893</v>
      </c>
      <c r="B64" s="5">
        <f t="shared" si="0"/>
        <v>3</v>
      </c>
      <c r="C64" s="1">
        <v>296</v>
      </c>
      <c r="D64" s="1">
        <f t="shared" si="1"/>
        <v>290.08</v>
      </c>
      <c r="E64" s="1">
        <f t="shared" si="2"/>
        <v>203.05599999999998</v>
      </c>
      <c r="F64">
        <f t="shared" si="3"/>
        <v>79</v>
      </c>
      <c r="G64" s="1">
        <v>34</v>
      </c>
      <c r="H64">
        <f t="shared" si="4"/>
        <v>0</v>
      </c>
      <c r="I64">
        <f t="shared" si="5"/>
        <v>45</v>
      </c>
    </row>
    <row r="65" spans="1:9" x14ac:dyDescent="0.35">
      <c r="A65" s="2">
        <v>43894</v>
      </c>
      <c r="B65" s="5">
        <f t="shared" si="0"/>
        <v>3</v>
      </c>
      <c r="C65" s="1">
        <v>450</v>
      </c>
      <c r="D65" s="1">
        <f t="shared" si="1"/>
        <v>441</v>
      </c>
      <c r="E65" s="1">
        <f t="shared" si="2"/>
        <v>308.7</v>
      </c>
      <c r="F65">
        <f t="shared" si="3"/>
        <v>120</v>
      </c>
      <c r="G65" s="1">
        <v>56</v>
      </c>
      <c r="H65">
        <f t="shared" si="4"/>
        <v>0</v>
      </c>
      <c r="I65">
        <f t="shared" si="5"/>
        <v>64</v>
      </c>
    </row>
    <row r="66" spans="1:9" x14ac:dyDescent="0.35">
      <c r="A66" s="2">
        <v>43895</v>
      </c>
      <c r="B66" s="5">
        <f t="shared" si="0"/>
        <v>3</v>
      </c>
      <c r="C66" s="1">
        <v>134</v>
      </c>
      <c r="D66" s="1">
        <f t="shared" si="1"/>
        <v>131.32</v>
      </c>
      <c r="E66" s="1">
        <f t="shared" si="2"/>
        <v>91.923999999999992</v>
      </c>
      <c r="F66">
        <f t="shared" si="3"/>
        <v>35</v>
      </c>
      <c r="G66" s="1">
        <v>56</v>
      </c>
      <c r="H66">
        <f t="shared" si="4"/>
        <v>21</v>
      </c>
      <c r="I66">
        <f t="shared" si="5"/>
        <v>0</v>
      </c>
    </row>
    <row r="67" spans="1:9" x14ac:dyDescent="0.35">
      <c r="A67" s="2">
        <v>43896</v>
      </c>
      <c r="B67" s="5">
        <f t="shared" ref="B67:B130" si="6">MONTH(A67)</f>
        <v>3</v>
      </c>
      <c r="C67" s="1">
        <v>343</v>
      </c>
      <c r="D67" s="1">
        <f t="shared" ref="D67:D130" si="7">C67*(1-0.02)</f>
        <v>336.14</v>
      </c>
      <c r="E67" s="1">
        <f t="shared" ref="E67:E130" si="8">D67*0.7</f>
        <v>235.29799999999997</v>
      </c>
      <c r="F67">
        <f t="shared" ref="F67:F130" si="9">ROUNDDOWN(E67*0.39,0)</f>
        <v>91</v>
      </c>
      <c r="G67" s="1">
        <v>58</v>
      </c>
      <c r="H67">
        <f t="shared" ref="H67:H130" si="10">IF(F67&lt;G67,G67-F67,0)</f>
        <v>0</v>
      </c>
      <c r="I67">
        <f t="shared" ref="I67:I130" si="11">IF(F67&gt;G67,F67-G67,0)</f>
        <v>33</v>
      </c>
    </row>
    <row r="68" spans="1:9" x14ac:dyDescent="0.35">
      <c r="A68" s="2">
        <v>43897</v>
      </c>
      <c r="B68" s="5">
        <f t="shared" si="6"/>
        <v>3</v>
      </c>
      <c r="C68" s="1">
        <v>349</v>
      </c>
      <c r="D68" s="1">
        <f t="shared" si="7"/>
        <v>342.02</v>
      </c>
      <c r="E68" s="1">
        <f t="shared" si="8"/>
        <v>239.41399999999996</v>
      </c>
      <c r="F68">
        <f t="shared" si="9"/>
        <v>93</v>
      </c>
      <c r="G68" s="1">
        <v>41</v>
      </c>
      <c r="H68">
        <f t="shared" si="10"/>
        <v>0</v>
      </c>
      <c r="I68">
        <f t="shared" si="11"/>
        <v>52</v>
      </c>
    </row>
    <row r="69" spans="1:9" x14ac:dyDescent="0.35">
      <c r="A69" s="2">
        <v>43898</v>
      </c>
      <c r="B69" s="5">
        <f t="shared" si="6"/>
        <v>3</v>
      </c>
      <c r="C69" s="1">
        <v>212</v>
      </c>
      <c r="D69" s="1">
        <f t="shared" si="7"/>
        <v>207.76</v>
      </c>
      <c r="E69" s="1">
        <f t="shared" si="8"/>
        <v>145.43199999999999</v>
      </c>
      <c r="F69">
        <f t="shared" si="9"/>
        <v>56</v>
      </c>
      <c r="G69" s="1">
        <v>47</v>
      </c>
      <c r="H69">
        <f t="shared" si="10"/>
        <v>0</v>
      </c>
      <c r="I69">
        <f t="shared" si="11"/>
        <v>9</v>
      </c>
    </row>
    <row r="70" spans="1:9" x14ac:dyDescent="0.35">
      <c r="A70" s="2">
        <v>43899</v>
      </c>
      <c r="B70" s="5">
        <f t="shared" si="6"/>
        <v>3</v>
      </c>
      <c r="C70" s="1">
        <v>140</v>
      </c>
      <c r="D70" s="1">
        <f t="shared" si="7"/>
        <v>137.19999999999999</v>
      </c>
      <c r="E70" s="1">
        <f t="shared" si="8"/>
        <v>96.039999999999992</v>
      </c>
      <c r="F70">
        <f t="shared" si="9"/>
        <v>37</v>
      </c>
      <c r="G70" s="1">
        <v>56</v>
      </c>
      <c r="H70">
        <f t="shared" si="10"/>
        <v>19</v>
      </c>
      <c r="I70">
        <f t="shared" si="11"/>
        <v>0</v>
      </c>
    </row>
    <row r="71" spans="1:9" x14ac:dyDescent="0.35">
      <c r="A71" s="2">
        <v>43900</v>
      </c>
      <c r="B71" s="5">
        <f t="shared" si="6"/>
        <v>3</v>
      </c>
      <c r="C71" s="1">
        <v>137</v>
      </c>
      <c r="D71" s="1">
        <f t="shared" si="7"/>
        <v>134.26</v>
      </c>
      <c r="E71" s="1">
        <f t="shared" si="8"/>
        <v>93.981999999999985</v>
      </c>
      <c r="F71">
        <f t="shared" si="9"/>
        <v>36</v>
      </c>
      <c r="G71" s="1">
        <v>53</v>
      </c>
      <c r="H71">
        <f t="shared" si="10"/>
        <v>17</v>
      </c>
      <c r="I71">
        <f t="shared" si="11"/>
        <v>0</v>
      </c>
    </row>
    <row r="72" spans="1:9" x14ac:dyDescent="0.35">
      <c r="A72" s="2">
        <v>43901</v>
      </c>
      <c r="B72" s="5">
        <f t="shared" si="6"/>
        <v>3</v>
      </c>
      <c r="C72" s="1">
        <v>83</v>
      </c>
      <c r="D72" s="1">
        <f t="shared" si="7"/>
        <v>81.34</v>
      </c>
      <c r="E72" s="1">
        <f t="shared" si="8"/>
        <v>56.937999999999995</v>
      </c>
      <c r="F72">
        <f t="shared" si="9"/>
        <v>22</v>
      </c>
      <c r="G72" s="1">
        <v>55</v>
      </c>
      <c r="H72">
        <f t="shared" si="10"/>
        <v>33</v>
      </c>
      <c r="I72">
        <f t="shared" si="11"/>
        <v>0</v>
      </c>
    </row>
    <row r="73" spans="1:9" x14ac:dyDescent="0.35">
      <c r="A73" s="2">
        <v>43902</v>
      </c>
      <c r="B73" s="5">
        <f t="shared" si="6"/>
        <v>3</v>
      </c>
      <c r="C73" s="1">
        <v>316</v>
      </c>
      <c r="D73" s="1">
        <f t="shared" si="7"/>
        <v>309.68</v>
      </c>
      <c r="E73" s="1">
        <f t="shared" si="8"/>
        <v>216.77599999999998</v>
      </c>
      <c r="F73">
        <f t="shared" si="9"/>
        <v>84</v>
      </c>
      <c r="G73" s="1">
        <v>60</v>
      </c>
      <c r="H73">
        <f t="shared" si="10"/>
        <v>0</v>
      </c>
      <c r="I73">
        <f t="shared" si="11"/>
        <v>24</v>
      </c>
    </row>
    <row r="74" spans="1:9" x14ac:dyDescent="0.35">
      <c r="A74" s="2">
        <v>43903</v>
      </c>
      <c r="B74" s="5">
        <f t="shared" si="6"/>
        <v>3</v>
      </c>
      <c r="C74" s="1">
        <v>203</v>
      </c>
      <c r="D74" s="1">
        <f t="shared" si="7"/>
        <v>198.94</v>
      </c>
      <c r="E74" s="1">
        <f t="shared" si="8"/>
        <v>139.25799999999998</v>
      </c>
      <c r="F74">
        <f t="shared" si="9"/>
        <v>54</v>
      </c>
      <c r="G74" s="1">
        <v>36</v>
      </c>
      <c r="H74">
        <f t="shared" si="10"/>
        <v>0</v>
      </c>
      <c r="I74">
        <f t="shared" si="11"/>
        <v>18</v>
      </c>
    </row>
    <row r="75" spans="1:9" x14ac:dyDescent="0.35">
      <c r="A75" s="2">
        <v>43904</v>
      </c>
      <c r="B75" s="5">
        <f t="shared" si="6"/>
        <v>3</v>
      </c>
      <c r="C75" s="1">
        <v>227</v>
      </c>
      <c r="D75" s="1">
        <f t="shared" si="7"/>
        <v>222.46</v>
      </c>
      <c r="E75" s="1">
        <f t="shared" si="8"/>
        <v>155.72200000000001</v>
      </c>
      <c r="F75">
        <f t="shared" si="9"/>
        <v>60</v>
      </c>
      <c r="G75" s="1">
        <v>52</v>
      </c>
      <c r="H75">
        <f t="shared" si="10"/>
        <v>0</v>
      </c>
      <c r="I75">
        <f t="shared" si="11"/>
        <v>8</v>
      </c>
    </row>
    <row r="76" spans="1:9" x14ac:dyDescent="0.35">
      <c r="A76" s="2">
        <v>43905</v>
      </c>
      <c r="B76" s="5">
        <f t="shared" si="6"/>
        <v>3</v>
      </c>
      <c r="C76" s="1">
        <v>122</v>
      </c>
      <c r="D76" s="1">
        <f t="shared" si="7"/>
        <v>119.56</v>
      </c>
      <c r="E76" s="1">
        <f t="shared" si="8"/>
        <v>83.691999999999993</v>
      </c>
      <c r="F76">
        <f t="shared" si="9"/>
        <v>32</v>
      </c>
      <c r="G76" s="1">
        <v>49</v>
      </c>
      <c r="H76">
        <f t="shared" si="10"/>
        <v>17</v>
      </c>
      <c r="I76">
        <f t="shared" si="11"/>
        <v>0</v>
      </c>
    </row>
    <row r="77" spans="1:9" x14ac:dyDescent="0.35">
      <c r="A77" s="2">
        <v>43906</v>
      </c>
      <c r="B77" s="5">
        <f t="shared" si="6"/>
        <v>3</v>
      </c>
      <c r="C77" s="1">
        <v>224</v>
      </c>
      <c r="D77" s="1">
        <f t="shared" si="7"/>
        <v>219.51999999999998</v>
      </c>
      <c r="E77" s="1">
        <f t="shared" si="8"/>
        <v>153.66399999999999</v>
      </c>
      <c r="F77">
        <f t="shared" si="9"/>
        <v>59</v>
      </c>
      <c r="G77" s="1">
        <v>53</v>
      </c>
      <c r="H77">
        <f t="shared" si="10"/>
        <v>0</v>
      </c>
      <c r="I77">
        <f t="shared" si="11"/>
        <v>6</v>
      </c>
    </row>
    <row r="78" spans="1:9" x14ac:dyDescent="0.35">
      <c r="A78" s="2">
        <v>43907</v>
      </c>
      <c r="B78" s="5">
        <f t="shared" si="6"/>
        <v>3</v>
      </c>
      <c r="C78" s="1">
        <v>89</v>
      </c>
      <c r="D78" s="1">
        <f t="shared" si="7"/>
        <v>87.22</v>
      </c>
      <c r="E78" s="1">
        <f t="shared" si="8"/>
        <v>61.053999999999995</v>
      </c>
      <c r="F78">
        <f t="shared" si="9"/>
        <v>23</v>
      </c>
      <c r="G78" s="1">
        <v>45</v>
      </c>
      <c r="H78">
        <f t="shared" si="10"/>
        <v>22</v>
      </c>
      <c r="I78">
        <f t="shared" si="11"/>
        <v>0</v>
      </c>
    </row>
    <row r="79" spans="1:9" x14ac:dyDescent="0.35">
      <c r="A79" s="2">
        <v>43908</v>
      </c>
      <c r="B79" s="5">
        <f t="shared" si="6"/>
        <v>3</v>
      </c>
      <c r="C79" s="1">
        <v>215</v>
      </c>
      <c r="D79" s="1">
        <f t="shared" si="7"/>
        <v>210.7</v>
      </c>
      <c r="E79" s="1">
        <f t="shared" si="8"/>
        <v>147.48999999999998</v>
      </c>
      <c r="F79">
        <f t="shared" si="9"/>
        <v>57</v>
      </c>
      <c r="G79" s="1">
        <v>45</v>
      </c>
      <c r="H79">
        <f t="shared" si="10"/>
        <v>0</v>
      </c>
      <c r="I79">
        <f t="shared" si="11"/>
        <v>12</v>
      </c>
    </row>
    <row r="80" spans="1:9" x14ac:dyDescent="0.35">
      <c r="A80" s="2">
        <v>43909</v>
      </c>
      <c r="B80" s="5">
        <f t="shared" si="6"/>
        <v>3</v>
      </c>
      <c r="C80" s="1">
        <v>233</v>
      </c>
      <c r="D80" s="1">
        <f t="shared" si="7"/>
        <v>228.34</v>
      </c>
      <c r="E80" s="1">
        <f t="shared" si="8"/>
        <v>159.83799999999999</v>
      </c>
      <c r="F80">
        <f t="shared" si="9"/>
        <v>62</v>
      </c>
      <c r="G80" s="1">
        <v>62</v>
      </c>
      <c r="H80">
        <f t="shared" si="10"/>
        <v>0</v>
      </c>
      <c r="I80">
        <f t="shared" si="11"/>
        <v>0</v>
      </c>
    </row>
    <row r="81" spans="1:9" x14ac:dyDescent="0.35">
      <c r="A81" s="2">
        <v>43910</v>
      </c>
      <c r="B81" s="5">
        <f t="shared" si="6"/>
        <v>3</v>
      </c>
      <c r="C81" s="1">
        <v>316</v>
      </c>
      <c r="D81" s="1">
        <f t="shared" si="7"/>
        <v>309.68</v>
      </c>
      <c r="E81" s="1">
        <f t="shared" si="8"/>
        <v>216.77599999999998</v>
      </c>
      <c r="F81">
        <f t="shared" si="9"/>
        <v>84</v>
      </c>
      <c r="G81" s="1">
        <v>51</v>
      </c>
      <c r="H81">
        <f t="shared" si="10"/>
        <v>0</v>
      </c>
      <c r="I81">
        <f t="shared" si="11"/>
        <v>33</v>
      </c>
    </row>
    <row r="82" spans="1:9" x14ac:dyDescent="0.35">
      <c r="A82" s="2">
        <v>43911</v>
      </c>
      <c r="B82" s="5">
        <f t="shared" si="6"/>
        <v>3</v>
      </c>
      <c r="C82" s="1">
        <v>226</v>
      </c>
      <c r="D82" s="1">
        <f t="shared" si="7"/>
        <v>221.48</v>
      </c>
      <c r="E82" s="1">
        <f t="shared" si="8"/>
        <v>155.03599999999997</v>
      </c>
      <c r="F82">
        <f t="shared" si="9"/>
        <v>60</v>
      </c>
      <c r="G82" s="1">
        <v>53</v>
      </c>
      <c r="H82">
        <f t="shared" si="10"/>
        <v>0</v>
      </c>
      <c r="I82">
        <f t="shared" si="11"/>
        <v>7</v>
      </c>
    </row>
    <row r="83" spans="1:9" x14ac:dyDescent="0.35">
      <c r="A83" s="2">
        <v>43912</v>
      </c>
      <c r="B83" s="5">
        <f t="shared" si="6"/>
        <v>3</v>
      </c>
      <c r="C83" s="1">
        <v>214</v>
      </c>
      <c r="D83" s="1">
        <f t="shared" si="7"/>
        <v>209.72</v>
      </c>
      <c r="E83" s="1">
        <f t="shared" si="8"/>
        <v>146.804</v>
      </c>
      <c r="F83">
        <f t="shared" si="9"/>
        <v>57</v>
      </c>
      <c r="G83" s="1">
        <v>49</v>
      </c>
      <c r="H83">
        <f t="shared" si="10"/>
        <v>0</v>
      </c>
      <c r="I83">
        <f t="shared" si="11"/>
        <v>8</v>
      </c>
    </row>
    <row r="84" spans="1:9" x14ac:dyDescent="0.35">
      <c r="A84" s="2">
        <v>43913</v>
      </c>
      <c r="B84" s="5">
        <f t="shared" si="6"/>
        <v>3</v>
      </c>
      <c r="C84" s="1">
        <v>217</v>
      </c>
      <c r="D84" s="1">
        <f t="shared" si="7"/>
        <v>212.66</v>
      </c>
      <c r="E84" s="1">
        <f t="shared" si="8"/>
        <v>148.86199999999999</v>
      </c>
      <c r="F84">
        <f t="shared" si="9"/>
        <v>58</v>
      </c>
      <c r="G84" s="1">
        <v>52</v>
      </c>
      <c r="H84">
        <f t="shared" si="10"/>
        <v>0</v>
      </c>
      <c r="I84">
        <f t="shared" si="11"/>
        <v>6</v>
      </c>
    </row>
    <row r="85" spans="1:9" x14ac:dyDescent="0.35">
      <c r="A85" s="2">
        <v>43914</v>
      </c>
      <c r="B85" s="5">
        <f t="shared" si="6"/>
        <v>3</v>
      </c>
      <c r="C85" s="1">
        <v>199</v>
      </c>
      <c r="D85" s="1">
        <f t="shared" si="7"/>
        <v>195.02</v>
      </c>
      <c r="E85" s="1">
        <f t="shared" si="8"/>
        <v>136.51400000000001</v>
      </c>
      <c r="F85">
        <f t="shared" si="9"/>
        <v>53</v>
      </c>
      <c r="G85" s="1">
        <v>55</v>
      </c>
      <c r="H85">
        <f t="shared" si="10"/>
        <v>2</v>
      </c>
      <c r="I85">
        <f t="shared" si="11"/>
        <v>0</v>
      </c>
    </row>
    <row r="86" spans="1:9" x14ac:dyDescent="0.35">
      <c r="A86" s="2">
        <v>43915</v>
      </c>
      <c r="B86" s="5">
        <f t="shared" si="6"/>
        <v>3</v>
      </c>
      <c r="C86" s="1">
        <v>83</v>
      </c>
      <c r="D86" s="1">
        <f t="shared" si="7"/>
        <v>81.34</v>
      </c>
      <c r="E86" s="1">
        <f t="shared" si="8"/>
        <v>56.937999999999995</v>
      </c>
      <c r="F86">
        <f t="shared" si="9"/>
        <v>22</v>
      </c>
      <c r="G86" s="1">
        <v>54</v>
      </c>
      <c r="H86">
        <f t="shared" si="10"/>
        <v>32</v>
      </c>
      <c r="I86">
        <f t="shared" si="11"/>
        <v>0</v>
      </c>
    </row>
    <row r="87" spans="1:9" x14ac:dyDescent="0.35">
      <c r="A87" s="2">
        <v>43916</v>
      </c>
      <c r="B87" s="5">
        <f t="shared" si="6"/>
        <v>3</v>
      </c>
      <c r="C87" s="1">
        <v>235</v>
      </c>
      <c r="D87" s="1">
        <f t="shared" si="7"/>
        <v>230.29999999999998</v>
      </c>
      <c r="E87" s="1">
        <f t="shared" si="8"/>
        <v>161.20999999999998</v>
      </c>
      <c r="F87">
        <f t="shared" si="9"/>
        <v>62</v>
      </c>
      <c r="G87" s="1">
        <v>50</v>
      </c>
      <c r="H87">
        <f t="shared" si="10"/>
        <v>0</v>
      </c>
      <c r="I87">
        <f t="shared" si="11"/>
        <v>12</v>
      </c>
    </row>
    <row r="88" spans="1:9" x14ac:dyDescent="0.35">
      <c r="A88" s="2">
        <v>43917</v>
      </c>
      <c r="B88" s="5">
        <f t="shared" si="6"/>
        <v>3</v>
      </c>
      <c r="C88" s="1">
        <v>138</v>
      </c>
      <c r="D88" s="1">
        <f t="shared" si="7"/>
        <v>135.24</v>
      </c>
      <c r="E88" s="1">
        <f t="shared" si="8"/>
        <v>94.668000000000006</v>
      </c>
      <c r="F88">
        <f t="shared" si="9"/>
        <v>36</v>
      </c>
      <c r="G88" s="1">
        <v>48</v>
      </c>
      <c r="H88">
        <f t="shared" si="10"/>
        <v>12</v>
      </c>
      <c r="I88">
        <f t="shared" si="11"/>
        <v>0</v>
      </c>
    </row>
    <row r="89" spans="1:9" x14ac:dyDescent="0.35">
      <c r="A89" s="2">
        <v>43918</v>
      </c>
      <c r="B89" s="5">
        <f t="shared" si="6"/>
        <v>3</v>
      </c>
      <c r="C89" s="1">
        <v>147</v>
      </c>
      <c r="D89" s="1">
        <f t="shared" si="7"/>
        <v>144.06</v>
      </c>
      <c r="E89" s="1">
        <f t="shared" si="8"/>
        <v>100.842</v>
      </c>
      <c r="F89">
        <f t="shared" si="9"/>
        <v>39</v>
      </c>
      <c r="G89" s="1">
        <v>45</v>
      </c>
      <c r="H89">
        <f t="shared" si="10"/>
        <v>6</v>
      </c>
      <c r="I89">
        <f t="shared" si="11"/>
        <v>0</v>
      </c>
    </row>
    <row r="90" spans="1:9" x14ac:dyDescent="0.35">
      <c r="A90" s="2">
        <v>43919</v>
      </c>
      <c r="B90" s="5">
        <f t="shared" si="6"/>
        <v>3</v>
      </c>
      <c r="C90" s="1">
        <v>262</v>
      </c>
      <c r="D90" s="1">
        <f t="shared" si="7"/>
        <v>256.76</v>
      </c>
      <c r="E90" s="1">
        <f t="shared" si="8"/>
        <v>179.73199999999997</v>
      </c>
      <c r="F90">
        <f t="shared" si="9"/>
        <v>70</v>
      </c>
      <c r="G90" s="1">
        <v>37</v>
      </c>
      <c r="H90">
        <f t="shared" si="10"/>
        <v>0</v>
      </c>
      <c r="I90">
        <f t="shared" si="11"/>
        <v>33</v>
      </c>
    </row>
    <row r="91" spans="1:9" x14ac:dyDescent="0.35">
      <c r="A91" s="2">
        <v>43920</v>
      </c>
      <c r="B91" s="5">
        <f t="shared" si="6"/>
        <v>3</v>
      </c>
      <c r="C91" s="1">
        <v>98</v>
      </c>
      <c r="D91" s="1">
        <f t="shared" si="7"/>
        <v>96.039999999999992</v>
      </c>
      <c r="E91" s="1">
        <f t="shared" si="8"/>
        <v>67.227999999999994</v>
      </c>
      <c r="F91">
        <f t="shared" si="9"/>
        <v>26</v>
      </c>
      <c r="G91" s="1">
        <v>57</v>
      </c>
      <c r="H91">
        <f t="shared" si="10"/>
        <v>31</v>
      </c>
      <c r="I91">
        <f t="shared" si="11"/>
        <v>0</v>
      </c>
    </row>
    <row r="92" spans="1:9" x14ac:dyDescent="0.35">
      <c r="A92" s="2">
        <v>43921</v>
      </c>
      <c r="B92" s="5">
        <f t="shared" si="6"/>
        <v>3</v>
      </c>
      <c r="C92" s="1">
        <v>140</v>
      </c>
      <c r="D92" s="1">
        <f t="shared" si="7"/>
        <v>137.19999999999999</v>
      </c>
      <c r="E92" s="1">
        <f t="shared" si="8"/>
        <v>96.039999999999992</v>
      </c>
      <c r="F92">
        <f t="shared" si="9"/>
        <v>37</v>
      </c>
      <c r="G92" s="1">
        <v>50</v>
      </c>
      <c r="H92">
        <f t="shared" si="10"/>
        <v>13</v>
      </c>
      <c r="I92">
        <f t="shared" si="11"/>
        <v>0</v>
      </c>
    </row>
    <row r="93" spans="1:9" x14ac:dyDescent="0.35">
      <c r="A93" s="2">
        <v>43922</v>
      </c>
      <c r="B93" s="5">
        <f t="shared" si="6"/>
        <v>4</v>
      </c>
      <c r="C93" s="1">
        <v>227</v>
      </c>
      <c r="D93" s="1">
        <f t="shared" si="7"/>
        <v>222.46</v>
      </c>
      <c r="E93" s="1">
        <f t="shared" si="8"/>
        <v>155.72200000000001</v>
      </c>
      <c r="F93">
        <f t="shared" si="9"/>
        <v>60</v>
      </c>
      <c r="G93" s="1">
        <v>39</v>
      </c>
      <c r="H93">
        <f t="shared" si="10"/>
        <v>0</v>
      </c>
      <c r="I93">
        <f t="shared" si="11"/>
        <v>21</v>
      </c>
    </row>
    <row r="94" spans="1:9" x14ac:dyDescent="0.35">
      <c r="A94" s="2">
        <v>43923</v>
      </c>
      <c r="B94" s="5">
        <f t="shared" si="6"/>
        <v>4</v>
      </c>
      <c r="C94" s="1">
        <v>214</v>
      </c>
      <c r="D94" s="1">
        <f t="shared" si="7"/>
        <v>209.72</v>
      </c>
      <c r="E94" s="1">
        <f t="shared" si="8"/>
        <v>146.804</v>
      </c>
      <c r="F94">
        <f t="shared" si="9"/>
        <v>57</v>
      </c>
      <c r="G94" s="1">
        <v>17</v>
      </c>
      <c r="H94">
        <f t="shared" si="10"/>
        <v>0</v>
      </c>
      <c r="I94">
        <f t="shared" si="11"/>
        <v>40</v>
      </c>
    </row>
    <row r="95" spans="1:9" x14ac:dyDescent="0.35">
      <c r="A95" s="2">
        <v>43924</v>
      </c>
      <c r="B95" s="5">
        <f t="shared" si="6"/>
        <v>4</v>
      </c>
      <c r="C95" s="1">
        <v>143</v>
      </c>
      <c r="D95" s="1">
        <f t="shared" si="7"/>
        <v>140.13999999999999</v>
      </c>
      <c r="E95" s="1">
        <f t="shared" si="8"/>
        <v>98.097999999999985</v>
      </c>
      <c r="F95">
        <f t="shared" si="9"/>
        <v>38</v>
      </c>
      <c r="G95" s="1">
        <v>30</v>
      </c>
      <c r="H95">
        <f t="shared" si="10"/>
        <v>0</v>
      </c>
      <c r="I95">
        <f t="shared" si="11"/>
        <v>8</v>
      </c>
    </row>
    <row r="96" spans="1:9" x14ac:dyDescent="0.35">
      <c r="A96" s="2">
        <v>43925</v>
      </c>
      <c r="B96" s="5">
        <f t="shared" si="6"/>
        <v>4</v>
      </c>
      <c r="C96" s="1">
        <v>402</v>
      </c>
      <c r="D96" s="1">
        <f t="shared" si="7"/>
        <v>393.96</v>
      </c>
      <c r="E96" s="1">
        <f t="shared" si="8"/>
        <v>275.77199999999999</v>
      </c>
      <c r="F96">
        <f t="shared" si="9"/>
        <v>107</v>
      </c>
      <c r="G96" s="1">
        <v>39</v>
      </c>
      <c r="H96">
        <f t="shared" si="10"/>
        <v>0</v>
      </c>
      <c r="I96">
        <f t="shared" si="11"/>
        <v>68</v>
      </c>
    </row>
    <row r="97" spans="1:9" x14ac:dyDescent="0.35">
      <c r="A97" s="2">
        <v>43926</v>
      </c>
      <c r="B97" s="5">
        <f t="shared" si="6"/>
        <v>4</v>
      </c>
      <c r="C97" s="1">
        <v>117</v>
      </c>
      <c r="D97" s="1">
        <f t="shared" si="7"/>
        <v>114.66</v>
      </c>
      <c r="E97" s="1">
        <f t="shared" si="8"/>
        <v>80.261999999999986</v>
      </c>
      <c r="F97">
        <f t="shared" si="9"/>
        <v>31</v>
      </c>
      <c r="G97" s="1">
        <v>29</v>
      </c>
      <c r="H97">
        <f t="shared" si="10"/>
        <v>0</v>
      </c>
      <c r="I97">
        <f t="shared" si="11"/>
        <v>2</v>
      </c>
    </row>
    <row r="98" spans="1:9" x14ac:dyDescent="0.35">
      <c r="A98" s="2">
        <v>43927</v>
      </c>
      <c r="B98" s="5">
        <f t="shared" si="6"/>
        <v>4</v>
      </c>
      <c r="C98" s="1">
        <v>161</v>
      </c>
      <c r="D98" s="1">
        <f t="shared" si="7"/>
        <v>157.78</v>
      </c>
      <c r="E98" s="1">
        <f t="shared" si="8"/>
        <v>110.446</v>
      </c>
      <c r="F98">
        <f t="shared" si="9"/>
        <v>43</v>
      </c>
      <c r="G98" s="1">
        <v>24</v>
      </c>
      <c r="H98">
        <f t="shared" si="10"/>
        <v>0</v>
      </c>
      <c r="I98">
        <f t="shared" si="11"/>
        <v>19</v>
      </c>
    </row>
    <row r="99" spans="1:9" x14ac:dyDescent="0.35">
      <c r="A99" s="2">
        <v>43928</v>
      </c>
      <c r="B99" s="5">
        <f t="shared" si="6"/>
        <v>4</v>
      </c>
      <c r="C99" s="1">
        <v>181</v>
      </c>
      <c r="D99" s="1">
        <f t="shared" si="7"/>
        <v>177.38</v>
      </c>
      <c r="E99" s="1">
        <f t="shared" si="8"/>
        <v>124.16599999999998</v>
      </c>
      <c r="F99">
        <f t="shared" si="9"/>
        <v>48</v>
      </c>
      <c r="G99" s="1">
        <v>31</v>
      </c>
      <c r="H99">
        <f t="shared" si="10"/>
        <v>0</v>
      </c>
      <c r="I99">
        <f t="shared" si="11"/>
        <v>17</v>
      </c>
    </row>
    <row r="100" spans="1:9" x14ac:dyDescent="0.35">
      <c r="A100" s="2">
        <v>43929</v>
      </c>
      <c r="B100" s="5">
        <f t="shared" si="6"/>
        <v>4</v>
      </c>
      <c r="C100" s="1">
        <v>184</v>
      </c>
      <c r="D100" s="1">
        <f t="shared" si="7"/>
        <v>180.32</v>
      </c>
      <c r="E100" s="1">
        <f t="shared" si="8"/>
        <v>126.22399999999999</v>
      </c>
      <c r="F100">
        <f t="shared" si="9"/>
        <v>49</v>
      </c>
      <c r="G100" s="1">
        <v>36</v>
      </c>
      <c r="H100">
        <f t="shared" si="10"/>
        <v>0</v>
      </c>
      <c r="I100">
        <f t="shared" si="11"/>
        <v>13</v>
      </c>
    </row>
    <row r="101" spans="1:9" x14ac:dyDescent="0.35">
      <c r="A101" s="2">
        <v>43930</v>
      </c>
      <c r="B101" s="5">
        <f t="shared" si="6"/>
        <v>4</v>
      </c>
      <c r="C101" s="1">
        <v>126</v>
      </c>
      <c r="D101" s="1">
        <f t="shared" si="7"/>
        <v>123.48</v>
      </c>
      <c r="E101" s="1">
        <f t="shared" si="8"/>
        <v>86.435999999999993</v>
      </c>
      <c r="F101">
        <f t="shared" si="9"/>
        <v>33</v>
      </c>
      <c r="G101" s="1">
        <v>23</v>
      </c>
      <c r="H101">
        <f t="shared" si="10"/>
        <v>0</v>
      </c>
      <c r="I101">
        <f t="shared" si="11"/>
        <v>10</v>
      </c>
    </row>
    <row r="102" spans="1:9" x14ac:dyDescent="0.35">
      <c r="A102" s="2">
        <v>43931</v>
      </c>
      <c r="B102" s="5">
        <f t="shared" si="6"/>
        <v>4</v>
      </c>
      <c r="C102" s="1">
        <v>211</v>
      </c>
      <c r="D102" s="1">
        <f t="shared" si="7"/>
        <v>206.78</v>
      </c>
      <c r="E102" s="1">
        <f t="shared" si="8"/>
        <v>144.74599999999998</v>
      </c>
      <c r="F102">
        <f t="shared" si="9"/>
        <v>56</v>
      </c>
      <c r="G102" s="1">
        <v>29</v>
      </c>
      <c r="H102">
        <f t="shared" si="10"/>
        <v>0</v>
      </c>
      <c r="I102">
        <f t="shared" si="11"/>
        <v>27</v>
      </c>
    </row>
    <row r="103" spans="1:9" x14ac:dyDescent="0.35">
      <c r="A103" s="2">
        <v>43932</v>
      </c>
      <c r="B103" s="5">
        <f t="shared" si="6"/>
        <v>4</v>
      </c>
      <c r="C103" s="1">
        <v>226</v>
      </c>
      <c r="D103" s="1">
        <f t="shared" si="7"/>
        <v>221.48</v>
      </c>
      <c r="E103" s="1">
        <f t="shared" si="8"/>
        <v>155.03599999999997</v>
      </c>
      <c r="F103">
        <f t="shared" si="9"/>
        <v>60</v>
      </c>
      <c r="G103" s="1">
        <v>25</v>
      </c>
      <c r="H103">
        <f t="shared" si="10"/>
        <v>0</v>
      </c>
      <c r="I103">
        <f t="shared" si="11"/>
        <v>35</v>
      </c>
    </row>
    <row r="104" spans="1:9" x14ac:dyDescent="0.35">
      <c r="A104" s="2">
        <v>43933</v>
      </c>
      <c r="B104" s="5">
        <f t="shared" si="6"/>
        <v>4</v>
      </c>
      <c r="C104" s="1">
        <v>212</v>
      </c>
      <c r="D104" s="1">
        <f t="shared" si="7"/>
        <v>207.76</v>
      </c>
      <c r="E104" s="1">
        <f t="shared" si="8"/>
        <v>145.43199999999999</v>
      </c>
      <c r="F104">
        <f t="shared" si="9"/>
        <v>56</v>
      </c>
      <c r="G104" s="1">
        <v>36</v>
      </c>
      <c r="H104">
        <f t="shared" si="10"/>
        <v>0</v>
      </c>
      <c r="I104">
        <f t="shared" si="11"/>
        <v>20</v>
      </c>
    </row>
    <row r="105" spans="1:9" x14ac:dyDescent="0.35">
      <c r="A105" s="2">
        <v>43934</v>
      </c>
      <c r="B105" s="5">
        <f t="shared" si="6"/>
        <v>4</v>
      </c>
      <c r="C105" s="1">
        <v>211</v>
      </c>
      <c r="D105" s="1">
        <f t="shared" si="7"/>
        <v>206.78</v>
      </c>
      <c r="E105" s="1">
        <f t="shared" si="8"/>
        <v>144.74599999999998</v>
      </c>
      <c r="F105">
        <f t="shared" si="9"/>
        <v>56</v>
      </c>
      <c r="G105" s="1">
        <v>20</v>
      </c>
      <c r="H105">
        <f t="shared" si="10"/>
        <v>0</v>
      </c>
      <c r="I105">
        <f t="shared" si="11"/>
        <v>36</v>
      </c>
    </row>
    <row r="106" spans="1:9" x14ac:dyDescent="0.35">
      <c r="A106" s="2">
        <v>43935</v>
      </c>
      <c r="B106" s="5">
        <f t="shared" si="6"/>
        <v>4</v>
      </c>
      <c r="C106" s="1">
        <v>254</v>
      </c>
      <c r="D106" s="1">
        <f t="shared" si="7"/>
        <v>248.92</v>
      </c>
      <c r="E106" s="1">
        <f t="shared" si="8"/>
        <v>174.24399999999997</v>
      </c>
      <c r="F106">
        <f t="shared" si="9"/>
        <v>67</v>
      </c>
      <c r="G106" s="1">
        <v>24</v>
      </c>
      <c r="H106">
        <f t="shared" si="10"/>
        <v>0</v>
      </c>
      <c r="I106">
        <f t="shared" si="11"/>
        <v>43</v>
      </c>
    </row>
    <row r="107" spans="1:9" x14ac:dyDescent="0.35">
      <c r="A107" s="2">
        <v>43936</v>
      </c>
      <c r="B107" s="5">
        <f t="shared" si="6"/>
        <v>4</v>
      </c>
      <c r="C107" s="1">
        <v>137</v>
      </c>
      <c r="D107" s="1">
        <f t="shared" si="7"/>
        <v>134.26</v>
      </c>
      <c r="E107" s="1">
        <f t="shared" si="8"/>
        <v>93.981999999999985</v>
      </c>
      <c r="F107">
        <f t="shared" si="9"/>
        <v>36</v>
      </c>
      <c r="G107" s="1">
        <v>37</v>
      </c>
      <c r="H107">
        <f t="shared" si="10"/>
        <v>1</v>
      </c>
      <c r="I107">
        <f t="shared" si="11"/>
        <v>0</v>
      </c>
    </row>
    <row r="108" spans="1:9" x14ac:dyDescent="0.35">
      <c r="A108" s="2">
        <v>43937</v>
      </c>
      <c r="B108" s="5">
        <f t="shared" si="6"/>
        <v>4</v>
      </c>
      <c r="C108" s="1">
        <v>263</v>
      </c>
      <c r="D108" s="1">
        <f t="shared" si="7"/>
        <v>257.74</v>
      </c>
      <c r="E108" s="1">
        <f t="shared" si="8"/>
        <v>180.41800000000001</v>
      </c>
      <c r="F108">
        <f t="shared" si="9"/>
        <v>70</v>
      </c>
      <c r="G108" s="1">
        <v>46</v>
      </c>
      <c r="H108">
        <f t="shared" si="10"/>
        <v>0</v>
      </c>
      <c r="I108">
        <f t="shared" si="11"/>
        <v>24</v>
      </c>
    </row>
    <row r="109" spans="1:9" x14ac:dyDescent="0.35">
      <c r="A109" s="2">
        <v>43938</v>
      </c>
      <c r="B109" s="5">
        <f t="shared" si="6"/>
        <v>4</v>
      </c>
      <c r="C109" s="1">
        <v>217</v>
      </c>
      <c r="D109" s="1">
        <f t="shared" si="7"/>
        <v>212.66</v>
      </c>
      <c r="E109" s="1">
        <f t="shared" si="8"/>
        <v>148.86199999999999</v>
      </c>
      <c r="F109">
        <f t="shared" si="9"/>
        <v>58</v>
      </c>
      <c r="G109" s="1">
        <v>31</v>
      </c>
      <c r="H109">
        <f t="shared" si="10"/>
        <v>0</v>
      </c>
      <c r="I109">
        <f t="shared" si="11"/>
        <v>27</v>
      </c>
    </row>
    <row r="110" spans="1:9" x14ac:dyDescent="0.35">
      <c r="A110" s="2">
        <v>43939</v>
      </c>
      <c r="B110" s="5">
        <f t="shared" si="6"/>
        <v>4</v>
      </c>
      <c r="C110" s="1">
        <v>191</v>
      </c>
      <c r="D110" s="1">
        <f t="shared" si="7"/>
        <v>187.18</v>
      </c>
      <c r="E110" s="1">
        <f t="shared" si="8"/>
        <v>131.02600000000001</v>
      </c>
      <c r="F110">
        <f t="shared" si="9"/>
        <v>51</v>
      </c>
      <c r="G110" s="1">
        <v>32</v>
      </c>
      <c r="H110">
        <f t="shared" si="10"/>
        <v>0</v>
      </c>
      <c r="I110">
        <f t="shared" si="11"/>
        <v>19</v>
      </c>
    </row>
    <row r="111" spans="1:9" x14ac:dyDescent="0.35">
      <c r="A111" s="2">
        <v>43940</v>
      </c>
      <c r="B111" s="5">
        <f t="shared" si="6"/>
        <v>4</v>
      </c>
      <c r="C111" s="1">
        <v>169</v>
      </c>
      <c r="D111" s="1">
        <f t="shared" si="7"/>
        <v>165.62</v>
      </c>
      <c r="E111" s="1">
        <f t="shared" si="8"/>
        <v>115.934</v>
      </c>
      <c r="F111">
        <f t="shared" si="9"/>
        <v>45</v>
      </c>
      <c r="G111" s="1">
        <v>33</v>
      </c>
      <c r="H111">
        <f t="shared" si="10"/>
        <v>0</v>
      </c>
      <c r="I111">
        <f t="shared" si="11"/>
        <v>12</v>
      </c>
    </row>
    <row r="112" spans="1:9" x14ac:dyDescent="0.35">
      <c r="A112" s="2">
        <v>43941</v>
      </c>
      <c r="B112" s="5">
        <f t="shared" si="6"/>
        <v>4</v>
      </c>
      <c r="C112" s="1">
        <v>89</v>
      </c>
      <c r="D112" s="1">
        <f t="shared" si="7"/>
        <v>87.22</v>
      </c>
      <c r="E112" s="1">
        <f t="shared" si="8"/>
        <v>61.053999999999995</v>
      </c>
      <c r="F112">
        <f t="shared" si="9"/>
        <v>23</v>
      </c>
      <c r="G112" s="1">
        <v>29</v>
      </c>
      <c r="H112">
        <f t="shared" si="10"/>
        <v>6</v>
      </c>
      <c r="I112">
        <f t="shared" si="11"/>
        <v>0</v>
      </c>
    </row>
    <row r="113" spans="1:9" x14ac:dyDescent="0.35">
      <c r="A113" s="2">
        <v>43942</v>
      </c>
      <c r="B113" s="5">
        <f t="shared" si="6"/>
        <v>4</v>
      </c>
      <c r="C113" s="1">
        <v>196</v>
      </c>
      <c r="D113" s="1">
        <f t="shared" si="7"/>
        <v>192.07999999999998</v>
      </c>
      <c r="E113" s="1">
        <f t="shared" si="8"/>
        <v>134.45599999999999</v>
      </c>
      <c r="F113">
        <f t="shared" si="9"/>
        <v>52</v>
      </c>
      <c r="G113" s="1">
        <v>23</v>
      </c>
      <c r="H113">
        <f t="shared" si="10"/>
        <v>0</v>
      </c>
      <c r="I113">
        <f t="shared" si="11"/>
        <v>29</v>
      </c>
    </row>
    <row r="114" spans="1:9" x14ac:dyDescent="0.35">
      <c r="A114" s="2">
        <v>43943</v>
      </c>
      <c r="B114" s="5">
        <f t="shared" si="6"/>
        <v>4</v>
      </c>
      <c r="C114" s="1">
        <v>123</v>
      </c>
      <c r="D114" s="1">
        <f t="shared" si="7"/>
        <v>120.53999999999999</v>
      </c>
      <c r="E114" s="1">
        <f t="shared" si="8"/>
        <v>84.377999999999986</v>
      </c>
      <c r="F114">
        <f t="shared" si="9"/>
        <v>32</v>
      </c>
      <c r="G114" s="1">
        <v>27</v>
      </c>
      <c r="H114">
        <f t="shared" si="10"/>
        <v>0</v>
      </c>
      <c r="I114">
        <f t="shared" si="11"/>
        <v>5</v>
      </c>
    </row>
    <row r="115" spans="1:9" x14ac:dyDescent="0.35">
      <c r="A115" s="2">
        <v>43944</v>
      </c>
      <c r="B115" s="5">
        <f t="shared" si="6"/>
        <v>4</v>
      </c>
      <c r="C115" s="1">
        <v>89</v>
      </c>
      <c r="D115" s="1">
        <f t="shared" si="7"/>
        <v>87.22</v>
      </c>
      <c r="E115" s="1">
        <f t="shared" si="8"/>
        <v>61.053999999999995</v>
      </c>
      <c r="F115">
        <f t="shared" si="9"/>
        <v>23</v>
      </c>
      <c r="G115" s="1">
        <v>35</v>
      </c>
      <c r="H115">
        <f t="shared" si="10"/>
        <v>12</v>
      </c>
      <c r="I115">
        <f t="shared" si="11"/>
        <v>0</v>
      </c>
    </row>
    <row r="116" spans="1:9" x14ac:dyDescent="0.35">
      <c r="A116" s="2">
        <v>43945</v>
      </c>
      <c r="B116" s="5">
        <f t="shared" si="6"/>
        <v>4</v>
      </c>
      <c r="C116" s="1">
        <v>450</v>
      </c>
      <c r="D116" s="1">
        <f t="shared" si="7"/>
        <v>441</v>
      </c>
      <c r="E116" s="1">
        <f t="shared" si="8"/>
        <v>308.7</v>
      </c>
      <c r="F116">
        <f t="shared" si="9"/>
        <v>120</v>
      </c>
      <c r="G116" s="1">
        <v>26</v>
      </c>
      <c r="H116">
        <f t="shared" si="10"/>
        <v>0</v>
      </c>
      <c r="I116">
        <f t="shared" si="11"/>
        <v>94</v>
      </c>
    </row>
    <row r="117" spans="1:9" x14ac:dyDescent="0.35">
      <c r="A117" s="2">
        <v>43946</v>
      </c>
      <c r="B117" s="5">
        <f t="shared" si="6"/>
        <v>4</v>
      </c>
      <c r="C117" s="1">
        <v>214</v>
      </c>
      <c r="D117" s="1">
        <f t="shared" si="7"/>
        <v>209.72</v>
      </c>
      <c r="E117" s="1">
        <f t="shared" si="8"/>
        <v>146.804</v>
      </c>
      <c r="F117">
        <f t="shared" si="9"/>
        <v>57</v>
      </c>
      <c r="G117" s="1">
        <v>29</v>
      </c>
      <c r="H117">
        <f t="shared" si="10"/>
        <v>0</v>
      </c>
      <c r="I117">
        <f t="shared" si="11"/>
        <v>28</v>
      </c>
    </row>
    <row r="118" spans="1:9" x14ac:dyDescent="0.35">
      <c r="A118" s="2">
        <v>43947</v>
      </c>
      <c r="B118" s="5">
        <f t="shared" si="6"/>
        <v>4</v>
      </c>
      <c r="C118" s="1">
        <v>196</v>
      </c>
      <c r="D118" s="1">
        <f t="shared" si="7"/>
        <v>192.07999999999998</v>
      </c>
      <c r="E118" s="1">
        <f t="shared" si="8"/>
        <v>134.45599999999999</v>
      </c>
      <c r="F118">
        <f t="shared" si="9"/>
        <v>52</v>
      </c>
      <c r="G118" s="1">
        <v>27</v>
      </c>
      <c r="H118">
        <f t="shared" si="10"/>
        <v>0</v>
      </c>
      <c r="I118">
        <f t="shared" si="11"/>
        <v>25</v>
      </c>
    </row>
    <row r="119" spans="1:9" x14ac:dyDescent="0.35">
      <c r="A119" s="2">
        <v>43948</v>
      </c>
      <c r="B119" s="5">
        <f t="shared" si="6"/>
        <v>4</v>
      </c>
      <c r="C119" s="1">
        <v>199</v>
      </c>
      <c r="D119" s="1">
        <f t="shared" si="7"/>
        <v>195.02</v>
      </c>
      <c r="E119" s="1">
        <f t="shared" si="8"/>
        <v>136.51400000000001</v>
      </c>
      <c r="F119">
        <f t="shared" si="9"/>
        <v>53</v>
      </c>
      <c r="G119" s="1">
        <v>29</v>
      </c>
      <c r="H119">
        <f t="shared" si="10"/>
        <v>0</v>
      </c>
      <c r="I119">
        <f t="shared" si="11"/>
        <v>24</v>
      </c>
    </row>
    <row r="120" spans="1:9" x14ac:dyDescent="0.35">
      <c r="A120" s="2">
        <v>43949</v>
      </c>
      <c r="B120" s="5">
        <f t="shared" si="6"/>
        <v>4</v>
      </c>
      <c r="C120" s="1">
        <v>238</v>
      </c>
      <c r="D120" s="1">
        <f t="shared" si="7"/>
        <v>233.24</v>
      </c>
      <c r="E120" s="1">
        <f t="shared" si="8"/>
        <v>163.268</v>
      </c>
      <c r="F120">
        <f t="shared" si="9"/>
        <v>63</v>
      </c>
      <c r="G120" s="1">
        <v>31</v>
      </c>
      <c r="H120">
        <f t="shared" si="10"/>
        <v>0</v>
      </c>
      <c r="I120">
        <f t="shared" si="11"/>
        <v>32</v>
      </c>
    </row>
    <row r="121" spans="1:9" x14ac:dyDescent="0.35">
      <c r="A121" s="2">
        <v>43950</v>
      </c>
      <c r="B121" s="5">
        <f t="shared" si="6"/>
        <v>4</v>
      </c>
      <c r="C121" s="1">
        <v>212</v>
      </c>
      <c r="D121" s="1">
        <f t="shared" si="7"/>
        <v>207.76</v>
      </c>
      <c r="E121" s="1">
        <f t="shared" si="8"/>
        <v>145.43199999999999</v>
      </c>
      <c r="F121">
        <f t="shared" si="9"/>
        <v>56</v>
      </c>
      <c r="G121" s="1">
        <v>32</v>
      </c>
      <c r="H121">
        <f t="shared" si="10"/>
        <v>0</v>
      </c>
      <c r="I121">
        <f t="shared" si="11"/>
        <v>24</v>
      </c>
    </row>
    <row r="122" spans="1:9" x14ac:dyDescent="0.35">
      <c r="A122" s="2">
        <v>43951</v>
      </c>
      <c r="B122" s="5">
        <f t="shared" si="6"/>
        <v>4</v>
      </c>
      <c r="C122" s="1">
        <v>137</v>
      </c>
      <c r="D122" s="1">
        <f t="shared" si="7"/>
        <v>134.26</v>
      </c>
      <c r="E122" s="1">
        <f t="shared" si="8"/>
        <v>93.981999999999985</v>
      </c>
      <c r="F122">
        <f t="shared" si="9"/>
        <v>36</v>
      </c>
      <c r="G122" s="1">
        <v>31</v>
      </c>
      <c r="H122">
        <f t="shared" si="10"/>
        <v>0</v>
      </c>
      <c r="I122">
        <f t="shared" si="11"/>
        <v>5</v>
      </c>
    </row>
    <row r="123" spans="1:9" x14ac:dyDescent="0.35">
      <c r="A123" s="2">
        <v>43952</v>
      </c>
      <c r="B123" s="5">
        <f t="shared" si="6"/>
        <v>5</v>
      </c>
      <c r="C123" s="1">
        <v>111</v>
      </c>
      <c r="D123" s="1">
        <f t="shared" si="7"/>
        <v>108.78</v>
      </c>
      <c r="E123" s="1">
        <f t="shared" si="8"/>
        <v>76.146000000000001</v>
      </c>
      <c r="F123">
        <f t="shared" si="9"/>
        <v>29</v>
      </c>
      <c r="G123" s="1">
        <v>47</v>
      </c>
      <c r="H123">
        <f t="shared" si="10"/>
        <v>18</v>
      </c>
      <c r="I123">
        <f t="shared" si="11"/>
        <v>0</v>
      </c>
    </row>
    <row r="124" spans="1:9" x14ac:dyDescent="0.35">
      <c r="A124" s="2">
        <v>43953</v>
      </c>
      <c r="B124" s="5">
        <f t="shared" si="6"/>
        <v>5</v>
      </c>
      <c r="C124" s="1">
        <v>137</v>
      </c>
      <c r="D124" s="1">
        <f t="shared" si="7"/>
        <v>134.26</v>
      </c>
      <c r="E124" s="1">
        <f t="shared" si="8"/>
        <v>93.981999999999985</v>
      </c>
      <c r="F124">
        <f t="shared" si="9"/>
        <v>36</v>
      </c>
      <c r="G124" s="1">
        <v>45</v>
      </c>
      <c r="H124">
        <f t="shared" si="10"/>
        <v>9</v>
      </c>
      <c r="I124">
        <f t="shared" si="11"/>
        <v>0</v>
      </c>
    </row>
    <row r="125" spans="1:9" x14ac:dyDescent="0.35">
      <c r="A125" s="2">
        <v>43954</v>
      </c>
      <c r="B125" s="5">
        <f t="shared" si="6"/>
        <v>5</v>
      </c>
      <c r="C125" s="1">
        <v>214</v>
      </c>
      <c r="D125" s="1">
        <f t="shared" si="7"/>
        <v>209.72</v>
      </c>
      <c r="E125" s="1">
        <f t="shared" si="8"/>
        <v>146.804</v>
      </c>
      <c r="F125">
        <f t="shared" si="9"/>
        <v>57</v>
      </c>
      <c r="G125" s="1">
        <v>41</v>
      </c>
      <c r="H125">
        <f t="shared" si="10"/>
        <v>0</v>
      </c>
      <c r="I125">
        <f t="shared" si="11"/>
        <v>16</v>
      </c>
    </row>
    <row r="126" spans="1:9" x14ac:dyDescent="0.35">
      <c r="A126" s="2">
        <v>43955</v>
      </c>
      <c r="B126" s="5">
        <f t="shared" si="6"/>
        <v>5</v>
      </c>
      <c r="C126" s="1">
        <v>301</v>
      </c>
      <c r="D126" s="1">
        <f t="shared" si="7"/>
        <v>294.98</v>
      </c>
      <c r="E126" s="1">
        <f t="shared" si="8"/>
        <v>206.48599999999999</v>
      </c>
      <c r="F126">
        <f t="shared" si="9"/>
        <v>80</v>
      </c>
      <c r="G126" s="1">
        <v>63</v>
      </c>
      <c r="H126">
        <f t="shared" si="10"/>
        <v>0</v>
      </c>
      <c r="I126">
        <f t="shared" si="11"/>
        <v>17</v>
      </c>
    </row>
    <row r="127" spans="1:9" x14ac:dyDescent="0.35">
      <c r="A127" s="2">
        <v>43956</v>
      </c>
      <c r="B127" s="5">
        <f t="shared" si="6"/>
        <v>5</v>
      </c>
      <c r="C127" s="1">
        <v>378</v>
      </c>
      <c r="D127" s="1">
        <f t="shared" si="7"/>
        <v>370.44</v>
      </c>
      <c r="E127" s="1">
        <f t="shared" si="8"/>
        <v>259.30799999999999</v>
      </c>
      <c r="F127">
        <f t="shared" si="9"/>
        <v>101</v>
      </c>
      <c r="G127" s="1">
        <v>48</v>
      </c>
      <c r="H127">
        <f t="shared" si="10"/>
        <v>0</v>
      </c>
      <c r="I127">
        <f t="shared" si="11"/>
        <v>53</v>
      </c>
    </row>
    <row r="128" spans="1:9" x14ac:dyDescent="0.35">
      <c r="A128" s="2">
        <v>43957</v>
      </c>
      <c r="B128" s="5">
        <f t="shared" si="6"/>
        <v>5</v>
      </c>
      <c r="C128" s="1">
        <v>90</v>
      </c>
      <c r="D128" s="1">
        <f t="shared" si="7"/>
        <v>88.2</v>
      </c>
      <c r="E128" s="1">
        <f t="shared" si="8"/>
        <v>61.739999999999995</v>
      </c>
      <c r="F128">
        <f t="shared" si="9"/>
        <v>24</v>
      </c>
      <c r="G128" s="1">
        <v>39</v>
      </c>
      <c r="H128">
        <f t="shared" si="10"/>
        <v>15</v>
      </c>
      <c r="I128">
        <f t="shared" si="11"/>
        <v>0</v>
      </c>
    </row>
    <row r="129" spans="1:9" x14ac:dyDescent="0.35">
      <c r="A129" s="2">
        <v>43958</v>
      </c>
      <c r="B129" s="5">
        <f t="shared" si="6"/>
        <v>5</v>
      </c>
      <c r="C129" s="1">
        <v>203</v>
      </c>
      <c r="D129" s="1">
        <f t="shared" si="7"/>
        <v>198.94</v>
      </c>
      <c r="E129" s="1">
        <f t="shared" si="8"/>
        <v>139.25799999999998</v>
      </c>
      <c r="F129">
        <f t="shared" si="9"/>
        <v>54</v>
      </c>
      <c r="G129" s="1">
        <v>62</v>
      </c>
      <c r="H129">
        <f t="shared" si="10"/>
        <v>8</v>
      </c>
      <c r="I129">
        <f t="shared" si="11"/>
        <v>0</v>
      </c>
    </row>
    <row r="130" spans="1:9" x14ac:dyDescent="0.35">
      <c r="A130" s="2">
        <v>43959</v>
      </c>
      <c r="B130" s="5">
        <f t="shared" si="6"/>
        <v>5</v>
      </c>
      <c r="C130" s="1">
        <v>211</v>
      </c>
      <c r="D130" s="1">
        <f t="shared" si="7"/>
        <v>206.78</v>
      </c>
      <c r="E130" s="1">
        <f t="shared" si="8"/>
        <v>144.74599999999998</v>
      </c>
      <c r="F130">
        <f t="shared" si="9"/>
        <v>56</v>
      </c>
      <c r="G130" s="1">
        <v>42</v>
      </c>
      <c r="H130">
        <f t="shared" si="10"/>
        <v>0</v>
      </c>
      <c r="I130">
        <f t="shared" si="11"/>
        <v>14</v>
      </c>
    </row>
    <row r="131" spans="1:9" x14ac:dyDescent="0.35">
      <c r="A131" s="2">
        <v>43960</v>
      </c>
      <c r="B131" s="5">
        <f t="shared" ref="B131:B194" si="12">MONTH(A131)</f>
        <v>5</v>
      </c>
      <c r="C131" s="1">
        <v>161</v>
      </c>
      <c r="D131" s="1">
        <f t="shared" ref="D131:D194" si="13">C131*(1-0.02)</f>
        <v>157.78</v>
      </c>
      <c r="E131" s="1">
        <f t="shared" ref="E131:E194" si="14">D131*0.7</f>
        <v>110.446</v>
      </c>
      <c r="F131">
        <f t="shared" ref="F131:F194" si="15">ROUNDDOWN(E131*0.39,0)</f>
        <v>43</v>
      </c>
      <c r="G131" s="1">
        <v>38</v>
      </c>
      <c r="H131">
        <f t="shared" ref="H131:H194" si="16">IF(F131&lt;G131,G131-F131,0)</f>
        <v>0</v>
      </c>
      <c r="I131">
        <f t="shared" ref="I131:I194" si="17">IF(F131&gt;G131,F131-G131,0)</f>
        <v>5</v>
      </c>
    </row>
    <row r="132" spans="1:9" x14ac:dyDescent="0.35">
      <c r="A132" s="2">
        <v>43961</v>
      </c>
      <c r="B132" s="5">
        <f t="shared" si="12"/>
        <v>5</v>
      </c>
      <c r="C132" s="1">
        <v>238</v>
      </c>
      <c r="D132" s="1">
        <f t="shared" si="13"/>
        <v>233.24</v>
      </c>
      <c r="E132" s="1">
        <f t="shared" si="14"/>
        <v>163.268</v>
      </c>
      <c r="F132">
        <f t="shared" si="15"/>
        <v>63</v>
      </c>
      <c r="G132" s="1">
        <v>49</v>
      </c>
      <c r="H132">
        <f t="shared" si="16"/>
        <v>0</v>
      </c>
      <c r="I132">
        <f t="shared" si="17"/>
        <v>14</v>
      </c>
    </row>
    <row r="133" spans="1:9" x14ac:dyDescent="0.35">
      <c r="A133" s="2">
        <v>43962</v>
      </c>
      <c r="B133" s="5">
        <f t="shared" si="12"/>
        <v>5</v>
      </c>
      <c r="C133" s="1">
        <v>215</v>
      </c>
      <c r="D133" s="1">
        <f t="shared" si="13"/>
        <v>210.7</v>
      </c>
      <c r="E133" s="1">
        <f t="shared" si="14"/>
        <v>147.48999999999998</v>
      </c>
      <c r="F133">
        <f t="shared" si="15"/>
        <v>57</v>
      </c>
      <c r="G133" s="1">
        <v>56</v>
      </c>
      <c r="H133">
        <f t="shared" si="16"/>
        <v>0</v>
      </c>
      <c r="I133">
        <f t="shared" si="17"/>
        <v>1</v>
      </c>
    </row>
    <row r="134" spans="1:9" x14ac:dyDescent="0.35">
      <c r="A134" s="2">
        <v>43963</v>
      </c>
      <c r="B134" s="5">
        <f t="shared" si="12"/>
        <v>5</v>
      </c>
      <c r="C134" s="1">
        <v>146</v>
      </c>
      <c r="D134" s="1">
        <f t="shared" si="13"/>
        <v>143.07999999999998</v>
      </c>
      <c r="E134" s="1">
        <f t="shared" si="14"/>
        <v>100.15599999999998</v>
      </c>
      <c r="F134">
        <f t="shared" si="15"/>
        <v>39</v>
      </c>
      <c r="G134" s="1">
        <v>50</v>
      </c>
      <c r="H134">
        <f t="shared" si="16"/>
        <v>11</v>
      </c>
      <c r="I134">
        <f t="shared" si="17"/>
        <v>0</v>
      </c>
    </row>
    <row r="135" spans="1:9" x14ac:dyDescent="0.35">
      <c r="A135" s="2">
        <v>43964</v>
      </c>
      <c r="B135" s="5">
        <f t="shared" si="12"/>
        <v>5</v>
      </c>
      <c r="C135" s="1">
        <v>215</v>
      </c>
      <c r="D135" s="1">
        <f t="shared" si="13"/>
        <v>210.7</v>
      </c>
      <c r="E135" s="1">
        <f t="shared" si="14"/>
        <v>147.48999999999998</v>
      </c>
      <c r="F135">
        <f t="shared" si="15"/>
        <v>57</v>
      </c>
      <c r="G135" s="1">
        <v>42</v>
      </c>
      <c r="H135">
        <f t="shared" si="16"/>
        <v>0</v>
      </c>
      <c r="I135">
        <f t="shared" si="17"/>
        <v>15</v>
      </c>
    </row>
    <row r="136" spans="1:9" x14ac:dyDescent="0.35">
      <c r="A136" s="2">
        <v>43965</v>
      </c>
      <c r="B136" s="5">
        <f t="shared" si="12"/>
        <v>5</v>
      </c>
      <c r="C136" s="1">
        <v>110</v>
      </c>
      <c r="D136" s="1">
        <f t="shared" si="13"/>
        <v>107.8</v>
      </c>
      <c r="E136" s="1">
        <f t="shared" si="14"/>
        <v>75.459999999999994</v>
      </c>
      <c r="F136">
        <f t="shared" si="15"/>
        <v>29</v>
      </c>
      <c r="G136" s="1">
        <v>48</v>
      </c>
      <c r="H136">
        <f t="shared" si="16"/>
        <v>19</v>
      </c>
      <c r="I136">
        <f t="shared" si="17"/>
        <v>0</v>
      </c>
    </row>
    <row r="137" spans="1:9" x14ac:dyDescent="0.35">
      <c r="A137" s="2">
        <v>43966</v>
      </c>
      <c r="B137" s="5">
        <f t="shared" si="12"/>
        <v>5</v>
      </c>
      <c r="C137" s="1">
        <v>450</v>
      </c>
      <c r="D137" s="1">
        <f t="shared" si="13"/>
        <v>441</v>
      </c>
      <c r="E137" s="1">
        <f t="shared" si="14"/>
        <v>308.7</v>
      </c>
      <c r="F137">
        <f t="shared" si="15"/>
        <v>120</v>
      </c>
      <c r="G137" s="1">
        <v>61</v>
      </c>
      <c r="H137">
        <f t="shared" si="16"/>
        <v>0</v>
      </c>
      <c r="I137">
        <f t="shared" si="17"/>
        <v>59</v>
      </c>
    </row>
    <row r="138" spans="1:9" x14ac:dyDescent="0.35">
      <c r="A138" s="2">
        <v>43967</v>
      </c>
      <c r="B138" s="5">
        <f t="shared" si="12"/>
        <v>5</v>
      </c>
      <c r="C138" s="1">
        <v>105</v>
      </c>
      <c r="D138" s="1">
        <f t="shared" si="13"/>
        <v>102.89999999999999</v>
      </c>
      <c r="E138" s="1">
        <f t="shared" si="14"/>
        <v>72.029999999999987</v>
      </c>
      <c r="F138">
        <f t="shared" si="15"/>
        <v>28</v>
      </c>
      <c r="G138" s="1">
        <v>44</v>
      </c>
      <c r="H138">
        <f t="shared" si="16"/>
        <v>16</v>
      </c>
      <c r="I138">
        <f t="shared" si="17"/>
        <v>0</v>
      </c>
    </row>
    <row r="139" spans="1:9" x14ac:dyDescent="0.35">
      <c r="A139" s="2">
        <v>43968</v>
      </c>
      <c r="B139" s="5">
        <f t="shared" si="12"/>
        <v>5</v>
      </c>
      <c r="C139" s="1">
        <v>184</v>
      </c>
      <c r="D139" s="1">
        <f t="shared" si="13"/>
        <v>180.32</v>
      </c>
      <c r="E139" s="1">
        <f t="shared" si="14"/>
        <v>126.22399999999999</v>
      </c>
      <c r="F139">
        <f t="shared" si="15"/>
        <v>49</v>
      </c>
      <c r="G139" s="1">
        <v>49</v>
      </c>
      <c r="H139">
        <f t="shared" si="16"/>
        <v>0</v>
      </c>
      <c r="I139">
        <f t="shared" si="17"/>
        <v>0</v>
      </c>
    </row>
    <row r="140" spans="1:9" x14ac:dyDescent="0.35">
      <c r="A140" s="2">
        <v>43969</v>
      </c>
      <c r="B140" s="5">
        <f t="shared" si="12"/>
        <v>5</v>
      </c>
      <c r="C140" s="1">
        <v>165</v>
      </c>
      <c r="D140" s="1">
        <f t="shared" si="13"/>
        <v>161.69999999999999</v>
      </c>
      <c r="E140" s="1">
        <f t="shared" si="14"/>
        <v>113.18999999999998</v>
      </c>
      <c r="F140">
        <f t="shared" si="15"/>
        <v>44</v>
      </c>
      <c r="G140" s="1">
        <v>45</v>
      </c>
      <c r="H140">
        <f t="shared" si="16"/>
        <v>1</v>
      </c>
      <c r="I140">
        <f t="shared" si="17"/>
        <v>0</v>
      </c>
    </row>
    <row r="141" spans="1:9" x14ac:dyDescent="0.35">
      <c r="A141" s="2">
        <v>43970</v>
      </c>
      <c r="B141" s="5">
        <f t="shared" si="12"/>
        <v>5</v>
      </c>
      <c r="C141" s="1">
        <v>214</v>
      </c>
      <c r="D141" s="1">
        <f t="shared" si="13"/>
        <v>209.72</v>
      </c>
      <c r="E141" s="1">
        <f t="shared" si="14"/>
        <v>146.804</v>
      </c>
      <c r="F141">
        <f t="shared" si="15"/>
        <v>57</v>
      </c>
      <c r="G141" s="1">
        <v>55</v>
      </c>
      <c r="H141">
        <f t="shared" si="16"/>
        <v>0</v>
      </c>
      <c r="I141">
        <f t="shared" si="17"/>
        <v>2</v>
      </c>
    </row>
    <row r="142" spans="1:9" x14ac:dyDescent="0.35">
      <c r="A142" s="2">
        <v>43971</v>
      </c>
      <c r="B142" s="5">
        <f t="shared" si="12"/>
        <v>5</v>
      </c>
      <c r="C142" s="1">
        <v>223</v>
      </c>
      <c r="D142" s="1">
        <f t="shared" si="13"/>
        <v>218.54</v>
      </c>
      <c r="E142" s="1">
        <f t="shared" si="14"/>
        <v>152.97799999999998</v>
      </c>
      <c r="F142">
        <f t="shared" si="15"/>
        <v>59</v>
      </c>
      <c r="G142" s="1">
        <v>48</v>
      </c>
      <c r="H142">
        <f t="shared" si="16"/>
        <v>0</v>
      </c>
      <c r="I142">
        <f t="shared" si="17"/>
        <v>11</v>
      </c>
    </row>
    <row r="143" spans="1:9" x14ac:dyDescent="0.35">
      <c r="A143" s="2">
        <v>43972</v>
      </c>
      <c r="B143" s="5">
        <f t="shared" si="12"/>
        <v>5</v>
      </c>
      <c r="C143" s="1">
        <v>116</v>
      </c>
      <c r="D143" s="1">
        <f t="shared" si="13"/>
        <v>113.67999999999999</v>
      </c>
      <c r="E143" s="1">
        <f t="shared" si="14"/>
        <v>79.575999999999993</v>
      </c>
      <c r="F143">
        <f t="shared" si="15"/>
        <v>31</v>
      </c>
      <c r="G143" s="1">
        <v>54</v>
      </c>
      <c r="H143">
        <f t="shared" si="16"/>
        <v>23</v>
      </c>
      <c r="I143">
        <f t="shared" si="17"/>
        <v>0</v>
      </c>
    </row>
    <row r="144" spans="1:9" x14ac:dyDescent="0.35">
      <c r="A144" s="2">
        <v>43973</v>
      </c>
      <c r="B144" s="5">
        <f t="shared" si="12"/>
        <v>5</v>
      </c>
      <c r="C144" s="1">
        <v>134</v>
      </c>
      <c r="D144" s="1">
        <f t="shared" si="13"/>
        <v>131.32</v>
      </c>
      <c r="E144" s="1">
        <f t="shared" si="14"/>
        <v>91.923999999999992</v>
      </c>
      <c r="F144">
        <f t="shared" si="15"/>
        <v>35</v>
      </c>
      <c r="G144" s="1">
        <v>51</v>
      </c>
      <c r="H144">
        <f t="shared" si="16"/>
        <v>16</v>
      </c>
      <c r="I144">
        <f t="shared" si="17"/>
        <v>0</v>
      </c>
    </row>
    <row r="145" spans="1:9" x14ac:dyDescent="0.35">
      <c r="A145" s="2">
        <v>43974</v>
      </c>
      <c r="B145" s="5">
        <f t="shared" si="12"/>
        <v>5</v>
      </c>
      <c r="C145" s="1">
        <v>120</v>
      </c>
      <c r="D145" s="1">
        <f t="shared" si="13"/>
        <v>117.6</v>
      </c>
      <c r="E145" s="1">
        <f t="shared" si="14"/>
        <v>82.32</v>
      </c>
      <c r="F145">
        <f t="shared" si="15"/>
        <v>32</v>
      </c>
      <c r="G145" s="1">
        <v>56</v>
      </c>
      <c r="H145">
        <f t="shared" si="16"/>
        <v>24</v>
      </c>
      <c r="I145">
        <f t="shared" si="17"/>
        <v>0</v>
      </c>
    </row>
    <row r="146" spans="1:9" x14ac:dyDescent="0.35">
      <c r="A146" s="2">
        <v>43975</v>
      </c>
      <c r="B146" s="5">
        <f t="shared" si="12"/>
        <v>5</v>
      </c>
      <c r="C146" s="1">
        <v>101</v>
      </c>
      <c r="D146" s="1">
        <f t="shared" si="13"/>
        <v>98.98</v>
      </c>
      <c r="E146" s="1">
        <f t="shared" si="14"/>
        <v>69.286000000000001</v>
      </c>
      <c r="F146">
        <f t="shared" si="15"/>
        <v>27</v>
      </c>
      <c r="G146" s="1">
        <v>54</v>
      </c>
      <c r="H146">
        <f t="shared" si="16"/>
        <v>27</v>
      </c>
      <c r="I146">
        <f t="shared" si="17"/>
        <v>0</v>
      </c>
    </row>
    <row r="147" spans="1:9" x14ac:dyDescent="0.35">
      <c r="A147" s="2">
        <v>43976</v>
      </c>
      <c r="B147" s="5">
        <f t="shared" si="12"/>
        <v>5</v>
      </c>
      <c r="C147" s="1">
        <v>214</v>
      </c>
      <c r="D147" s="1">
        <f t="shared" si="13"/>
        <v>209.72</v>
      </c>
      <c r="E147" s="1">
        <f t="shared" si="14"/>
        <v>146.804</v>
      </c>
      <c r="F147">
        <f t="shared" si="15"/>
        <v>57</v>
      </c>
      <c r="G147" s="1">
        <v>52</v>
      </c>
      <c r="H147">
        <f t="shared" si="16"/>
        <v>0</v>
      </c>
      <c r="I147">
        <f t="shared" si="17"/>
        <v>5</v>
      </c>
    </row>
    <row r="148" spans="1:9" x14ac:dyDescent="0.35">
      <c r="A148" s="2">
        <v>43977</v>
      </c>
      <c r="B148" s="5">
        <f t="shared" si="12"/>
        <v>5</v>
      </c>
      <c r="C148" s="1">
        <v>176</v>
      </c>
      <c r="D148" s="1">
        <f t="shared" si="13"/>
        <v>172.48</v>
      </c>
      <c r="E148" s="1">
        <f t="shared" si="14"/>
        <v>120.73599999999999</v>
      </c>
      <c r="F148">
        <f t="shared" si="15"/>
        <v>47</v>
      </c>
      <c r="G148" s="1">
        <v>53</v>
      </c>
      <c r="H148">
        <f t="shared" si="16"/>
        <v>6</v>
      </c>
      <c r="I148">
        <f t="shared" si="17"/>
        <v>0</v>
      </c>
    </row>
    <row r="149" spans="1:9" x14ac:dyDescent="0.35">
      <c r="A149" s="2">
        <v>43978</v>
      </c>
      <c r="B149" s="5">
        <f t="shared" si="12"/>
        <v>5</v>
      </c>
      <c r="C149" s="1">
        <v>522</v>
      </c>
      <c r="D149" s="1">
        <f t="shared" si="13"/>
        <v>511.56</v>
      </c>
      <c r="E149" s="1">
        <f t="shared" si="14"/>
        <v>358.09199999999998</v>
      </c>
      <c r="F149">
        <f t="shared" si="15"/>
        <v>139</v>
      </c>
      <c r="G149" s="1">
        <v>47</v>
      </c>
      <c r="H149">
        <f t="shared" si="16"/>
        <v>0</v>
      </c>
      <c r="I149">
        <f t="shared" si="17"/>
        <v>92</v>
      </c>
    </row>
    <row r="150" spans="1:9" x14ac:dyDescent="0.35">
      <c r="A150" s="2">
        <v>43979</v>
      </c>
      <c r="B150" s="5">
        <f t="shared" si="12"/>
        <v>5</v>
      </c>
      <c r="C150" s="1">
        <v>191</v>
      </c>
      <c r="D150" s="1">
        <f t="shared" si="13"/>
        <v>187.18</v>
      </c>
      <c r="E150" s="1">
        <f t="shared" si="14"/>
        <v>131.02600000000001</v>
      </c>
      <c r="F150">
        <f t="shared" si="15"/>
        <v>51</v>
      </c>
      <c r="G150" s="1">
        <v>51</v>
      </c>
      <c r="H150">
        <f t="shared" si="16"/>
        <v>0</v>
      </c>
      <c r="I150">
        <f t="shared" si="17"/>
        <v>0</v>
      </c>
    </row>
    <row r="151" spans="1:9" x14ac:dyDescent="0.35">
      <c r="A151" s="2">
        <v>43980</v>
      </c>
      <c r="B151" s="5">
        <f t="shared" si="12"/>
        <v>5</v>
      </c>
      <c r="C151" s="1">
        <v>348</v>
      </c>
      <c r="D151" s="1">
        <f t="shared" si="13"/>
        <v>341.04</v>
      </c>
      <c r="E151" s="1">
        <f t="shared" si="14"/>
        <v>238.72800000000001</v>
      </c>
      <c r="F151">
        <f t="shared" si="15"/>
        <v>93</v>
      </c>
      <c r="G151" s="1">
        <v>52</v>
      </c>
      <c r="H151">
        <f t="shared" si="16"/>
        <v>0</v>
      </c>
      <c r="I151">
        <f t="shared" si="17"/>
        <v>41</v>
      </c>
    </row>
    <row r="152" spans="1:9" x14ac:dyDescent="0.35">
      <c r="A152" s="2">
        <v>43981</v>
      </c>
      <c r="B152" s="5">
        <f t="shared" si="12"/>
        <v>5</v>
      </c>
      <c r="C152" s="1">
        <v>161</v>
      </c>
      <c r="D152" s="1">
        <f t="shared" si="13"/>
        <v>157.78</v>
      </c>
      <c r="E152" s="1">
        <f t="shared" si="14"/>
        <v>110.446</v>
      </c>
      <c r="F152">
        <f t="shared" si="15"/>
        <v>43</v>
      </c>
      <c r="G152" s="1">
        <v>51</v>
      </c>
      <c r="H152">
        <f t="shared" si="16"/>
        <v>8</v>
      </c>
      <c r="I152">
        <f t="shared" si="17"/>
        <v>0</v>
      </c>
    </row>
    <row r="153" spans="1:9" x14ac:dyDescent="0.35">
      <c r="A153" s="2">
        <v>43982</v>
      </c>
      <c r="B153" s="5">
        <f t="shared" si="12"/>
        <v>5</v>
      </c>
      <c r="C153" s="1">
        <v>215</v>
      </c>
      <c r="D153" s="1">
        <f t="shared" si="13"/>
        <v>210.7</v>
      </c>
      <c r="E153" s="1">
        <f t="shared" si="14"/>
        <v>147.48999999999998</v>
      </c>
      <c r="F153">
        <f t="shared" si="15"/>
        <v>57</v>
      </c>
      <c r="G153" s="1">
        <v>51</v>
      </c>
      <c r="H153">
        <f t="shared" si="16"/>
        <v>0</v>
      </c>
      <c r="I153">
        <f t="shared" si="17"/>
        <v>6</v>
      </c>
    </row>
    <row r="154" spans="1:9" x14ac:dyDescent="0.35">
      <c r="A154" s="2">
        <v>43983</v>
      </c>
      <c r="B154" s="5">
        <f t="shared" si="12"/>
        <v>6</v>
      </c>
      <c r="C154" s="1">
        <v>185</v>
      </c>
      <c r="D154" s="1">
        <f t="shared" si="13"/>
        <v>181.29999999999998</v>
      </c>
      <c r="E154" s="1">
        <f t="shared" si="14"/>
        <v>126.90999999999998</v>
      </c>
      <c r="F154">
        <f t="shared" si="15"/>
        <v>49</v>
      </c>
      <c r="G154" s="1">
        <v>54</v>
      </c>
      <c r="H154">
        <f t="shared" si="16"/>
        <v>5</v>
      </c>
      <c r="I154">
        <f t="shared" si="17"/>
        <v>0</v>
      </c>
    </row>
    <row r="155" spans="1:9" x14ac:dyDescent="0.35">
      <c r="A155" s="2">
        <v>43984</v>
      </c>
      <c r="B155" s="5">
        <f t="shared" si="12"/>
        <v>6</v>
      </c>
      <c r="C155" s="1">
        <v>181</v>
      </c>
      <c r="D155" s="1">
        <f t="shared" si="13"/>
        <v>177.38</v>
      </c>
      <c r="E155" s="1">
        <f t="shared" si="14"/>
        <v>124.16599999999998</v>
      </c>
      <c r="F155">
        <f t="shared" si="15"/>
        <v>48</v>
      </c>
      <c r="G155" s="1">
        <v>45</v>
      </c>
      <c r="H155">
        <f t="shared" si="16"/>
        <v>0</v>
      </c>
      <c r="I155">
        <f t="shared" si="17"/>
        <v>3</v>
      </c>
    </row>
    <row r="156" spans="1:9" x14ac:dyDescent="0.35">
      <c r="A156" s="2">
        <v>43985</v>
      </c>
      <c r="B156" s="5">
        <f t="shared" si="12"/>
        <v>6</v>
      </c>
      <c r="C156" s="1">
        <v>138</v>
      </c>
      <c r="D156" s="1">
        <f t="shared" si="13"/>
        <v>135.24</v>
      </c>
      <c r="E156" s="1">
        <f t="shared" si="14"/>
        <v>94.668000000000006</v>
      </c>
      <c r="F156">
        <f t="shared" si="15"/>
        <v>36</v>
      </c>
      <c r="G156" s="1">
        <v>41</v>
      </c>
      <c r="H156">
        <f t="shared" si="16"/>
        <v>5</v>
      </c>
      <c r="I156">
        <f t="shared" si="17"/>
        <v>0</v>
      </c>
    </row>
    <row r="157" spans="1:9" x14ac:dyDescent="0.35">
      <c r="A157" s="2">
        <v>43986</v>
      </c>
      <c r="B157" s="5">
        <f t="shared" si="12"/>
        <v>6</v>
      </c>
      <c r="C157" s="1">
        <v>221</v>
      </c>
      <c r="D157" s="1">
        <f t="shared" si="13"/>
        <v>216.57999999999998</v>
      </c>
      <c r="E157" s="1">
        <f t="shared" si="14"/>
        <v>151.60599999999997</v>
      </c>
      <c r="F157">
        <f t="shared" si="15"/>
        <v>59</v>
      </c>
      <c r="G157" s="1">
        <v>47</v>
      </c>
      <c r="H157">
        <f t="shared" si="16"/>
        <v>0</v>
      </c>
      <c r="I157">
        <f t="shared" si="17"/>
        <v>12</v>
      </c>
    </row>
    <row r="158" spans="1:9" x14ac:dyDescent="0.35">
      <c r="A158" s="2">
        <v>43987</v>
      </c>
      <c r="B158" s="5">
        <f t="shared" si="12"/>
        <v>6</v>
      </c>
      <c r="C158" s="1">
        <v>343</v>
      </c>
      <c r="D158" s="1">
        <f t="shared" si="13"/>
        <v>336.14</v>
      </c>
      <c r="E158" s="1">
        <f t="shared" si="14"/>
        <v>235.29799999999997</v>
      </c>
      <c r="F158">
        <f t="shared" si="15"/>
        <v>91</v>
      </c>
      <c r="G158" s="1">
        <v>41</v>
      </c>
      <c r="H158">
        <f t="shared" si="16"/>
        <v>0</v>
      </c>
      <c r="I158">
        <f t="shared" si="17"/>
        <v>50</v>
      </c>
    </row>
    <row r="159" spans="1:9" x14ac:dyDescent="0.35">
      <c r="A159" s="2">
        <v>43988</v>
      </c>
      <c r="B159" s="5">
        <f t="shared" si="12"/>
        <v>6</v>
      </c>
      <c r="C159" s="1">
        <v>251</v>
      </c>
      <c r="D159" s="1">
        <f t="shared" si="13"/>
        <v>245.98</v>
      </c>
      <c r="E159" s="1">
        <f t="shared" si="14"/>
        <v>172.18599999999998</v>
      </c>
      <c r="F159">
        <f t="shared" si="15"/>
        <v>67</v>
      </c>
      <c r="G159" s="1">
        <v>56</v>
      </c>
      <c r="H159">
        <f t="shared" si="16"/>
        <v>0</v>
      </c>
      <c r="I159">
        <f t="shared" si="17"/>
        <v>11</v>
      </c>
    </row>
    <row r="160" spans="1:9" x14ac:dyDescent="0.35">
      <c r="A160" s="2">
        <v>43989</v>
      </c>
      <c r="B160" s="5">
        <f t="shared" si="12"/>
        <v>6</v>
      </c>
      <c r="C160" s="1">
        <v>110</v>
      </c>
      <c r="D160" s="1">
        <f t="shared" si="13"/>
        <v>107.8</v>
      </c>
      <c r="E160" s="1">
        <f t="shared" si="14"/>
        <v>75.459999999999994</v>
      </c>
      <c r="F160">
        <f t="shared" si="15"/>
        <v>29</v>
      </c>
      <c r="G160" s="1">
        <v>64</v>
      </c>
      <c r="H160">
        <f t="shared" si="16"/>
        <v>35</v>
      </c>
      <c r="I160">
        <f t="shared" si="17"/>
        <v>0</v>
      </c>
    </row>
    <row r="161" spans="1:9" x14ac:dyDescent="0.35">
      <c r="A161" s="2">
        <v>43990</v>
      </c>
      <c r="B161" s="5">
        <f t="shared" si="12"/>
        <v>6</v>
      </c>
      <c r="C161" s="1">
        <v>170</v>
      </c>
      <c r="D161" s="1">
        <f t="shared" si="13"/>
        <v>166.6</v>
      </c>
      <c r="E161" s="1">
        <f t="shared" si="14"/>
        <v>116.61999999999999</v>
      </c>
      <c r="F161">
        <f t="shared" si="15"/>
        <v>45</v>
      </c>
      <c r="G161" s="1">
        <v>41</v>
      </c>
      <c r="H161">
        <f t="shared" si="16"/>
        <v>0</v>
      </c>
      <c r="I161">
        <f t="shared" si="17"/>
        <v>4</v>
      </c>
    </row>
    <row r="162" spans="1:9" x14ac:dyDescent="0.35">
      <c r="A162" s="2">
        <v>43991</v>
      </c>
      <c r="B162" s="5">
        <f t="shared" si="12"/>
        <v>6</v>
      </c>
      <c r="C162" s="1">
        <v>161</v>
      </c>
      <c r="D162" s="1">
        <f t="shared" si="13"/>
        <v>157.78</v>
      </c>
      <c r="E162" s="1">
        <f t="shared" si="14"/>
        <v>110.446</v>
      </c>
      <c r="F162">
        <f t="shared" si="15"/>
        <v>43</v>
      </c>
      <c r="G162" s="1">
        <v>52</v>
      </c>
      <c r="H162">
        <f t="shared" si="16"/>
        <v>9</v>
      </c>
      <c r="I162">
        <f t="shared" si="17"/>
        <v>0</v>
      </c>
    </row>
    <row r="163" spans="1:9" x14ac:dyDescent="0.35">
      <c r="A163" s="2">
        <v>43992</v>
      </c>
      <c r="B163" s="5">
        <f t="shared" si="12"/>
        <v>6</v>
      </c>
      <c r="C163" s="1">
        <v>144</v>
      </c>
      <c r="D163" s="1">
        <f t="shared" si="13"/>
        <v>141.12</v>
      </c>
      <c r="E163" s="1">
        <f t="shared" si="14"/>
        <v>98.783999999999992</v>
      </c>
      <c r="F163">
        <f t="shared" si="15"/>
        <v>38</v>
      </c>
      <c r="G163" s="1">
        <v>50</v>
      </c>
      <c r="H163">
        <f t="shared" si="16"/>
        <v>12</v>
      </c>
      <c r="I163">
        <f t="shared" si="17"/>
        <v>0</v>
      </c>
    </row>
    <row r="164" spans="1:9" x14ac:dyDescent="0.35">
      <c r="A164" s="2">
        <v>43993</v>
      </c>
      <c r="B164" s="5">
        <f t="shared" si="12"/>
        <v>6</v>
      </c>
      <c r="C164" s="1">
        <v>140</v>
      </c>
      <c r="D164" s="1">
        <f t="shared" si="13"/>
        <v>137.19999999999999</v>
      </c>
      <c r="E164" s="1">
        <f t="shared" si="14"/>
        <v>96.039999999999992</v>
      </c>
      <c r="F164">
        <f t="shared" si="15"/>
        <v>37</v>
      </c>
      <c r="G164" s="1">
        <v>45</v>
      </c>
      <c r="H164">
        <f t="shared" si="16"/>
        <v>8</v>
      </c>
      <c r="I164">
        <f t="shared" si="17"/>
        <v>0</v>
      </c>
    </row>
    <row r="165" spans="1:9" x14ac:dyDescent="0.35">
      <c r="A165" s="2">
        <v>43994</v>
      </c>
      <c r="B165" s="5">
        <f t="shared" si="12"/>
        <v>6</v>
      </c>
      <c r="C165" s="1">
        <v>262</v>
      </c>
      <c r="D165" s="1">
        <f t="shared" si="13"/>
        <v>256.76</v>
      </c>
      <c r="E165" s="1">
        <f t="shared" si="14"/>
        <v>179.73199999999997</v>
      </c>
      <c r="F165">
        <f t="shared" si="15"/>
        <v>70</v>
      </c>
      <c r="G165" s="1">
        <v>67</v>
      </c>
      <c r="H165">
        <f t="shared" si="16"/>
        <v>0</v>
      </c>
      <c r="I165">
        <f t="shared" si="17"/>
        <v>3</v>
      </c>
    </row>
    <row r="166" spans="1:9" x14ac:dyDescent="0.35">
      <c r="A166" s="2">
        <v>43995</v>
      </c>
      <c r="B166" s="5">
        <f t="shared" si="12"/>
        <v>6</v>
      </c>
      <c r="C166" s="1">
        <v>217</v>
      </c>
      <c r="D166" s="1">
        <f t="shared" si="13"/>
        <v>212.66</v>
      </c>
      <c r="E166" s="1">
        <f t="shared" si="14"/>
        <v>148.86199999999999</v>
      </c>
      <c r="F166">
        <f t="shared" si="15"/>
        <v>58</v>
      </c>
      <c r="G166" s="1">
        <v>49</v>
      </c>
      <c r="H166">
        <f t="shared" si="16"/>
        <v>0</v>
      </c>
      <c r="I166">
        <f t="shared" si="17"/>
        <v>9</v>
      </c>
    </row>
    <row r="167" spans="1:9" x14ac:dyDescent="0.35">
      <c r="A167" s="2">
        <v>43996</v>
      </c>
      <c r="B167" s="5">
        <f t="shared" si="12"/>
        <v>6</v>
      </c>
      <c r="C167" s="1">
        <v>215</v>
      </c>
      <c r="D167" s="1">
        <f t="shared" si="13"/>
        <v>210.7</v>
      </c>
      <c r="E167" s="1">
        <f t="shared" si="14"/>
        <v>147.48999999999998</v>
      </c>
      <c r="F167">
        <f t="shared" si="15"/>
        <v>57</v>
      </c>
      <c r="G167" s="1">
        <v>58</v>
      </c>
      <c r="H167">
        <f t="shared" si="16"/>
        <v>1</v>
      </c>
      <c r="I167">
        <f t="shared" si="17"/>
        <v>0</v>
      </c>
    </row>
    <row r="168" spans="1:9" x14ac:dyDescent="0.35">
      <c r="A168" s="2">
        <v>43997</v>
      </c>
      <c r="B168" s="5">
        <f t="shared" si="12"/>
        <v>6</v>
      </c>
      <c r="C168" s="1">
        <v>117</v>
      </c>
      <c r="D168" s="1">
        <f t="shared" si="13"/>
        <v>114.66</v>
      </c>
      <c r="E168" s="1">
        <f t="shared" si="14"/>
        <v>80.261999999999986</v>
      </c>
      <c r="F168">
        <f t="shared" si="15"/>
        <v>31</v>
      </c>
      <c r="G168" s="1">
        <v>48</v>
      </c>
      <c r="H168">
        <f t="shared" si="16"/>
        <v>17</v>
      </c>
      <c r="I168">
        <f t="shared" si="17"/>
        <v>0</v>
      </c>
    </row>
    <row r="169" spans="1:9" x14ac:dyDescent="0.35">
      <c r="A169" s="2">
        <v>43998</v>
      </c>
      <c r="B169" s="5">
        <f t="shared" si="12"/>
        <v>6</v>
      </c>
      <c r="C169" s="1">
        <v>172</v>
      </c>
      <c r="D169" s="1">
        <f t="shared" si="13"/>
        <v>168.56</v>
      </c>
      <c r="E169" s="1">
        <f t="shared" si="14"/>
        <v>117.99199999999999</v>
      </c>
      <c r="F169">
        <f t="shared" si="15"/>
        <v>46</v>
      </c>
      <c r="G169" s="1">
        <v>60</v>
      </c>
      <c r="H169">
        <f t="shared" si="16"/>
        <v>14</v>
      </c>
      <c r="I169">
        <f t="shared" si="17"/>
        <v>0</v>
      </c>
    </row>
    <row r="170" spans="1:9" x14ac:dyDescent="0.35">
      <c r="A170" s="2">
        <v>43999</v>
      </c>
      <c r="B170" s="5">
        <f t="shared" si="12"/>
        <v>6</v>
      </c>
      <c r="C170" s="1">
        <v>262</v>
      </c>
      <c r="D170" s="1">
        <f t="shared" si="13"/>
        <v>256.76</v>
      </c>
      <c r="E170" s="1">
        <f t="shared" si="14"/>
        <v>179.73199999999997</v>
      </c>
      <c r="F170">
        <f t="shared" si="15"/>
        <v>70</v>
      </c>
      <c r="G170" s="1">
        <v>47</v>
      </c>
      <c r="H170">
        <f t="shared" si="16"/>
        <v>0</v>
      </c>
      <c r="I170">
        <f t="shared" si="17"/>
        <v>23</v>
      </c>
    </row>
    <row r="171" spans="1:9" x14ac:dyDescent="0.35">
      <c r="A171" s="2">
        <v>44000</v>
      </c>
      <c r="B171" s="5">
        <f t="shared" si="12"/>
        <v>6</v>
      </c>
      <c r="C171" s="1">
        <v>116</v>
      </c>
      <c r="D171" s="1">
        <f t="shared" si="13"/>
        <v>113.67999999999999</v>
      </c>
      <c r="E171" s="1">
        <f t="shared" si="14"/>
        <v>79.575999999999993</v>
      </c>
      <c r="F171">
        <f t="shared" si="15"/>
        <v>31</v>
      </c>
      <c r="G171" s="1">
        <v>44</v>
      </c>
      <c r="H171">
        <f t="shared" si="16"/>
        <v>13</v>
      </c>
      <c r="I171">
        <f t="shared" si="17"/>
        <v>0</v>
      </c>
    </row>
    <row r="172" spans="1:9" x14ac:dyDescent="0.35">
      <c r="A172" s="2">
        <v>44001</v>
      </c>
      <c r="B172" s="5">
        <f t="shared" si="12"/>
        <v>6</v>
      </c>
      <c r="C172" s="1">
        <v>90</v>
      </c>
      <c r="D172" s="1">
        <f t="shared" si="13"/>
        <v>88.2</v>
      </c>
      <c r="E172" s="1">
        <f t="shared" si="14"/>
        <v>61.739999999999995</v>
      </c>
      <c r="F172">
        <f t="shared" si="15"/>
        <v>24</v>
      </c>
      <c r="G172" s="1">
        <v>47</v>
      </c>
      <c r="H172">
        <f t="shared" si="16"/>
        <v>23</v>
      </c>
      <c r="I172">
        <f t="shared" si="17"/>
        <v>0</v>
      </c>
    </row>
    <row r="173" spans="1:9" x14ac:dyDescent="0.35">
      <c r="A173" s="2">
        <v>44002</v>
      </c>
      <c r="B173" s="5">
        <f t="shared" si="12"/>
        <v>6</v>
      </c>
      <c r="C173" s="1">
        <v>215</v>
      </c>
      <c r="D173" s="1">
        <f t="shared" si="13"/>
        <v>210.7</v>
      </c>
      <c r="E173" s="1">
        <f t="shared" si="14"/>
        <v>147.48999999999998</v>
      </c>
      <c r="F173">
        <f t="shared" si="15"/>
        <v>57</v>
      </c>
      <c r="G173" s="1">
        <v>51</v>
      </c>
      <c r="H173">
        <f t="shared" si="16"/>
        <v>0</v>
      </c>
      <c r="I173">
        <f t="shared" si="17"/>
        <v>6</v>
      </c>
    </row>
    <row r="174" spans="1:9" x14ac:dyDescent="0.35">
      <c r="A174" s="2">
        <v>44003</v>
      </c>
      <c r="B174" s="5">
        <f t="shared" si="12"/>
        <v>6</v>
      </c>
      <c r="C174" s="1">
        <v>172</v>
      </c>
      <c r="D174" s="1">
        <f t="shared" si="13"/>
        <v>168.56</v>
      </c>
      <c r="E174" s="1">
        <f t="shared" si="14"/>
        <v>117.99199999999999</v>
      </c>
      <c r="F174">
        <f t="shared" si="15"/>
        <v>46</v>
      </c>
      <c r="G174" s="1">
        <v>64</v>
      </c>
      <c r="H174">
        <f t="shared" si="16"/>
        <v>18</v>
      </c>
      <c r="I174">
        <f t="shared" si="17"/>
        <v>0</v>
      </c>
    </row>
    <row r="175" spans="1:9" x14ac:dyDescent="0.35">
      <c r="A175" s="2">
        <v>44004</v>
      </c>
      <c r="B175" s="5">
        <f t="shared" si="12"/>
        <v>6</v>
      </c>
      <c r="C175" s="1">
        <v>165</v>
      </c>
      <c r="D175" s="1">
        <f t="shared" si="13"/>
        <v>161.69999999999999</v>
      </c>
      <c r="E175" s="1">
        <f t="shared" si="14"/>
        <v>113.18999999999998</v>
      </c>
      <c r="F175">
        <f t="shared" si="15"/>
        <v>44</v>
      </c>
      <c r="G175" s="1">
        <v>42</v>
      </c>
      <c r="H175">
        <f t="shared" si="16"/>
        <v>0</v>
      </c>
      <c r="I175">
        <f t="shared" si="17"/>
        <v>2</v>
      </c>
    </row>
    <row r="176" spans="1:9" x14ac:dyDescent="0.35">
      <c r="A176" s="2">
        <v>44005</v>
      </c>
      <c r="B176" s="5">
        <f t="shared" si="12"/>
        <v>6</v>
      </c>
      <c r="C176" s="1">
        <v>134</v>
      </c>
      <c r="D176" s="1">
        <f t="shared" si="13"/>
        <v>131.32</v>
      </c>
      <c r="E176" s="1">
        <f t="shared" si="14"/>
        <v>91.923999999999992</v>
      </c>
      <c r="F176">
        <f t="shared" si="15"/>
        <v>35</v>
      </c>
      <c r="G176" s="1">
        <v>45</v>
      </c>
      <c r="H176">
        <f t="shared" si="16"/>
        <v>10</v>
      </c>
      <c r="I176">
        <f t="shared" si="17"/>
        <v>0</v>
      </c>
    </row>
    <row r="177" spans="1:9" x14ac:dyDescent="0.35">
      <c r="A177" s="2">
        <v>44006</v>
      </c>
      <c r="B177" s="5">
        <f t="shared" si="12"/>
        <v>6</v>
      </c>
      <c r="C177" s="1">
        <v>129</v>
      </c>
      <c r="D177" s="1">
        <f t="shared" si="13"/>
        <v>126.42</v>
      </c>
      <c r="E177" s="1">
        <f t="shared" si="14"/>
        <v>88.494</v>
      </c>
      <c r="F177">
        <f t="shared" si="15"/>
        <v>34</v>
      </c>
      <c r="G177" s="1">
        <v>46</v>
      </c>
      <c r="H177">
        <f t="shared" si="16"/>
        <v>12</v>
      </c>
      <c r="I177">
        <f t="shared" si="17"/>
        <v>0</v>
      </c>
    </row>
    <row r="178" spans="1:9" x14ac:dyDescent="0.35">
      <c r="A178" s="2">
        <v>44007</v>
      </c>
      <c r="B178" s="5">
        <f t="shared" si="12"/>
        <v>6</v>
      </c>
      <c r="C178" s="1">
        <v>184</v>
      </c>
      <c r="D178" s="1">
        <f t="shared" si="13"/>
        <v>180.32</v>
      </c>
      <c r="E178" s="1">
        <f t="shared" si="14"/>
        <v>126.22399999999999</v>
      </c>
      <c r="F178">
        <f t="shared" si="15"/>
        <v>49</v>
      </c>
      <c r="G178" s="1">
        <v>69</v>
      </c>
      <c r="H178">
        <f t="shared" si="16"/>
        <v>20</v>
      </c>
      <c r="I178">
        <f t="shared" si="17"/>
        <v>0</v>
      </c>
    </row>
    <row r="179" spans="1:9" x14ac:dyDescent="0.35">
      <c r="A179" s="2">
        <v>44008</v>
      </c>
      <c r="B179" s="5">
        <f t="shared" si="12"/>
        <v>6</v>
      </c>
      <c r="C179" s="1">
        <v>129</v>
      </c>
      <c r="D179" s="1">
        <f t="shared" si="13"/>
        <v>126.42</v>
      </c>
      <c r="E179" s="1">
        <f t="shared" si="14"/>
        <v>88.494</v>
      </c>
      <c r="F179">
        <f t="shared" si="15"/>
        <v>34</v>
      </c>
      <c r="G179" s="1">
        <v>46</v>
      </c>
      <c r="H179">
        <f t="shared" si="16"/>
        <v>12</v>
      </c>
      <c r="I179">
        <f t="shared" si="17"/>
        <v>0</v>
      </c>
    </row>
    <row r="180" spans="1:9" x14ac:dyDescent="0.35">
      <c r="A180" s="2">
        <v>44009</v>
      </c>
      <c r="B180" s="5">
        <f t="shared" si="12"/>
        <v>6</v>
      </c>
      <c r="C180" s="1">
        <v>223</v>
      </c>
      <c r="D180" s="1">
        <f t="shared" si="13"/>
        <v>218.54</v>
      </c>
      <c r="E180" s="1">
        <f t="shared" si="14"/>
        <v>152.97799999999998</v>
      </c>
      <c r="F180">
        <f t="shared" si="15"/>
        <v>59</v>
      </c>
      <c r="G180" s="1">
        <v>45</v>
      </c>
      <c r="H180">
        <f t="shared" si="16"/>
        <v>0</v>
      </c>
      <c r="I180">
        <f t="shared" si="17"/>
        <v>14</v>
      </c>
    </row>
    <row r="181" spans="1:9" x14ac:dyDescent="0.35">
      <c r="A181" s="2">
        <v>44010</v>
      </c>
      <c r="B181" s="5">
        <f t="shared" si="12"/>
        <v>6</v>
      </c>
      <c r="C181" s="1">
        <v>214</v>
      </c>
      <c r="D181" s="1">
        <f t="shared" si="13"/>
        <v>209.72</v>
      </c>
      <c r="E181" s="1">
        <f t="shared" si="14"/>
        <v>146.804</v>
      </c>
      <c r="F181">
        <f t="shared" si="15"/>
        <v>57</v>
      </c>
      <c r="G181" s="1">
        <v>59</v>
      </c>
      <c r="H181">
        <f t="shared" si="16"/>
        <v>2</v>
      </c>
      <c r="I181">
        <f t="shared" si="17"/>
        <v>0</v>
      </c>
    </row>
    <row r="182" spans="1:9" x14ac:dyDescent="0.35">
      <c r="A182" s="2">
        <v>44011</v>
      </c>
      <c r="B182" s="5">
        <f t="shared" si="12"/>
        <v>6</v>
      </c>
      <c r="C182" s="1">
        <v>120</v>
      </c>
      <c r="D182" s="1">
        <f t="shared" si="13"/>
        <v>117.6</v>
      </c>
      <c r="E182" s="1">
        <f t="shared" si="14"/>
        <v>82.32</v>
      </c>
      <c r="F182">
        <f t="shared" si="15"/>
        <v>32</v>
      </c>
      <c r="G182" s="1">
        <v>58</v>
      </c>
      <c r="H182">
        <f t="shared" si="16"/>
        <v>26</v>
      </c>
      <c r="I182">
        <f t="shared" si="17"/>
        <v>0</v>
      </c>
    </row>
    <row r="183" spans="1:9" x14ac:dyDescent="0.35">
      <c r="A183" s="2">
        <v>44012</v>
      </c>
      <c r="B183" s="5">
        <f t="shared" si="12"/>
        <v>6</v>
      </c>
      <c r="C183" s="1">
        <v>126</v>
      </c>
      <c r="D183" s="1">
        <f t="shared" si="13"/>
        <v>123.48</v>
      </c>
      <c r="E183" s="1">
        <f t="shared" si="14"/>
        <v>86.435999999999993</v>
      </c>
      <c r="F183">
        <f t="shared" si="15"/>
        <v>33</v>
      </c>
      <c r="G183" s="1">
        <v>63</v>
      </c>
      <c r="H183">
        <f t="shared" si="16"/>
        <v>30</v>
      </c>
      <c r="I183">
        <f t="shared" si="17"/>
        <v>0</v>
      </c>
    </row>
    <row r="184" spans="1:9" x14ac:dyDescent="0.35">
      <c r="A184" s="2">
        <v>44013</v>
      </c>
      <c r="B184" s="5">
        <f t="shared" si="12"/>
        <v>7</v>
      </c>
      <c r="C184" s="1">
        <v>227</v>
      </c>
      <c r="D184" s="1">
        <f t="shared" si="13"/>
        <v>222.46</v>
      </c>
      <c r="E184" s="1">
        <f t="shared" si="14"/>
        <v>155.72200000000001</v>
      </c>
      <c r="F184">
        <f t="shared" si="15"/>
        <v>60</v>
      </c>
      <c r="G184" s="1">
        <v>46</v>
      </c>
      <c r="H184">
        <f t="shared" si="16"/>
        <v>0</v>
      </c>
      <c r="I184">
        <f t="shared" si="17"/>
        <v>14</v>
      </c>
    </row>
    <row r="185" spans="1:9" x14ac:dyDescent="0.35">
      <c r="A185" s="2">
        <v>44014</v>
      </c>
      <c r="B185" s="5">
        <f t="shared" si="12"/>
        <v>7</v>
      </c>
      <c r="C185" s="1">
        <v>191</v>
      </c>
      <c r="D185" s="1">
        <f t="shared" si="13"/>
        <v>187.18</v>
      </c>
      <c r="E185" s="1">
        <f t="shared" si="14"/>
        <v>131.02600000000001</v>
      </c>
      <c r="F185">
        <f t="shared" si="15"/>
        <v>51</v>
      </c>
      <c r="G185" s="1">
        <v>50</v>
      </c>
      <c r="H185">
        <f t="shared" si="16"/>
        <v>0</v>
      </c>
      <c r="I185">
        <f t="shared" si="17"/>
        <v>1</v>
      </c>
    </row>
    <row r="186" spans="1:9" x14ac:dyDescent="0.35">
      <c r="A186" s="2">
        <v>44015</v>
      </c>
      <c r="B186" s="5">
        <f t="shared" si="12"/>
        <v>7</v>
      </c>
      <c r="C186" s="1">
        <v>522</v>
      </c>
      <c r="D186" s="1">
        <f t="shared" si="13"/>
        <v>511.56</v>
      </c>
      <c r="E186" s="1">
        <f t="shared" si="14"/>
        <v>358.09199999999998</v>
      </c>
      <c r="F186">
        <f t="shared" si="15"/>
        <v>139</v>
      </c>
      <c r="G186" s="1">
        <v>57</v>
      </c>
      <c r="H186">
        <f t="shared" si="16"/>
        <v>0</v>
      </c>
      <c r="I186">
        <f t="shared" si="17"/>
        <v>82</v>
      </c>
    </row>
    <row r="187" spans="1:9" x14ac:dyDescent="0.35">
      <c r="A187" s="2">
        <v>44016</v>
      </c>
      <c r="B187" s="5">
        <f t="shared" si="12"/>
        <v>7</v>
      </c>
      <c r="C187" s="1">
        <v>146</v>
      </c>
      <c r="D187" s="1">
        <f t="shared" si="13"/>
        <v>143.07999999999998</v>
      </c>
      <c r="E187" s="1">
        <f t="shared" si="14"/>
        <v>100.15599999999998</v>
      </c>
      <c r="F187">
        <f t="shared" si="15"/>
        <v>39</v>
      </c>
      <c r="G187" s="1">
        <v>49</v>
      </c>
      <c r="H187">
        <f t="shared" si="16"/>
        <v>10</v>
      </c>
      <c r="I187">
        <f t="shared" si="17"/>
        <v>0</v>
      </c>
    </row>
    <row r="188" spans="1:9" x14ac:dyDescent="0.35">
      <c r="A188" s="2">
        <v>44017</v>
      </c>
      <c r="B188" s="5">
        <f t="shared" si="12"/>
        <v>7</v>
      </c>
      <c r="C188" s="1">
        <v>184</v>
      </c>
      <c r="D188" s="1">
        <f t="shared" si="13"/>
        <v>180.32</v>
      </c>
      <c r="E188" s="1">
        <f t="shared" si="14"/>
        <v>126.22399999999999</v>
      </c>
      <c r="F188">
        <f t="shared" si="15"/>
        <v>49</v>
      </c>
      <c r="G188" s="1">
        <v>50</v>
      </c>
      <c r="H188">
        <f t="shared" si="16"/>
        <v>1</v>
      </c>
      <c r="I188">
        <f t="shared" si="17"/>
        <v>0</v>
      </c>
    </row>
    <row r="189" spans="1:9" x14ac:dyDescent="0.35">
      <c r="A189" s="2">
        <v>44018</v>
      </c>
      <c r="B189" s="5">
        <f t="shared" si="12"/>
        <v>7</v>
      </c>
      <c r="C189" s="1">
        <v>196</v>
      </c>
      <c r="D189" s="1">
        <f t="shared" si="13"/>
        <v>192.07999999999998</v>
      </c>
      <c r="E189" s="1">
        <f t="shared" si="14"/>
        <v>134.45599999999999</v>
      </c>
      <c r="F189">
        <f t="shared" si="15"/>
        <v>52</v>
      </c>
      <c r="G189" s="1">
        <v>55</v>
      </c>
      <c r="H189">
        <f t="shared" si="16"/>
        <v>3</v>
      </c>
      <c r="I189">
        <f t="shared" si="17"/>
        <v>0</v>
      </c>
    </row>
    <row r="190" spans="1:9" x14ac:dyDescent="0.35">
      <c r="A190" s="2">
        <v>44019</v>
      </c>
      <c r="B190" s="5">
        <f t="shared" si="12"/>
        <v>7</v>
      </c>
      <c r="C190" s="1">
        <v>172</v>
      </c>
      <c r="D190" s="1">
        <f t="shared" si="13"/>
        <v>168.56</v>
      </c>
      <c r="E190" s="1">
        <f t="shared" si="14"/>
        <v>117.99199999999999</v>
      </c>
      <c r="F190">
        <f t="shared" si="15"/>
        <v>46</v>
      </c>
      <c r="G190" s="1">
        <v>42</v>
      </c>
      <c r="H190">
        <f t="shared" si="16"/>
        <v>0</v>
      </c>
      <c r="I190">
        <f t="shared" si="17"/>
        <v>4</v>
      </c>
    </row>
    <row r="191" spans="1:9" x14ac:dyDescent="0.35">
      <c r="A191" s="2">
        <v>44020</v>
      </c>
      <c r="B191" s="5">
        <f t="shared" si="12"/>
        <v>7</v>
      </c>
      <c r="C191" s="1">
        <v>217</v>
      </c>
      <c r="D191" s="1">
        <f t="shared" si="13"/>
        <v>212.66</v>
      </c>
      <c r="E191" s="1">
        <f t="shared" si="14"/>
        <v>148.86199999999999</v>
      </c>
      <c r="F191">
        <f t="shared" si="15"/>
        <v>58</v>
      </c>
      <c r="G191" s="1">
        <v>59</v>
      </c>
      <c r="H191">
        <f t="shared" si="16"/>
        <v>1</v>
      </c>
      <c r="I191">
        <f t="shared" si="17"/>
        <v>0</v>
      </c>
    </row>
    <row r="192" spans="1:9" x14ac:dyDescent="0.35">
      <c r="A192" s="2">
        <v>44021</v>
      </c>
      <c r="B192" s="5">
        <f t="shared" si="12"/>
        <v>7</v>
      </c>
      <c r="C192" s="1">
        <v>332</v>
      </c>
      <c r="D192" s="1">
        <f t="shared" si="13"/>
        <v>325.36</v>
      </c>
      <c r="E192" s="1">
        <f t="shared" si="14"/>
        <v>227.75199999999998</v>
      </c>
      <c r="F192">
        <f t="shared" si="15"/>
        <v>88</v>
      </c>
      <c r="G192" s="1">
        <v>45</v>
      </c>
      <c r="H192">
        <f t="shared" si="16"/>
        <v>0</v>
      </c>
      <c r="I192">
        <f t="shared" si="17"/>
        <v>43</v>
      </c>
    </row>
    <row r="193" spans="1:9" x14ac:dyDescent="0.35">
      <c r="A193" s="2">
        <v>44022</v>
      </c>
      <c r="B193" s="5">
        <f t="shared" si="12"/>
        <v>7</v>
      </c>
      <c r="C193" s="1">
        <v>196</v>
      </c>
      <c r="D193" s="1">
        <f t="shared" si="13"/>
        <v>192.07999999999998</v>
      </c>
      <c r="E193" s="1">
        <f t="shared" si="14"/>
        <v>134.45599999999999</v>
      </c>
      <c r="F193">
        <f t="shared" si="15"/>
        <v>52</v>
      </c>
      <c r="G193" s="1">
        <v>61</v>
      </c>
      <c r="H193">
        <f t="shared" si="16"/>
        <v>9</v>
      </c>
      <c r="I193">
        <f t="shared" si="17"/>
        <v>0</v>
      </c>
    </row>
    <row r="194" spans="1:9" x14ac:dyDescent="0.35">
      <c r="A194" s="2">
        <v>44023</v>
      </c>
      <c r="B194" s="5">
        <f t="shared" si="12"/>
        <v>7</v>
      </c>
      <c r="C194" s="1">
        <v>141</v>
      </c>
      <c r="D194" s="1">
        <f t="shared" si="13"/>
        <v>138.18</v>
      </c>
      <c r="E194" s="1">
        <f t="shared" si="14"/>
        <v>96.725999999999999</v>
      </c>
      <c r="F194">
        <f t="shared" si="15"/>
        <v>37</v>
      </c>
      <c r="G194" s="1">
        <v>65</v>
      </c>
      <c r="H194">
        <f t="shared" si="16"/>
        <v>28</v>
      </c>
      <c r="I194">
        <f t="shared" si="17"/>
        <v>0</v>
      </c>
    </row>
    <row r="195" spans="1:9" x14ac:dyDescent="0.35">
      <c r="A195" s="2">
        <v>44024</v>
      </c>
      <c r="B195" s="5">
        <f t="shared" ref="B195:B258" si="18">MONTH(A195)</f>
        <v>7</v>
      </c>
      <c r="C195" s="1">
        <v>343</v>
      </c>
      <c r="D195" s="1">
        <f t="shared" ref="D195:D258" si="19">C195*(1-0.02)</f>
        <v>336.14</v>
      </c>
      <c r="E195" s="1">
        <f t="shared" ref="E195:E258" si="20">D195*0.7</f>
        <v>235.29799999999997</v>
      </c>
      <c r="F195">
        <f t="shared" ref="F195:F258" si="21">ROUNDDOWN(E195*0.39,0)</f>
        <v>91</v>
      </c>
      <c r="G195" s="1">
        <v>49</v>
      </c>
      <c r="H195">
        <f t="shared" ref="H195:H258" si="22">IF(F195&lt;G195,G195-F195,0)</f>
        <v>0</v>
      </c>
      <c r="I195">
        <f t="shared" ref="I195:I258" si="23">IF(F195&gt;G195,F195-G195,0)</f>
        <v>42</v>
      </c>
    </row>
    <row r="196" spans="1:9" x14ac:dyDescent="0.35">
      <c r="A196" s="2">
        <v>44025</v>
      </c>
      <c r="B196" s="5">
        <f t="shared" si="18"/>
        <v>7</v>
      </c>
      <c r="C196" s="1">
        <v>158</v>
      </c>
      <c r="D196" s="1">
        <f t="shared" si="19"/>
        <v>154.84</v>
      </c>
      <c r="E196" s="1">
        <f t="shared" si="20"/>
        <v>108.38799999999999</v>
      </c>
      <c r="F196">
        <f t="shared" si="21"/>
        <v>42</v>
      </c>
      <c r="G196" s="1">
        <v>43</v>
      </c>
      <c r="H196">
        <f t="shared" si="22"/>
        <v>1</v>
      </c>
      <c r="I196">
        <f t="shared" si="23"/>
        <v>0</v>
      </c>
    </row>
    <row r="197" spans="1:9" x14ac:dyDescent="0.35">
      <c r="A197" s="2">
        <v>44026</v>
      </c>
      <c r="B197" s="5">
        <f t="shared" si="18"/>
        <v>7</v>
      </c>
      <c r="C197" s="1">
        <v>98</v>
      </c>
      <c r="D197" s="1">
        <f t="shared" si="19"/>
        <v>96.039999999999992</v>
      </c>
      <c r="E197" s="1">
        <f t="shared" si="20"/>
        <v>67.227999999999994</v>
      </c>
      <c r="F197">
        <f t="shared" si="21"/>
        <v>26</v>
      </c>
      <c r="G197" s="1">
        <v>42</v>
      </c>
      <c r="H197">
        <f t="shared" si="22"/>
        <v>16</v>
      </c>
      <c r="I197">
        <f t="shared" si="23"/>
        <v>0</v>
      </c>
    </row>
    <row r="198" spans="1:9" x14ac:dyDescent="0.35">
      <c r="A198" s="2">
        <v>44027</v>
      </c>
      <c r="B198" s="5">
        <f t="shared" si="18"/>
        <v>7</v>
      </c>
      <c r="C198" s="1">
        <v>128</v>
      </c>
      <c r="D198" s="1">
        <f t="shared" si="19"/>
        <v>125.44</v>
      </c>
      <c r="E198" s="1">
        <f t="shared" si="20"/>
        <v>87.807999999999993</v>
      </c>
      <c r="F198">
        <f t="shared" si="21"/>
        <v>34</v>
      </c>
      <c r="G198" s="1">
        <v>39</v>
      </c>
      <c r="H198">
        <f t="shared" si="22"/>
        <v>5</v>
      </c>
      <c r="I198">
        <f t="shared" si="23"/>
        <v>0</v>
      </c>
    </row>
    <row r="199" spans="1:9" x14ac:dyDescent="0.35">
      <c r="A199" s="2">
        <v>44028</v>
      </c>
      <c r="B199" s="5">
        <f t="shared" si="18"/>
        <v>7</v>
      </c>
      <c r="C199" s="1">
        <v>140</v>
      </c>
      <c r="D199" s="1">
        <f t="shared" si="19"/>
        <v>137.19999999999999</v>
      </c>
      <c r="E199" s="1">
        <f t="shared" si="20"/>
        <v>96.039999999999992</v>
      </c>
      <c r="F199">
        <f t="shared" si="21"/>
        <v>37</v>
      </c>
      <c r="G199" s="1">
        <v>46</v>
      </c>
      <c r="H199">
        <f t="shared" si="22"/>
        <v>9</v>
      </c>
      <c r="I199">
        <f t="shared" si="23"/>
        <v>0</v>
      </c>
    </row>
    <row r="200" spans="1:9" x14ac:dyDescent="0.35">
      <c r="A200" s="2">
        <v>44029</v>
      </c>
      <c r="B200" s="5">
        <f t="shared" si="18"/>
        <v>7</v>
      </c>
      <c r="C200" s="1">
        <v>215</v>
      </c>
      <c r="D200" s="1">
        <f t="shared" si="19"/>
        <v>210.7</v>
      </c>
      <c r="E200" s="1">
        <f t="shared" si="20"/>
        <v>147.48999999999998</v>
      </c>
      <c r="F200">
        <f t="shared" si="21"/>
        <v>57</v>
      </c>
      <c r="G200" s="1">
        <v>56</v>
      </c>
      <c r="H200">
        <f t="shared" si="22"/>
        <v>0</v>
      </c>
      <c r="I200">
        <f t="shared" si="23"/>
        <v>1</v>
      </c>
    </row>
    <row r="201" spans="1:9" x14ac:dyDescent="0.35">
      <c r="A201" s="2">
        <v>44030</v>
      </c>
      <c r="B201" s="5">
        <f t="shared" si="18"/>
        <v>7</v>
      </c>
      <c r="C201" s="1">
        <v>140</v>
      </c>
      <c r="D201" s="1">
        <f t="shared" si="19"/>
        <v>137.19999999999999</v>
      </c>
      <c r="E201" s="1">
        <f t="shared" si="20"/>
        <v>96.039999999999992</v>
      </c>
      <c r="F201">
        <f t="shared" si="21"/>
        <v>37</v>
      </c>
      <c r="G201" s="1">
        <v>33</v>
      </c>
      <c r="H201">
        <f t="shared" si="22"/>
        <v>0</v>
      </c>
      <c r="I201">
        <f t="shared" si="23"/>
        <v>4</v>
      </c>
    </row>
    <row r="202" spans="1:9" x14ac:dyDescent="0.35">
      <c r="A202" s="2">
        <v>44031</v>
      </c>
      <c r="B202" s="5">
        <f t="shared" si="18"/>
        <v>7</v>
      </c>
      <c r="C202" s="1">
        <v>120</v>
      </c>
      <c r="D202" s="1">
        <f t="shared" si="19"/>
        <v>117.6</v>
      </c>
      <c r="E202" s="1">
        <f t="shared" si="20"/>
        <v>82.32</v>
      </c>
      <c r="F202">
        <f t="shared" si="21"/>
        <v>32</v>
      </c>
      <c r="G202" s="1">
        <v>50</v>
      </c>
      <c r="H202">
        <f t="shared" si="22"/>
        <v>18</v>
      </c>
      <c r="I202">
        <f t="shared" si="23"/>
        <v>0</v>
      </c>
    </row>
    <row r="203" spans="1:9" x14ac:dyDescent="0.35">
      <c r="A203" s="2">
        <v>44032</v>
      </c>
      <c r="B203" s="5">
        <f t="shared" si="18"/>
        <v>7</v>
      </c>
      <c r="C203" s="1">
        <v>199</v>
      </c>
      <c r="D203" s="1">
        <f t="shared" si="19"/>
        <v>195.02</v>
      </c>
      <c r="E203" s="1">
        <f t="shared" si="20"/>
        <v>136.51400000000001</v>
      </c>
      <c r="F203">
        <f t="shared" si="21"/>
        <v>53</v>
      </c>
      <c r="G203" s="1">
        <v>45</v>
      </c>
      <c r="H203">
        <f t="shared" si="22"/>
        <v>0</v>
      </c>
      <c r="I203">
        <f t="shared" si="23"/>
        <v>8</v>
      </c>
    </row>
    <row r="204" spans="1:9" x14ac:dyDescent="0.35">
      <c r="A204" s="2">
        <v>44033</v>
      </c>
      <c r="B204" s="5">
        <f t="shared" si="18"/>
        <v>7</v>
      </c>
      <c r="C204" s="1">
        <v>283</v>
      </c>
      <c r="D204" s="1">
        <f t="shared" si="19"/>
        <v>277.33999999999997</v>
      </c>
      <c r="E204" s="1">
        <f t="shared" si="20"/>
        <v>194.13799999999998</v>
      </c>
      <c r="F204">
        <f t="shared" si="21"/>
        <v>75</v>
      </c>
      <c r="G204" s="1">
        <v>37</v>
      </c>
      <c r="H204">
        <f t="shared" si="22"/>
        <v>0</v>
      </c>
      <c r="I204">
        <f t="shared" si="23"/>
        <v>38</v>
      </c>
    </row>
    <row r="205" spans="1:9" x14ac:dyDescent="0.35">
      <c r="A205" s="2">
        <v>44034</v>
      </c>
      <c r="B205" s="5">
        <f t="shared" si="18"/>
        <v>7</v>
      </c>
      <c r="C205" s="1">
        <v>522</v>
      </c>
      <c r="D205" s="1">
        <f t="shared" si="19"/>
        <v>511.56</v>
      </c>
      <c r="E205" s="1">
        <f t="shared" si="20"/>
        <v>358.09199999999998</v>
      </c>
      <c r="F205">
        <f t="shared" si="21"/>
        <v>139</v>
      </c>
      <c r="G205" s="1">
        <v>57</v>
      </c>
      <c r="H205">
        <f t="shared" si="22"/>
        <v>0</v>
      </c>
      <c r="I205">
        <f t="shared" si="23"/>
        <v>82</v>
      </c>
    </row>
    <row r="206" spans="1:9" x14ac:dyDescent="0.35">
      <c r="A206" s="2">
        <v>44035</v>
      </c>
      <c r="B206" s="5">
        <f t="shared" si="18"/>
        <v>7</v>
      </c>
      <c r="C206" s="1">
        <v>227</v>
      </c>
      <c r="D206" s="1">
        <f t="shared" si="19"/>
        <v>222.46</v>
      </c>
      <c r="E206" s="1">
        <f t="shared" si="20"/>
        <v>155.72200000000001</v>
      </c>
      <c r="F206">
        <f t="shared" si="21"/>
        <v>60</v>
      </c>
      <c r="G206" s="1">
        <v>48</v>
      </c>
      <c r="H206">
        <f t="shared" si="22"/>
        <v>0</v>
      </c>
      <c r="I206">
        <f t="shared" si="23"/>
        <v>12</v>
      </c>
    </row>
    <row r="207" spans="1:9" x14ac:dyDescent="0.35">
      <c r="A207" s="2">
        <v>44036</v>
      </c>
      <c r="B207" s="5">
        <f t="shared" si="18"/>
        <v>7</v>
      </c>
      <c r="C207" s="1">
        <v>343</v>
      </c>
      <c r="D207" s="1">
        <f t="shared" si="19"/>
        <v>336.14</v>
      </c>
      <c r="E207" s="1">
        <f t="shared" si="20"/>
        <v>235.29799999999997</v>
      </c>
      <c r="F207">
        <f t="shared" si="21"/>
        <v>91</v>
      </c>
      <c r="G207" s="1">
        <v>41</v>
      </c>
      <c r="H207">
        <f t="shared" si="22"/>
        <v>0</v>
      </c>
      <c r="I207">
        <f t="shared" si="23"/>
        <v>50</v>
      </c>
    </row>
    <row r="208" spans="1:9" x14ac:dyDescent="0.35">
      <c r="A208" s="2">
        <v>44037</v>
      </c>
      <c r="B208" s="5">
        <f t="shared" si="18"/>
        <v>7</v>
      </c>
      <c r="C208" s="1">
        <v>272</v>
      </c>
      <c r="D208" s="1">
        <f t="shared" si="19"/>
        <v>266.56</v>
      </c>
      <c r="E208" s="1">
        <f t="shared" si="20"/>
        <v>186.59199999999998</v>
      </c>
      <c r="F208">
        <f t="shared" si="21"/>
        <v>72</v>
      </c>
      <c r="G208" s="1">
        <v>54</v>
      </c>
      <c r="H208">
        <f t="shared" si="22"/>
        <v>0</v>
      </c>
      <c r="I208">
        <f t="shared" si="23"/>
        <v>18</v>
      </c>
    </row>
    <row r="209" spans="1:9" x14ac:dyDescent="0.35">
      <c r="A209" s="2">
        <v>44038</v>
      </c>
      <c r="B209" s="5">
        <f t="shared" si="18"/>
        <v>7</v>
      </c>
      <c r="C209" s="1">
        <v>301</v>
      </c>
      <c r="D209" s="1">
        <f t="shared" si="19"/>
        <v>294.98</v>
      </c>
      <c r="E209" s="1">
        <f t="shared" si="20"/>
        <v>206.48599999999999</v>
      </c>
      <c r="F209">
        <f t="shared" si="21"/>
        <v>80</v>
      </c>
      <c r="G209" s="1">
        <v>52</v>
      </c>
      <c r="H209">
        <f t="shared" si="22"/>
        <v>0</v>
      </c>
      <c r="I209">
        <f t="shared" si="23"/>
        <v>28</v>
      </c>
    </row>
    <row r="210" spans="1:9" x14ac:dyDescent="0.35">
      <c r="A210" s="2">
        <v>44039</v>
      </c>
      <c r="B210" s="5">
        <f t="shared" si="18"/>
        <v>7</v>
      </c>
      <c r="C210" s="1">
        <v>573</v>
      </c>
      <c r="D210" s="1">
        <f t="shared" si="19"/>
        <v>561.54</v>
      </c>
      <c r="E210" s="1">
        <f t="shared" si="20"/>
        <v>393.07799999999997</v>
      </c>
      <c r="F210">
        <f t="shared" si="21"/>
        <v>153</v>
      </c>
      <c r="G210" s="1">
        <v>50</v>
      </c>
      <c r="H210">
        <f t="shared" si="22"/>
        <v>0</v>
      </c>
      <c r="I210">
        <f t="shared" si="23"/>
        <v>103</v>
      </c>
    </row>
    <row r="211" spans="1:9" x14ac:dyDescent="0.35">
      <c r="A211" s="2">
        <v>44040</v>
      </c>
      <c r="B211" s="5">
        <f t="shared" si="18"/>
        <v>7</v>
      </c>
      <c r="C211" s="1">
        <v>176</v>
      </c>
      <c r="D211" s="1">
        <f t="shared" si="19"/>
        <v>172.48</v>
      </c>
      <c r="E211" s="1">
        <f t="shared" si="20"/>
        <v>120.73599999999999</v>
      </c>
      <c r="F211">
        <f t="shared" si="21"/>
        <v>47</v>
      </c>
      <c r="G211" s="1">
        <v>40</v>
      </c>
      <c r="H211">
        <f t="shared" si="22"/>
        <v>0</v>
      </c>
      <c r="I211">
        <f t="shared" si="23"/>
        <v>7</v>
      </c>
    </row>
    <row r="212" spans="1:9" x14ac:dyDescent="0.35">
      <c r="A212" s="2">
        <v>44041</v>
      </c>
      <c r="B212" s="5">
        <f t="shared" si="18"/>
        <v>7</v>
      </c>
      <c r="C212" s="1">
        <v>262</v>
      </c>
      <c r="D212" s="1">
        <f t="shared" si="19"/>
        <v>256.76</v>
      </c>
      <c r="E212" s="1">
        <f t="shared" si="20"/>
        <v>179.73199999999997</v>
      </c>
      <c r="F212">
        <f t="shared" si="21"/>
        <v>70</v>
      </c>
      <c r="G212" s="1">
        <v>44</v>
      </c>
      <c r="H212">
        <f t="shared" si="22"/>
        <v>0</v>
      </c>
      <c r="I212">
        <f t="shared" si="23"/>
        <v>26</v>
      </c>
    </row>
    <row r="213" spans="1:9" x14ac:dyDescent="0.35">
      <c r="A213" s="2">
        <v>44042</v>
      </c>
      <c r="B213" s="5">
        <f t="shared" si="18"/>
        <v>7</v>
      </c>
      <c r="C213" s="1">
        <v>233</v>
      </c>
      <c r="D213" s="1">
        <f t="shared" si="19"/>
        <v>228.34</v>
      </c>
      <c r="E213" s="1">
        <f t="shared" si="20"/>
        <v>159.83799999999999</v>
      </c>
      <c r="F213">
        <f t="shared" si="21"/>
        <v>62</v>
      </c>
      <c r="G213" s="1">
        <v>47</v>
      </c>
      <c r="H213">
        <f t="shared" si="22"/>
        <v>0</v>
      </c>
      <c r="I213">
        <f t="shared" si="23"/>
        <v>15</v>
      </c>
    </row>
    <row r="214" spans="1:9" x14ac:dyDescent="0.35">
      <c r="A214" s="2">
        <v>44043</v>
      </c>
      <c r="B214" s="5">
        <f t="shared" si="18"/>
        <v>7</v>
      </c>
      <c r="C214" s="1">
        <v>105</v>
      </c>
      <c r="D214" s="1">
        <f t="shared" si="19"/>
        <v>102.89999999999999</v>
      </c>
      <c r="E214" s="1">
        <f t="shared" si="20"/>
        <v>72.029999999999987</v>
      </c>
      <c r="F214">
        <f t="shared" si="21"/>
        <v>28</v>
      </c>
      <c r="G214" s="1">
        <v>60</v>
      </c>
      <c r="H214">
        <f t="shared" si="22"/>
        <v>32</v>
      </c>
      <c r="I214">
        <f t="shared" si="23"/>
        <v>0</v>
      </c>
    </row>
    <row r="215" spans="1:9" x14ac:dyDescent="0.35">
      <c r="A215" s="2">
        <v>44044</v>
      </c>
      <c r="B215" s="5">
        <f t="shared" si="18"/>
        <v>8</v>
      </c>
      <c r="C215" s="1">
        <v>215</v>
      </c>
      <c r="D215" s="1">
        <f t="shared" si="19"/>
        <v>210.7</v>
      </c>
      <c r="E215" s="1">
        <f t="shared" si="20"/>
        <v>147.48999999999998</v>
      </c>
      <c r="F215">
        <f t="shared" si="21"/>
        <v>57</v>
      </c>
      <c r="G215" s="1">
        <v>48</v>
      </c>
      <c r="H215">
        <f t="shared" si="22"/>
        <v>0</v>
      </c>
      <c r="I215">
        <f t="shared" si="23"/>
        <v>9</v>
      </c>
    </row>
    <row r="216" spans="1:9" x14ac:dyDescent="0.35">
      <c r="A216" s="2">
        <v>44045</v>
      </c>
      <c r="B216" s="5">
        <f t="shared" si="18"/>
        <v>8</v>
      </c>
      <c r="C216" s="1">
        <v>181</v>
      </c>
      <c r="D216" s="1">
        <f t="shared" si="19"/>
        <v>177.38</v>
      </c>
      <c r="E216" s="1">
        <f t="shared" si="20"/>
        <v>124.16599999999998</v>
      </c>
      <c r="F216">
        <f t="shared" si="21"/>
        <v>48</v>
      </c>
      <c r="G216" s="1">
        <v>57</v>
      </c>
      <c r="H216">
        <f t="shared" si="22"/>
        <v>9</v>
      </c>
      <c r="I216">
        <f t="shared" si="23"/>
        <v>0</v>
      </c>
    </row>
    <row r="217" spans="1:9" x14ac:dyDescent="0.35">
      <c r="A217" s="2">
        <v>44046</v>
      </c>
      <c r="B217" s="5">
        <f t="shared" si="18"/>
        <v>8</v>
      </c>
      <c r="C217" s="1">
        <v>101</v>
      </c>
      <c r="D217" s="1">
        <f t="shared" si="19"/>
        <v>98.98</v>
      </c>
      <c r="E217" s="1">
        <f t="shared" si="20"/>
        <v>69.286000000000001</v>
      </c>
      <c r="F217">
        <f t="shared" si="21"/>
        <v>27</v>
      </c>
      <c r="G217" s="1">
        <v>34</v>
      </c>
      <c r="H217">
        <f t="shared" si="22"/>
        <v>7</v>
      </c>
      <c r="I217">
        <f t="shared" si="23"/>
        <v>0</v>
      </c>
    </row>
    <row r="218" spans="1:9" x14ac:dyDescent="0.35">
      <c r="A218" s="2">
        <v>44047</v>
      </c>
      <c r="B218" s="5">
        <f t="shared" si="18"/>
        <v>8</v>
      </c>
      <c r="C218" s="1">
        <v>126</v>
      </c>
      <c r="D218" s="1">
        <f t="shared" si="19"/>
        <v>123.48</v>
      </c>
      <c r="E218" s="1">
        <f t="shared" si="20"/>
        <v>86.435999999999993</v>
      </c>
      <c r="F218">
        <f t="shared" si="21"/>
        <v>33</v>
      </c>
      <c r="G218" s="1">
        <v>40</v>
      </c>
      <c r="H218">
        <f t="shared" si="22"/>
        <v>7</v>
      </c>
      <c r="I218">
        <f t="shared" si="23"/>
        <v>0</v>
      </c>
    </row>
    <row r="219" spans="1:9" x14ac:dyDescent="0.35">
      <c r="A219" s="2">
        <v>44048</v>
      </c>
      <c r="B219" s="5">
        <f t="shared" si="18"/>
        <v>8</v>
      </c>
      <c r="C219" s="1">
        <v>262</v>
      </c>
      <c r="D219" s="1">
        <f t="shared" si="19"/>
        <v>256.76</v>
      </c>
      <c r="E219" s="1">
        <f t="shared" si="20"/>
        <v>179.73199999999997</v>
      </c>
      <c r="F219">
        <f t="shared" si="21"/>
        <v>70</v>
      </c>
      <c r="G219" s="1">
        <v>43</v>
      </c>
      <c r="H219">
        <f t="shared" si="22"/>
        <v>0</v>
      </c>
      <c r="I219">
        <f t="shared" si="23"/>
        <v>27</v>
      </c>
    </row>
    <row r="220" spans="1:9" x14ac:dyDescent="0.35">
      <c r="A220" s="2">
        <v>44049</v>
      </c>
      <c r="B220" s="5">
        <f t="shared" si="18"/>
        <v>8</v>
      </c>
      <c r="C220" s="1">
        <v>215</v>
      </c>
      <c r="D220" s="1">
        <f t="shared" si="19"/>
        <v>210.7</v>
      </c>
      <c r="E220" s="1">
        <f t="shared" si="20"/>
        <v>147.48999999999998</v>
      </c>
      <c r="F220">
        <f t="shared" si="21"/>
        <v>57</v>
      </c>
      <c r="G220" s="1">
        <v>47</v>
      </c>
      <c r="H220">
        <f t="shared" si="22"/>
        <v>0</v>
      </c>
      <c r="I220">
        <f t="shared" si="23"/>
        <v>10</v>
      </c>
    </row>
    <row r="221" spans="1:9" x14ac:dyDescent="0.35">
      <c r="A221" s="2">
        <v>44050</v>
      </c>
      <c r="B221" s="5">
        <f t="shared" si="18"/>
        <v>8</v>
      </c>
      <c r="C221" s="1">
        <v>144</v>
      </c>
      <c r="D221" s="1">
        <f t="shared" si="19"/>
        <v>141.12</v>
      </c>
      <c r="E221" s="1">
        <f t="shared" si="20"/>
        <v>98.783999999999992</v>
      </c>
      <c r="F221">
        <f t="shared" si="21"/>
        <v>38</v>
      </c>
      <c r="G221" s="1">
        <v>48</v>
      </c>
      <c r="H221">
        <f t="shared" si="22"/>
        <v>10</v>
      </c>
      <c r="I221">
        <f t="shared" si="23"/>
        <v>0</v>
      </c>
    </row>
    <row r="222" spans="1:9" x14ac:dyDescent="0.35">
      <c r="A222" s="2">
        <v>44051</v>
      </c>
      <c r="B222" s="5">
        <f t="shared" si="18"/>
        <v>8</v>
      </c>
      <c r="C222" s="1">
        <v>161</v>
      </c>
      <c r="D222" s="1">
        <f t="shared" si="19"/>
        <v>157.78</v>
      </c>
      <c r="E222" s="1">
        <f t="shared" si="20"/>
        <v>110.446</v>
      </c>
      <c r="F222">
        <f t="shared" si="21"/>
        <v>43</v>
      </c>
      <c r="G222" s="1">
        <v>47</v>
      </c>
      <c r="H222">
        <f t="shared" si="22"/>
        <v>4</v>
      </c>
      <c r="I222">
        <f t="shared" si="23"/>
        <v>0</v>
      </c>
    </row>
    <row r="223" spans="1:9" x14ac:dyDescent="0.35">
      <c r="A223" s="2">
        <v>44052</v>
      </c>
      <c r="B223" s="5">
        <f t="shared" si="18"/>
        <v>8</v>
      </c>
      <c r="C223" s="1">
        <v>89</v>
      </c>
      <c r="D223" s="1">
        <f t="shared" si="19"/>
        <v>87.22</v>
      </c>
      <c r="E223" s="1">
        <f t="shared" si="20"/>
        <v>61.053999999999995</v>
      </c>
      <c r="F223">
        <f t="shared" si="21"/>
        <v>23</v>
      </c>
      <c r="G223" s="1">
        <v>62</v>
      </c>
      <c r="H223">
        <f t="shared" si="22"/>
        <v>39</v>
      </c>
      <c r="I223">
        <f t="shared" si="23"/>
        <v>0</v>
      </c>
    </row>
    <row r="224" spans="1:9" x14ac:dyDescent="0.35">
      <c r="A224" s="2">
        <v>44053</v>
      </c>
      <c r="B224" s="5">
        <f t="shared" si="18"/>
        <v>8</v>
      </c>
      <c r="C224" s="1">
        <v>114</v>
      </c>
      <c r="D224" s="1">
        <f t="shared" si="19"/>
        <v>111.72</v>
      </c>
      <c r="E224" s="1">
        <f t="shared" si="20"/>
        <v>78.203999999999994</v>
      </c>
      <c r="F224">
        <f t="shared" si="21"/>
        <v>30</v>
      </c>
      <c r="G224" s="1">
        <v>65</v>
      </c>
      <c r="H224">
        <f t="shared" si="22"/>
        <v>35</v>
      </c>
      <c r="I224">
        <f t="shared" si="23"/>
        <v>0</v>
      </c>
    </row>
    <row r="225" spans="1:9" x14ac:dyDescent="0.35">
      <c r="A225" s="2">
        <v>44054</v>
      </c>
      <c r="B225" s="5">
        <f t="shared" si="18"/>
        <v>8</v>
      </c>
      <c r="C225" s="1">
        <v>283</v>
      </c>
      <c r="D225" s="1">
        <f t="shared" si="19"/>
        <v>277.33999999999997</v>
      </c>
      <c r="E225" s="1">
        <f t="shared" si="20"/>
        <v>194.13799999999998</v>
      </c>
      <c r="F225">
        <f t="shared" si="21"/>
        <v>75</v>
      </c>
      <c r="G225" s="1">
        <v>53</v>
      </c>
      <c r="H225">
        <f t="shared" si="22"/>
        <v>0</v>
      </c>
      <c r="I225">
        <f t="shared" si="23"/>
        <v>22</v>
      </c>
    </row>
    <row r="226" spans="1:9" x14ac:dyDescent="0.35">
      <c r="A226" s="2">
        <v>44055</v>
      </c>
      <c r="B226" s="5">
        <f t="shared" si="18"/>
        <v>8</v>
      </c>
      <c r="C226" s="1">
        <v>181</v>
      </c>
      <c r="D226" s="1">
        <f t="shared" si="19"/>
        <v>177.38</v>
      </c>
      <c r="E226" s="1">
        <f t="shared" si="20"/>
        <v>124.16599999999998</v>
      </c>
      <c r="F226">
        <f t="shared" si="21"/>
        <v>48</v>
      </c>
      <c r="G226" s="1">
        <v>51</v>
      </c>
      <c r="H226">
        <f t="shared" si="22"/>
        <v>3</v>
      </c>
      <c r="I226">
        <f t="shared" si="23"/>
        <v>0</v>
      </c>
    </row>
    <row r="227" spans="1:9" x14ac:dyDescent="0.35">
      <c r="A227" s="2">
        <v>44056</v>
      </c>
      <c r="B227" s="5">
        <f t="shared" si="18"/>
        <v>8</v>
      </c>
      <c r="C227" s="1">
        <v>272</v>
      </c>
      <c r="D227" s="1">
        <f t="shared" si="19"/>
        <v>266.56</v>
      </c>
      <c r="E227" s="1">
        <f t="shared" si="20"/>
        <v>186.59199999999998</v>
      </c>
      <c r="F227">
        <f t="shared" si="21"/>
        <v>72</v>
      </c>
      <c r="G227" s="1">
        <v>53</v>
      </c>
      <c r="H227">
        <f t="shared" si="22"/>
        <v>0</v>
      </c>
      <c r="I227">
        <f t="shared" si="23"/>
        <v>19</v>
      </c>
    </row>
    <row r="228" spans="1:9" x14ac:dyDescent="0.35">
      <c r="A228" s="2">
        <v>44057</v>
      </c>
      <c r="B228" s="5">
        <f t="shared" si="18"/>
        <v>8</v>
      </c>
      <c r="C228" s="1">
        <v>140</v>
      </c>
      <c r="D228" s="1">
        <f t="shared" si="19"/>
        <v>137.19999999999999</v>
      </c>
      <c r="E228" s="1">
        <f t="shared" si="20"/>
        <v>96.039999999999992</v>
      </c>
      <c r="F228">
        <f t="shared" si="21"/>
        <v>37</v>
      </c>
      <c r="G228" s="1">
        <v>55</v>
      </c>
      <c r="H228">
        <f t="shared" si="22"/>
        <v>18</v>
      </c>
      <c r="I228">
        <f t="shared" si="23"/>
        <v>0</v>
      </c>
    </row>
    <row r="229" spans="1:9" x14ac:dyDescent="0.35">
      <c r="A229" s="2">
        <v>44058</v>
      </c>
      <c r="B229" s="5">
        <f t="shared" si="18"/>
        <v>8</v>
      </c>
      <c r="C229" s="1">
        <v>227</v>
      </c>
      <c r="D229" s="1">
        <f t="shared" si="19"/>
        <v>222.46</v>
      </c>
      <c r="E229" s="1">
        <f t="shared" si="20"/>
        <v>155.72200000000001</v>
      </c>
      <c r="F229">
        <f t="shared" si="21"/>
        <v>60</v>
      </c>
      <c r="G229" s="1">
        <v>59</v>
      </c>
      <c r="H229">
        <f t="shared" si="22"/>
        <v>0</v>
      </c>
      <c r="I229">
        <f t="shared" si="23"/>
        <v>1</v>
      </c>
    </row>
    <row r="230" spans="1:9" x14ac:dyDescent="0.35">
      <c r="A230" s="2">
        <v>44059</v>
      </c>
      <c r="B230" s="5">
        <f t="shared" si="18"/>
        <v>8</v>
      </c>
      <c r="C230" s="1">
        <v>262</v>
      </c>
      <c r="D230" s="1">
        <f t="shared" si="19"/>
        <v>256.76</v>
      </c>
      <c r="E230" s="1">
        <f t="shared" si="20"/>
        <v>179.73199999999997</v>
      </c>
      <c r="F230">
        <f t="shared" si="21"/>
        <v>70</v>
      </c>
      <c r="G230" s="1">
        <v>48</v>
      </c>
      <c r="H230">
        <f t="shared" si="22"/>
        <v>0</v>
      </c>
      <c r="I230">
        <f t="shared" si="23"/>
        <v>22</v>
      </c>
    </row>
    <row r="231" spans="1:9" x14ac:dyDescent="0.35">
      <c r="A231" s="2">
        <v>44060</v>
      </c>
      <c r="B231" s="5">
        <f t="shared" si="18"/>
        <v>8</v>
      </c>
      <c r="C231" s="1">
        <v>122</v>
      </c>
      <c r="D231" s="1">
        <f t="shared" si="19"/>
        <v>119.56</v>
      </c>
      <c r="E231" s="1">
        <f t="shared" si="20"/>
        <v>83.691999999999993</v>
      </c>
      <c r="F231">
        <f t="shared" si="21"/>
        <v>32</v>
      </c>
      <c r="G231" s="1">
        <v>49</v>
      </c>
      <c r="H231">
        <f t="shared" si="22"/>
        <v>17</v>
      </c>
      <c r="I231">
        <f t="shared" si="23"/>
        <v>0</v>
      </c>
    </row>
    <row r="232" spans="1:9" x14ac:dyDescent="0.35">
      <c r="A232" s="2">
        <v>44061</v>
      </c>
      <c r="B232" s="5">
        <f t="shared" si="18"/>
        <v>8</v>
      </c>
      <c r="C232" s="1">
        <v>199</v>
      </c>
      <c r="D232" s="1">
        <f t="shared" si="19"/>
        <v>195.02</v>
      </c>
      <c r="E232" s="1">
        <f t="shared" si="20"/>
        <v>136.51400000000001</v>
      </c>
      <c r="F232">
        <f t="shared" si="21"/>
        <v>53</v>
      </c>
      <c r="G232" s="1">
        <v>68</v>
      </c>
      <c r="H232">
        <f t="shared" si="22"/>
        <v>15</v>
      </c>
      <c r="I232">
        <f t="shared" si="23"/>
        <v>0</v>
      </c>
    </row>
    <row r="233" spans="1:9" x14ac:dyDescent="0.35">
      <c r="A233" s="2">
        <v>44062</v>
      </c>
      <c r="B233" s="5">
        <f t="shared" si="18"/>
        <v>8</v>
      </c>
      <c r="C233" s="1">
        <v>141</v>
      </c>
      <c r="D233" s="1">
        <f t="shared" si="19"/>
        <v>138.18</v>
      </c>
      <c r="E233" s="1">
        <f t="shared" si="20"/>
        <v>96.725999999999999</v>
      </c>
      <c r="F233">
        <f t="shared" si="21"/>
        <v>37</v>
      </c>
      <c r="G233" s="1">
        <v>54</v>
      </c>
      <c r="H233">
        <f t="shared" si="22"/>
        <v>17</v>
      </c>
      <c r="I233">
        <f t="shared" si="23"/>
        <v>0</v>
      </c>
    </row>
    <row r="234" spans="1:9" x14ac:dyDescent="0.35">
      <c r="A234" s="2">
        <v>44063</v>
      </c>
      <c r="B234" s="5">
        <f t="shared" si="18"/>
        <v>8</v>
      </c>
      <c r="C234" s="1">
        <v>212</v>
      </c>
      <c r="D234" s="1">
        <f t="shared" si="19"/>
        <v>207.76</v>
      </c>
      <c r="E234" s="1">
        <f t="shared" si="20"/>
        <v>145.43199999999999</v>
      </c>
      <c r="F234">
        <f t="shared" si="21"/>
        <v>56</v>
      </c>
      <c r="G234" s="1">
        <v>45</v>
      </c>
      <c r="H234">
        <f t="shared" si="22"/>
        <v>0</v>
      </c>
      <c r="I234">
        <f t="shared" si="23"/>
        <v>11</v>
      </c>
    </row>
    <row r="235" spans="1:9" x14ac:dyDescent="0.35">
      <c r="A235" s="2">
        <v>44064</v>
      </c>
      <c r="B235" s="5">
        <f t="shared" si="18"/>
        <v>8</v>
      </c>
      <c r="C235" s="1">
        <v>172</v>
      </c>
      <c r="D235" s="1">
        <f t="shared" si="19"/>
        <v>168.56</v>
      </c>
      <c r="E235" s="1">
        <f t="shared" si="20"/>
        <v>117.99199999999999</v>
      </c>
      <c r="F235">
        <f t="shared" si="21"/>
        <v>46</v>
      </c>
      <c r="G235" s="1">
        <v>45</v>
      </c>
      <c r="H235">
        <f t="shared" si="22"/>
        <v>0</v>
      </c>
      <c r="I235">
        <f t="shared" si="23"/>
        <v>1</v>
      </c>
    </row>
    <row r="236" spans="1:9" x14ac:dyDescent="0.35">
      <c r="A236" s="2">
        <v>44065</v>
      </c>
      <c r="B236" s="5">
        <f t="shared" si="18"/>
        <v>8</v>
      </c>
      <c r="C236" s="1">
        <v>137</v>
      </c>
      <c r="D236" s="1">
        <f t="shared" si="19"/>
        <v>134.26</v>
      </c>
      <c r="E236" s="1">
        <f t="shared" si="20"/>
        <v>93.981999999999985</v>
      </c>
      <c r="F236">
        <f t="shared" si="21"/>
        <v>36</v>
      </c>
      <c r="G236" s="1">
        <v>43</v>
      </c>
      <c r="H236">
        <f t="shared" si="22"/>
        <v>7</v>
      </c>
      <c r="I236">
        <f t="shared" si="23"/>
        <v>0</v>
      </c>
    </row>
    <row r="237" spans="1:9" x14ac:dyDescent="0.35">
      <c r="A237" s="2">
        <v>44066</v>
      </c>
      <c r="B237" s="5">
        <f t="shared" si="18"/>
        <v>8</v>
      </c>
      <c r="C237" s="1">
        <v>346</v>
      </c>
      <c r="D237" s="1">
        <f t="shared" si="19"/>
        <v>339.08</v>
      </c>
      <c r="E237" s="1">
        <f t="shared" si="20"/>
        <v>237.35599999999997</v>
      </c>
      <c r="F237">
        <f t="shared" si="21"/>
        <v>92</v>
      </c>
      <c r="G237" s="1">
        <v>60</v>
      </c>
      <c r="H237">
        <f t="shared" si="22"/>
        <v>0</v>
      </c>
      <c r="I237">
        <f t="shared" si="23"/>
        <v>32</v>
      </c>
    </row>
    <row r="238" spans="1:9" x14ac:dyDescent="0.35">
      <c r="A238" s="2">
        <v>44067</v>
      </c>
      <c r="B238" s="5">
        <f t="shared" si="18"/>
        <v>8</v>
      </c>
      <c r="C238" s="1">
        <v>114</v>
      </c>
      <c r="D238" s="1">
        <f t="shared" si="19"/>
        <v>111.72</v>
      </c>
      <c r="E238" s="1">
        <f t="shared" si="20"/>
        <v>78.203999999999994</v>
      </c>
      <c r="F238">
        <f t="shared" si="21"/>
        <v>30</v>
      </c>
      <c r="G238" s="1">
        <v>49</v>
      </c>
      <c r="H238">
        <f t="shared" si="22"/>
        <v>19</v>
      </c>
      <c r="I238">
        <f t="shared" si="23"/>
        <v>0</v>
      </c>
    </row>
    <row r="239" spans="1:9" x14ac:dyDescent="0.35">
      <c r="A239" s="2">
        <v>44068</v>
      </c>
      <c r="B239" s="5">
        <f t="shared" si="18"/>
        <v>8</v>
      </c>
      <c r="C239" s="1">
        <v>110</v>
      </c>
      <c r="D239" s="1">
        <f t="shared" si="19"/>
        <v>107.8</v>
      </c>
      <c r="E239" s="1">
        <f t="shared" si="20"/>
        <v>75.459999999999994</v>
      </c>
      <c r="F239">
        <f t="shared" si="21"/>
        <v>29</v>
      </c>
      <c r="G239" s="1">
        <v>39</v>
      </c>
      <c r="H239">
        <f t="shared" si="22"/>
        <v>10</v>
      </c>
      <c r="I239">
        <f t="shared" si="23"/>
        <v>0</v>
      </c>
    </row>
    <row r="240" spans="1:9" x14ac:dyDescent="0.35">
      <c r="A240" s="2">
        <v>44069</v>
      </c>
      <c r="B240" s="5">
        <f t="shared" si="18"/>
        <v>8</v>
      </c>
      <c r="C240" s="1">
        <v>251</v>
      </c>
      <c r="D240" s="1">
        <f t="shared" si="19"/>
        <v>245.98</v>
      </c>
      <c r="E240" s="1">
        <f t="shared" si="20"/>
        <v>172.18599999999998</v>
      </c>
      <c r="F240">
        <f t="shared" si="21"/>
        <v>67</v>
      </c>
      <c r="G240" s="1">
        <v>47</v>
      </c>
      <c r="H240">
        <f t="shared" si="22"/>
        <v>0</v>
      </c>
      <c r="I240">
        <f t="shared" si="23"/>
        <v>20</v>
      </c>
    </row>
    <row r="241" spans="1:9" x14ac:dyDescent="0.35">
      <c r="A241" s="2">
        <v>44070</v>
      </c>
      <c r="B241" s="5">
        <f t="shared" si="18"/>
        <v>8</v>
      </c>
      <c r="C241" s="1">
        <v>212</v>
      </c>
      <c r="D241" s="1">
        <f t="shared" si="19"/>
        <v>207.76</v>
      </c>
      <c r="E241" s="1">
        <f t="shared" si="20"/>
        <v>145.43199999999999</v>
      </c>
      <c r="F241">
        <f t="shared" si="21"/>
        <v>56</v>
      </c>
      <c r="G241" s="1">
        <v>49</v>
      </c>
      <c r="H241">
        <f t="shared" si="22"/>
        <v>0</v>
      </c>
      <c r="I241">
        <f t="shared" si="23"/>
        <v>7</v>
      </c>
    </row>
    <row r="242" spans="1:9" x14ac:dyDescent="0.35">
      <c r="A242" s="2">
        <v>44071</v>
      </c>
      <c r="B242" s="5">
        <f t="shared" si="18"/>
        <v>8</v>
      </c>
      <c r="C242" s="1">
        <v>129</v>
      </c>
      <c r="D242" s="1">
        <f t="shared" si="19"/>
        <v>126.42</v>
      </c>
      <c r="E242" s="1">
        <f t="shared" si="20"/>
        <v>88.494</v>
      </c>
      <c r="F242">
        <f t="shared" si="21"/>
        <v>34</v>
      </c>
      <c r="G242" s="1">
        <v>58</v>
      </c>
      <c r="H242">
        <f t="shared" si="22"/>
        <v>24</v>
      </c>
      <c r="I242">
        <f t="shared" si="23"/>
        <v>0</v>
      </c>
    </row>
    <row r="243" spans="1:9" x14ac:dyDescent="0.35">
      <c r="A243" s="2">
        <v>44072</v>
      </c>
      <c r="B243" s="5">
        <f t="shared" si="18"/>
        <v>8</v>
      </c>
      <c r="C243" s="1">
        <v>212</v>
      </c>
      <c r="D243" s="1">
        <f t="shared" si="19"/>
        <v>207.76</v>
      </c>
      <c r="E243" s="1">
        <f t="shared" si="20"/>
        <v>145.43199999999999</v>
      </c>
      <c r="F243">
        <f t="shared" si="21"/>
        <v>56</v>
      </c>
      <c r="G243" s="1">
        <v>56</v>
      </c>
      <c r="H243">
        <f t="shared" si="22"/>
        <v>0</v>
      </c>
      <c r="I243">
        <f t="shared" si="23"/>
        <v>0</v>
      </c>
    </row>
    <row r="244" spans="1:9" x14ac:dyDescent="0.35">
      <c r="A244" s="2">
        <v>44073</v>
      </c>
      <c r="B244" s="5">
        <f t="shared" si="18"/>
        <v>8</v>
      </c>
      <c r="C244" s="1">
        <v>126</v>
      </c>
      <c r="D244" s="1">
        <f t="shared" si="19"/>
        <v>123.48</v>
      </c>
      <c r="E244" s="1">
        <f t="shared" si="20"/>
        <v>86.435999999999993</v>
      </c>
      <c r="F244">
        <f t="shared" si="21"/>
        <v>33</v>
      </c>
      <c r="G244" s="1">
        <v>46</v>
      </c>
      <c r="H244">
        <f t="shared" si="22"/>
        <v>13</v>
      </c>
      <c r="I244">
        <f t="shared" si="23"/>
        <v>0</v>
      </c>
    </row>
    <row r="245" spans="1:9" x14ac:dyDescent="0.35">
      <c r="A245" s="2">
        <v>44074</v>
      </c>
      <c r="B245" s="5">
        <f t="shared" si="18"/>
        <v>8</v>
      </c>
      <c r="C245" s="1">
        <v>137</v>
      </c>
      <c r="D245" s="1">
        <f t="shared" si="19"/>
        <v>134.26</v>
      </c>
      <c r="E245" s="1">
        <f t="shared" si="20"/>
        <v>93.981999999999985</v>
      </c>
      <c r="F245">
        <f t="shared" si="21"/>
        <v>36</v>
      </c>
      <c r="G245" s="1">
        <v>64</v>
      </c>
      <c r="H245">
        <f t="shared" si="22"/>
        <v>28</v>
      </c>
      <c r="I245">
        <f t="shared" si="23"/>
        <v>0</v>
      </c>
    </row>
    <row r="246" spans="1:9" x14ac:dyDescent="0.35">
      <c r="A246" s="2">
        <v>44075</v>
      </c>
      <c r="B246" s="5">
        <f t="shared" si="18"/>
        <v>9</v>
      </c>
      <c r="C246" s="1">
        <v>215</v>
      </c>
      <c r="D246" s="1">
        <f t="shared" si="19"/>
        <v>210.7</v>
      </c>
      <c r="E246" s="1">
        <f t="shared" si="20"/>
        <v>147.48999999999998</v>
      </c>
      <c r="F246">
        <f t="shared" si="21"/>
        <v>57</v>
      </c>
      <c r="G246" s="1">
        <v>41</v>
      </c>
      <c r="H246">
        <f t="shared" si="22"/>
        <v>0</v>
      </c>
      <c r="I246">
        <f t="shared" si="23"/>
        <v>16</v>
      </c>
    </row>
    <row r="247" spans="1:9" x14ac:dyDescent="0.35">
      <c r="A247" s="2">
        <v>44076</v>
      </c>
      <c r="B247" s="5">
        <f t="shared" si="18"/>
        <v>9</v>
      </c>
      <c r="C247" s="1">
        <v>134</v>
      </c>
      <c r="D247" s="1">
        <f t="shared" si="19"/>
        <v>131.32</v>
      </c>
      <c r="E247" s="1">
        <f t="shared" si="20"/>
        <v>91.923999999999992</v>
      </c>
      <c r="F247">
        <f t="shared" si="21"/>
        <v>35</v>
      </c>
      <c r="G247" s="1">
        <v>42</v>
      </c>
      <c r="H247">
        <f t="shared" si="22"/>
        <v>7</v>
      </c>
      <c r="I247">
        <f t="shared" si="23"/>
        <v>0</v>
      </c>
    </row>
    <row r="248" spans="1:9" x14ac:dyDescent="0.35">
      <c r="A248" s="2">
        <v>44077</v>
      </c>
      <c r="B248" s="5">
        <f t="shared" si="18"/>
        <v>9</v>
      </c>
      <c r="C248" s="1">
        <v>214</v>
      </c>
      <c r="D248" s="1">
        <f t="shared" si="19"/>
        <v>209.72</v>
      </c>
      <c r="E248" s="1">
        <f t="shared" si="20"/>
        <v>146.804</v>
      </c>
      <c r="F248">
        <f t="shared" si="21"/>
        <v>57</v>
      </c>
      <c r="G248" s="1">
        <v>61</v>
      </c>
      <c r="H248">
        <f t="shared" si="22"/>
        <v>4</v>
      </c>
      <c r="I248">
        <f t="shared" si="23"/>
        <v>0</v>
      </c>
    </row>
    <row r="249" spans="1:9" x14ac:dyDescent="0.35">
      <c r="A249" s="2">
        <v>44078</v>
      </c>
      <c r="B249" s="5">
        <f t="shared" si="18"/>
        <v>9</v>
      </c>
      <c r="C249" s="1">
        <v>226</v>
      </c>
      <c r="D249" s="1">
        <f t="shared" si="19"/>
        <v>221.48</v>
      </c>
      <c r="E249" s="1">
        <f t="shared" si="20"/>
        <v>155.03599999999997</v>
      </c>
      <c r="F249">
        <f t="shared" si="21"/>
        <v>60</v>
      </c>
      <c r="G249" s="1">
        <v>53</v>
      </c>
      <c r="H249">
        <f t="shared" si="22"/>
        <v>0</v>
      </c>
      <c r="I249">
        <f t="shared" si="23"/>
        <v>7</v>
      </c>
    </row>
    <row r="250" spans="1:9" x14ac:dyDescent="0.35">
      <c r="A250" s="2">
        <v>44079</v>
      </c>
      <c r="B250" s="5">
        <f t="shared" si="18"/>
        <v>9</v>
      </c>
      <c r="C250" s="1">
        <v>296</v>
      </c>
      <c r="D250" s="1">
        <f t="shared" si="19"/>
        <v>290.08</v>
      </c>
      <c r="E250" s="1">
        <f t="shared" si="20"/>
        <v>203.05599999999998</v>
      </c>
      <c r="F250">
        <f t="shared" si="21"/>
        <v>79</v>
      </c>
      <c r="G250" s="1">
        <v>46</v>
      </c>
      <c r="H250">
        <f t="shared" si="22"/>
        <v>0</v>
      </c>
      <c r="I250">
        <f t="shared" si="23"/>
        <v>33</v>
      </c>
    </row>
    <row r="251" spans="1:9" x14ac:dyDescent="0.35">
      <c r="A251" s="2">
        <v>44080</v>
      </c>
      <c r="B251" s="5">
        <f t="shared" si="18"/>
        <v>9</v>
      </c>
      <c r="C251" s="1">
        <v>140</v>
      </c>
      <c r="D251" s="1">
        <f t="shared" si="19"/>
        <v>137.19999999999999</v>
      </c>
      <c r="E251" s="1">
        <f t="shared" si="20"/>
        <v>96.039999999999992</v>
      </c>
      <c r="F251">
        <f t="shared" si="21"/>
        <v>37</v>
      </c>
      <c r="G251" s="1">
        <v>48</v>
      </c>
      <c r="H251">
        <f t="shared" si="22"/>
        <v>11</v>
      </c>
      <c r="I251">
        <f t="shared" si="23"/>
        <v>0</v>
      </c>
    </row>
    <row r="252" spans="1:9" x14ac:dyDescent="0.35">
      <c r="A252" s="2">
        <v>44081</v>
      </c>
      <c r="B252" s="5">
        <f t="shared" si="18"/>
        <v>9</v>
      </c>
      <c r="C252" s="1">
        <v>128</v>
      </c>
      <c r="D252" s="1">
        <f t="shared" si="19"/>
        <v>125.44</v>
      </c>
      <c r="E252" s="1">
        <f t="shared" si="20"/>
        <v>87.807999999999993</v>
      </c>
      <c r="F252">
        <f t="shared" si="21"/>
        <v>34</v>
      </c>
      <c r="G252" s="1">
        <v>39</v>
      </c>
      <c r="H252">
        <f t="shared" si="22"/>
        <v>5</v>
      </c>
      <c r="I252">
        <f t="shared" si="23"/>
        <v>0</v>
      </c>
    </row>
    <row r="253" spans="1:9" x14ac:dyDescent="0.35">
      <c r="A253" s="2">
        <v>44082</v>
      </c>
      <c r="B253" s="5">
        <f t="shared" si="18"/>
        <v>9</v>
      </c>
      <c r="C253" s="1">
        <v>114</v>
      </c>
      <c r="D253" s="1">
        <f t="shared" si="19"/>
        <v>111.72</v>
      </c>
      <c r="E253" s="1">
        <f t="shared" si="20"/>
        <v>78.203999999999994</v>
      </c>
      <c r="F253">
        <f t="shared" si="21"/>
        <v>30</v>
      </c>
      <c r="G253" s="1">
        <v>45</v>
      </c>
      <c r="H253">
        <f t="shared" si="22"/>
        <v>15</v>
      </c>
      <c r="I253">
        <f t="shared" si="23"/>
        <v>0</v>
      </c>
    </row>
    <row r="254" spans="1:9" x14ac:dyDescent="0.35">
      <c r="A254" s="2">
        <v>44083</v>
      </c>
      <c r="B254" s="5">
        <f t="shared" si="18"/>
        <v>9</v>
      </c>
      <c r="C254" s="1">
        <v>199</v>
      </c>
      <c r="D254" s="1">
        <f t="shared" si="19"/>
        <v>195.02</v>
      </c>
      <c r="E254" s="1">
        <f t="shared" si="20"/>
        <v>136.51400000000001</v>
      </c>
      <c r="F254">
        <f t="shared" si="21"/>
        <v>53</v>
      </c>
      <c r="G254" s="1">
        <v>45</v>
      </c>
      <c r="H254">
        <f t="shared" si="22"/>
        <v>0</v>
      </c>
      <c r="I254">
        <f t="shared" si="23"/>
        <v>8</v>
      </c>
    </row>
    <row r="255" spans="1:9" x14ac:dyDescent="0.35">
      <c r="A255" s="2">
        <v>44084</v>
      </c>
      <c r="B255" s="5">
        <f t="shared" si="18"/>
        <v>9</v>
      </c>
      <c r="C255" s="1">
        <v>135</v>
      </c>
      <c r="D255" s="1">
        <f t="shared" si="19"/>
        <v>132.30000000000001</v>
      </c>
      <c r="E255" s="1">
        <f t="shared" si="20"/>
        <v>92.61</v>
      </c>
      <c r="F255">
        <f t="shared" si="21"/>
        <v>36</v>
      </c>
      <c r="G255" s="1">
        <v>51</v>
      </c>
      <c r="H255">
        <f t="shared" si="22"/>
        <v>15</v>
      </c>
      <c r="I255">
        <f t="shared" si="23"/>
        <v>0</v>
      </c>
    </row>
    <row r="256" spans="1:9" x14ac:dyDescent="0.35">
      <c r="A256" s="2">
        <v>44085</v>
      </c>
      <c r="B256" s="5">
        <f t="shared" si="18"/>
        <v>9</v>
      </c>
      <c r="C256" s="1">
        <v>301</v>
      </c>
      <c r="D256" s="1">
        <f t="shared" si="19"/>
        <v>294.98</v>
      </c>
      <c r="E256" s="1">
        <f t="shared" si="20"/>
        <v>206.48599999999999</v>
      </c>
      <c r="F256">
        <f t="shared" si="21"/>
        <v>80</v>
      </c>
      <c r="G256" s="1">
        <v>48</v>
      </c>
      <c r="H256">
        <f t="shared" si="22"/>
        <v>0</v>
      </c>
      <c r="I256">
        <f t="shared" si="23"/>
        <v>32</v>
      </c>
    </row>
    <row r="257" spans="1:9" x14ac:dyDescent="0.35">
      <c r="A257" s="2">
        <v>44086</v>
      </c>
      <c r="B257" s="5">
        <f t="shared" si="18"/>
        <v>9</v>
      </c>
      <c r="C257" s="1">
        <v>254</v>
      </c>
      <c r="D257" s="1">
        <f t="shared" si="19"/>
        <v>248.92</v>
      </c>
      <c r="E257" s="1">
        <f t="shared" si="20"/>
        <v>174.24399999999997</v>
      </c>
      <c r="F257">
        <f t="shared" si="21"/>
        <v>67</v>
      </c>
      <c r="G257" s="1">
        <v>49</v>
      </c>
      <c r="H257">
        <f t="shared" si="22"/>
        <v>0</v>
      </c>
      <c r="I257">
        <f t="shared" si="23"/>
        <v>18</v>
      </c>
    </row>
    <row r="258" spans="1:9" x14ac:dyDescent="0.35">
      <c r="A258" s="2">
        <v>44087</v>
      </c>
      <c r="B258" s="5">
        <f t="shared" si="18"/>
        <v>9</v>
      </c>
      <c r="C258" s="1">
        <v>143</v>
      </c>
      <c r="D258" s="1">
        <f t="shared" si="19"/>
        <v>140.13999999999999</v>
      </c>
      <c r="E258" s="1">
        <f t="shared" si="20"/>
        <v>98.097999999999985</v>
      </c>
      <c r="F258">
        <f t="shared" si="21"/>
        <v>38</v>
      </c>
      <c r="G258" s="1">
        <v>37</v>
      </c>
      <c r="H258">
        <f t="shared" si="22"/>
        <v>0</v>
      </c>
      <c r="I258">
        <f t="shared" si="23"/>
        <v>1</v>
      </c>
    </row>
    <row r="259" spans="1:9" x14ac:dyDescent="0.35">
      <c r="A259" s="2">
        <v>44088</v>
      </c>
      <c r="B259" s="5">
        <f t="shared" ref="B259:B322" si="24">MONTH(A259)</f>
        <v>9</v>
      </c>
      <c r="C259" s="1">
        <v>98</v>
      </c>
      <c r="D259" s="1">
        <f t="shared" ref="D259:D322" si="25">C259*(1-0.02)</f>
        <v>96.039999999999992</v>
      </c>
      <c r="E259" s="1">
        <f t="shared" ref="E259:E322" si="26">D259*0.7</f>
        <v>67.227999999999994</v>
      </c>
      <c r="F259">
        <f t="shared" ref="F259:F322" si="27">ROUNDDOWN(E259*0.39,0)</f>
        <v>26</v>
      </c>
      <c r="G259" s="1">
        <v>52</v>
      </c>
      <c r="H259">
        <f t="shared" ref="H259:H322" si="28">IF(F259&lt;G259,G259-F259,0)</f>
        <v>26</v>
      </c>
      <c r="I259">
        <f t="shared" ref="I259:I322" si="29">IF(F259&gt;G259,F259-G259,0)</f>
        <v>0</v>
      </c>
    </row>
    <row r="260" spans="1:9" x14ac:dyDescent="0.35">
      <c r="A260" s="2">
        <v>44089</v>
      </c>
      <c r="B260" s="5">
        <f t="shared" si="24"/>
        <v>9</v>
      </c>
      <c r="C260" s="1">
        <v>128</v>
      </c>
      <c r="D260" s="1">
        <f t="shared" si="25"/>
        <v>125.44</v>
      </c>
      <c r="E260" s="1">
        <f t="shared" si="26"/>
        <v>87.807999999999993</v>
      </c>
      <c r="F260">
        <f t="shared" si="27"/>
        <v>34</v>
      </c>
      <c r="G260" s="1">
        <v>58</v>
      </c>
      <c r="H260">
        <f t="shared" si="28"/>
        <v>24</v>
      </c>
      <c r="I260">
        <f t="shared" si="29"/>
        <v>0</v>
      </c>
    </row>
    <row r="261" spans="1:9" x14ac:dyDescent="0.35">
      <c r="A261" s="2">
        <v>44090</v>
      </c>
      <c r="B261" s="5">
        <f t="shared" si="24"/>
        <v>9</v>
      </c>
      <c r="C261" s="1">
        <v>161</v>
      </c>
      <c r="D261" s="1">
        <f t="shared" si="25"/>
        <v>157.78</v>
      </c>
      <c r="E261" s="1">
        <f t="shared" si="26"/>
        <v>110.446</v>
      </c>
      <c r="F261">
        <f t="shared" si="27"/>
        <v>43</v>
      </c>
      <c r="G261" s="1">
        <v>57</v>
      </c>
      <c r="H261">
        <f t="shared" si="28"/>
        <v>14</v>
      </c>
      <c r="I261">
        <f t="shared" si="29"/>
        <v>0</v>
      </c>
    </row>
    <row r="262" spans="1:9" x14ac:dyDescent="0.35">
      <c r="A262" s="2">
        <v>44091</v>
      </c>
      <c r="B262" s="5">
        <f t="shared" si="24"/>
        <v>9</v>
      </c>
      <c r="C262" s="1">
        <v>116</v>
      </c>
      <c r="D262" s="1">
        <f t="shared" si="25"/>
        <v>113.67999999999999</v>
      </c>
      <c r="E262" s="1">
        <f t="shared" si="26"/>
        <v>79.575999999999993</v>
      </c>
      <c r="F262">
        <f t="shared" si="27"/>
        <v>31</v>
      </c>
      <c r="G262" s="1">
        <v>47</v>
      </c>
      <c r="H262">
        <f t="shared" si="28"/>
        <v>16</v>
      </c>
      <c r="I262">
        <f t="shared" si="29"/>
        <v>0</v>
      </c>
    </row>
    <row r="263" spans="1:9" x14ac:dyDescent="0.35">
      <c r="A263" s="2">
        <v>44092</v>
      </c>
      <c r="B263" s="5">
        <f t="shared" si="24"/>
        <v>9</v>
      </c>
      <c r="C263" s="1">
        <v>134</v>
      </c>
      <c r="D263" s="1">
        <f t="shared" si="25"/>
        <v>131.32</v>
      </c>
      <c r="E263" s="1">
        <f t="shared" si="26"/>
        <v>91.923999999999992</v>
      </c>
      <c r="F263">
        <f t="shared" si="27"/>
        <v>35</v>
      </c>
      <c r="G263" s="1">
        <v>50</v>
      </c>
      <c r="H263">
        <f t="shared" si="28"/>
        <v>15</v>
      </c>
      <c r="I263">
        <f t="shared" si="29"/>
        <v>0</v>
      </c>
    </row>
    <row r="264" spans="1:9" x14ac:dyDescent="0.35">
      <c r="A264" s="2">
        <v>44093</v>
      </c>
      <c r="B264" s="5">
        <f t="shared" si="24"/>
        <v>9</v>
      </c>
      <c r="C264" s="1">
        <v>214</v>
      </c>
      <c r="D264" s="1">
        <f t="shared" si="25"/>
        <v>209.72</v>
      </c>
      <c r="E264" s="1">
        <f t="shared" si="26"/>
        <v>146.804</v>
      </c>
      <c r="F264">
        <f t="shared" si="27"/>
        <v>57</v>
      </c>
      <c r="G264" s="1">
        <v>62</v>
      </c>
      <c r="H264">
        <f t="shared" si="28"/>
        <v>5</v>
      </c>
      <c r="I264">
        <f t="shared" si="29"/>
        <v>0</v>
      </c>
    </row>
    <row r="265" spans="1:9" x14ac:dyDescent="0.35">
      <c r="A265" s="2">
        <v>44094</v>
      </c>
      <c r="B265" s="5">
        <f t="shared" si="24"/>
        <v>9</v>
      </c>
      <c r="C265" s="1">
        <v>146</v>
      </c>
      <c r="D265" s="1">
        <f t="shared" si="25"/>
        <v>143.07999999999998</v>
      </c>
      <c r="E265" s="1">
        <f t="shared" si="26"/>
        <v>100.15599999999998</v>
      </c>
      <c r="F265">
        <f t="shared" si="27"/>
        <v>39</v>
      </c>
      <c r="G265" s="1">
        <v>47</v>
      </c>
      <c r="H265">
        <f t="shared" si="28"/>
        <v>8</v>
      </c>
      <c r="I265">
        <f t="shared" si="29"/>
        <v>0</v>
      </c>
    </row>
    <row r="266" spans="1:9" x14ac:dyDescent="0.35">
      <c r="A266" s="2">
        <v>44095</v>
      </c>
      <c r="B266" s="5">
        <f t="shared" si="24"/>
        <v>9</v>
      </c>
      <c r="C266" s="1">
        <v>156</v>
      </c>
      <c r="D266" s="1">
        <f t="shared" si="25"/>
        <v>152.88</v>
      </c>
      <c r="E266" s="1">
        <f t="shared" si="26"/>
        <v>107.01599999999999</v>
      </c>
      <c r="F266">
        <f t="shared" si="27"/>
        <v>41</v>
      </c>
      <c r="G266" s="1">
        <v>52</v>
      </c>
      <c r="H266">
        <f t="shared" si="28"/>
        <v>11</v>
      </c>
      <c r="I266">
        <f t="shared" si="29"/>
        <v>0</v>
      </c>
    </row>
    <row r="267" spans="1:9" x14ac:dyDescent="0.35">
      <c r="A267" s="2">
        <v>44096</v>
      </c>
      <c r="B267" s="5">
        <f t="shared" si="24"/>
        <v>9</v>
      </c>
      <c r="C267" s="1">
        <v>272</v>
      </c>
      <c r="D267" s="1">
        <f t="shared" si="25"/>
        <v>266.56</v>
      </c>
      <c r="E267" s="1">
        <f t="shared" si="26"/>
        <v>186.59199999999998</v>
      </c>
      <c r="F267">
        <f t="shared" si="27"/>
        <v>72</v>
      </c>
      <c r="G267" s="1">
        <v>54</v>
      </c>
      <c r="H267">
        <f t="shared" si="28"/>
        <v>0</v>
      </c>
      <c r="I267">
        <f t="shared" si="29"/>
        <v>18</v>
      </c>
    </row>
    <row r="268" spans="1:9" x14ac:dyDescent="0.35">
      <c r="A268" s="2">
        <v>44097</v>
      </c>
      <c r="B268" s="5">
        <f t="shared" si="24"/>
        <v>9</v>
      </c>
      <c r="C268" s="1">
        <v>155</v>
      </c>
      <c r="D268" s="1">
        <f t="shared" si="25"/>
        <v>151.9</v>
      </c>
      <c r="E268" s="1">
        <f t="shared" si="26"/>
        <v>106.33</v>
      </c>
      <c r="F268">
        <f t="shared" si="27"/>
        <v>41</v>
      </c>
      <c r="G268" s="1">
        <v>53</v>
      </c>
      <c r="H268">
        <f t="shared" si="28"/>
        <v>12</v>
      </c>
      <c r="I268">
        <f t="shared" si="29"/>
        <v>0</v>
      </c>
    </row>
    <row r="269" spans="1:9" x14ac:dyDescent="0.35">
      <c r="A269" s="2">
        <v>44098</v>
      </c>
      <c r="B269" s="5">
        <f t="shared" si="24"/>
        <v>9</v>
      </c>
      <c r="C269" s="1">
        <v>144</v>
      </c>
      <c r="D269" s="1">
        <f t="shared" si="25"/>
        <v>141.12</v>
      </c>
      <c r="E269" s="1">
        <f t="shared" si="26"/>
        <v>98.783999999999992</v>
      </c>
      <c r="F269">
        <f t="shared" si="27"/>
        <v>38</v>
      </c>
      <c r="G269" s="1">
        <v>55</v>
      </c>
      <c r="H269">
        <f t="shared" si="28"/>
        <v>17</v>
      </c>
      <c r="I269">
        <f t="shared" si="29"/>
        <v>0</v>
      </c>
    </row>
    <row r="270" spans="1:9" x14ac:dyDescent="0.35">
      <c r="A270" s="2">
        <v>44099</v>
      </c>
      <c r="B270" s="5">
        <f t="shared" si="24"/>
        <v>9</v>
      </c>
      <c r="C270" s="1">
        <v>123</v>
      </c>
      <c r="D270" s="1">
        <f t="shared" si="25"/>
        <v>120.53999999999999</v>
      </c>
      <c r="E270" s="1">
        <f t="shared" si="26"/>
        <v>84.377999999999986</v>
      </c>
      <c r="F270">
        <f t="shared" si="27"/>
        <v>32</v>
      </c>
      <c r="G270" s="1">
        <v>40</v>
      </c>
      <c r="H270">
        <f t="shared" si="28"/>
        <v>8</v>
      </c>
      <c r="I270">
        <f t="shared" si="29"/>
        <v>0</v>
      </c>
    </row>
    <row r="271" spans="1:9" x14ac:dyDescent="0.35">
      <c r="A271" s="2">
        <v>44100</v>
      </c>
      <c r="B271" s="5">
        <f t="shared" si="24"/>
        <v>9</v>
      </c>
      <c r="C271" s="1">
        <v>105</v>
      </c>
      <c r="D271" s="1">
        <f t="shared" si="25"/>
        <v>102.89999999999999</v>
      </c>
      <c r="E271" s="1">
        <f t="shared" si="26"/>
        <v>72.029999999999987</v>
      </c>
      <c r="F271">
        <f t="shared" si="27"/>
        <v>28</v>
      </c>
      <c r="G271" s="1">
        <v>55</v>
      </c>
      <c r="H271">
        <f t="shared" si="28"/>
        <v>27</v>
      </c>
      <c r="I271">
        <f t="shared" si="29"/>
        <v>0</v>
      </c>
    </row>
    <row r="272" spans="1:9" x14ac:dyDescent="0.35">
      <c r="A272" s="2">
        <v>44101</v>
      </c>
      <c r="B272" s="5">
        <f t="shared" si="24"/>
        <v>9</v>
      </c>
      <c r="C272" s="1">
        <v>262</v>
      </c>
      <c r="D272" s="1">
        <f t="shared" si="25"/>
        <v>256.76</v>
      </c>
      <c r="E272" s="1">
        <f t="shared" si="26"/>
        <v>179.73199999999997</v>
      </c>
      <c r="F272">
        <f t="shared" si="27"/>
        <v>70</v>
      </c>
      <c r="G272" s="1">
        <v>38</v>
      </c>
      <c r="H272">
        <f t="shared" si="28"/>
        <v>0</v>
      </c>
      <c r="I272">
        <f t="shared" si="29"/>
        <v>32</v>
      </c>
    </row>
    <row r="273" spans="1:9" x14ac:dyDescent="0.35">
      <c r="A273" s="2">
        <v>44102</v>
      </c>
      <c r="B273" s="5">
        <f t="shared" si="24"/>
        <v>9</v>
      </c>
      <c r="C273" s="1">
        <v>212</v>
      </c>
      <c r="D273" s="1">
        <f t="shared" si="25"/>
        <v>207.76</v>
      </c>
      <c r="E273" s="1">
        <f t="shared" si="26"/>
        <v>145.43199999999999</v>
      </c>
      <c r="F273">
        <f t="shared" si="27"/>
        <v>56</v>
      </c>
      <c r="G273" s="1">
        <v>53</v>
      </c>
      <c r="H273">
        <f t="shared" si="28"/>
        <v>0</v>
      </c>
      <c r="I273">
        <f t="shared" si="29"/>
        <v>3</v>
      </c>
    </row>
    <row r="274" spans="1:9" x14ac:dyDescent="0.35">
      <c r="A274" s="2">
        <v>44103</v>
      </c>
      <c r="B274" s="5">
        <f t="shared" si="24"/>
        <v>9</v>
      </c>
      <c r="C274" s="1">
        <v>122</v>
      </c>
      <c r="D274" s="1">
        <f t="shared" si="25"/>
        <v>119.56</v>
      </c>
      <c r="E274" s="1">
        <f t="shared" si="26"/>
        <v>83.691999999999993</v>
      </c>
      <c r="F274">
        <f t="shared" si="27"/>
        <v>32</v>
      </c>
      <c r="G274" s="1">
        <v>50</v>
      </c>
      <c r="H274">
        <f t="shared" si="28"/>
        <v>18</v>
      </c>
      <c r="I274">
        <f t="shared" si="29"/>
        <v>0</v>
      </c>
    </row>
    <row r="275" spans="1:9" x14ac:dyDescent="0.35">
      <c r="A275" s="2">
        <v>44104</v>
      </c>
      <c r="B275" s="5">
        <f t="shared" si="24"/>
        <v>9</v>
      </c>
      <c r="C275" s="1">
        <v>140</v>
      </c>
      <c r="D275" s="1">
        <f t="shared" si="25"/>
        <v>137.19999999999999</v>
      </c>
      <c r="E275" s="1">
        <f t="shared" si="26"/>
        <v>96.039999999999992</v>
      </c>
      <c r="F275">
        <f t="shared" si="27"/>
        <v>37</v>
      </c>
      <c r="G275" s="1">
        <v>52</v>
      </c>
      <c r="H275">
        <f t="shared" si="28"/>
        <v>15</v>
      </c>
      <c r="I275">
        <f t="shared" si="29"/>
        <v>0</v>
      </c>
    </row>
    <row r="276" spans="1:9" x14ac:dyDescent="0.35">
      <c r="A276" s="2">
        <v>44105</v>
      </c>
      <c r="B276" s="5">
        <f t="shared" si="24"/>
        <v>10</v>
      </c>
      <c r="C276" s="1">
        <v>450</v>
      </c>
      <c r="D276" s="1">
        <f t="shared" si="25"/>
        <v>441</v>
      </c>
      <c r="E276" s="1">
        <f t="shared" si="26"/>
        <v>308.7</v>
      </c>
      <c r="F276">
        <f t="shared" si="27"/>
        <v>120</v>
      </c>
      <c r="G276" s="1">
        <v>49</v>
      </c>
      <c r="H276">
        <f t="shared" si="28"/>
        <v>0</v>
      </c>
      <c r="I276">
        <f t="shared" si="29"/>
        <v>71</v>
      </c>
    </row>
    <row r="277" spans="1:9" x14ac:dyDescent="0.35">
      <c r="A277" s="2">
        <v>44106</v>
      </c>
      <c r="B277" s="5">
        <f t="shared" si="24"/>
        <v>10</v>
      </c>
      <c r="C277" s="1">
        <v>176</v>
      </c>
      <c r="D277" s="1">
        <f t="shared" si="25"/>
        <v>172.48</v>
      </c>
      <c r="E277" s="1">
        <f t="shared" si="26"/>
        <v>120.73599999999999</v>
      </c>
      <c r="F277">
        <f t="shared" si="27"/>
        <v>47</v>
      </c>
      <c r="G277" s="1">
        <v>47</v>
      </c>
      <c r="H277">
        <f t="shared" si="28"/>
        <v>0</v>
      </c>
      <c r="I277">
        <f t="shared" si="29"/>
        <v>0</v>
      </c>
    </row>
    <row r="278" spans="1:9" x14ac:dyDescent="0.35">
      <c r="A278" s="2">
        <v>44107</v>
      </c>
      <c r="B278" s="5">
        <f t="shared" si="24"/>
        <v>10</v>
      </c>
      <c r="C278" s="1">
        <v>165</v>
      </c>
      <c r="D278" s="1">
        <f t="shared" si="25"/>
        <v>161.69999999999999</v>
      </c>
      <c r="E278" s="1">
        <f t="shared" si="26"/>
        <v>113.18999999999998</v>
      </c>
      <c r="F278">
        <f t="shared" si="27"/>
        <v>44</v>
      </c>
      <c r="G278" s="1">
        <v>52</v>
      </c>
      <c r="H278">
        <f t="shared" si="28"/>
        <v>8</v>
      </c>
      <c r="I278">
        <f t="shared" si="29"/>
        <v>0</v>
      </c>
    </row>
    <row r="279" spans="1:9" x14ac:dyDescent="0.35">
      <c r="A279" s="2">
        <v>44108</v>
      </c>
      <c r="B279" s="5">
        <f t="shared" si="24"/>
        <v>10</v>
      </c>
      <c r="C279" s="1">
        <v>161</v>
      </c>
      <c r="D279" s="1">
        <f t="shared" si="25"/>
        <v>157.78</v>
      </c>
      <c r="E279" s="1">
        <f t="shared" si="26"/>
        <v>110.446</v>
      </c>
      <c r="F279">
        <f t="shared" si="27"/>
        <v>43</v>
      </c>
      <c r="G279" s="1">
        <v>49</v>
      </c>
      <c r="H279">
        <f t="shared" si="28"/>
        <v>6</v>
      </c>
      <c r="I279">
        <f t="shared" si="29"/>
        <v>0</v>
      </c>
    </row>
    <row r="280" spans="1:9" x14ac:dyDescent="0.35">
      <c r="A280" s="2">
        <v>44109</v>
      </c>
      <c r="B280" s="5">
        <f t="shared" si="24"/>
        <v>10</v>
      </c>
      <c r="C280" s="1">
        <v>83</v>
      </c>
      <c r="D280" s="1">
        <f t="shared" si="25"/>
        <v>81.34</v>
      </c>
      <c r="E280" s="1">
        <f t="shared" si="26"/>
        <v>56.937999999999995</v>
      </c>
      <c r="F280">
        <f t="shared" si="27"/>
        <v>22</v>
      </c>
      <c r="G280" s="1">
        <v>48</v>
      </c>
      <c r="H280">
        <f t="shared" si="28"/>
        <v>26</v>
      </c>
      <c r="I280">
        <f t="shared" si="29"/>
        <v>0</v>
      </c>
    </row>
    <row r="281" spans="1:9" x14ac:dyDescent="0.35">
      <c r="A281" s="2">
        <v>44110</v>
      </c>
      <c r="B281" s="5">
        <f t="shared" si="24"/>
        <v>10</v>
      </c>
      <c r="C281" s="1">
        <v>105</v>
      </c>
      <c r="D281" s="1">
        <f t="shared" si="25"/>
        <v>102.89999999999999</v>
      </c>
      <c r="E281" s="1">
        <f t="shared" si="26"/>
        <v>72.029999999999987</v>
      </c>
      <c r="F281">
        <f t="shared" si="27"/>
        <v>28</v>
      </c>
      <c r="G281" s="1">
        <v>52</v>
      </c>
      <c r="H281">
        <f t="shared" si="28"/>
        <v>24</v>
      </c>
      <c r="I281">
        <f t="shared" si="29"/>
        <v>0</v>
      </c>
    </row>
    <row r="282" spans="1:9" x14ac:dyDescent="0.35">
      <c r="A282" s="2">
        <v>44111</v>
      </c>
      <c r="B282" s="5">
        <f t="shared" si="24"/>
        <v>10</v>
      </c>
      <c r="C282" s="1">
        <v>217</v>
      </c>
      <c r="D282" s="1">
        <f t="shared" si="25"/>
        <v>212.66</v>
      </c>
      <c r="E282" s="1">
        <f t="shared" si="26"/>
        <v>148.86199999999999</v>
      </c>
      <c r="F282">
        <f t="shared" si="27"/>
        <v>58</v>
      </c>
      <c r="G282" s="1">
        <v>52</v>
      </c>
      <c r="H282">
        <f t="shared" si="28"/>
        <v>0</v>
      </c>
      <c r="I282">
        <f t="shared" si="29"/>
        <v>6</v>
      </c>
    </row>
    <row r="283" spans="1:9" x14ac:dyDescent="0.35">
      <c r="A283" s="2">
        <v>44112</v>
      </c>
      <c r="B283" s="5">
        <f t="shared" si="24"/>
        <v>10</v>
      </c>
      <c r="C283" s="1">
        <v>164</v>
      </c>
      <c r="D283" s="1">
        <f t="shared" si="25"/>
        <v>160.72</v>
      </c>
      <c r="E283" s="1">
        <f t="shared" si="26"/>
        <v>112.50399999999999</v>
      </c>
      <c r="F283">
        <f t="shared" si="27"/>
        <v>43</v>
      </c>
      <c r="G283" s="1">
        <v>57</v>
      </c>
      <c r="H283">
        <f t="shared" si="28"/>
        <v>14</v>
      </c>
      <c r="I283">
        <f t="shared" si="29"/>
        <v>0</v>
      </c>
    </row>
    <row r="284" spans="1:9" x14ac:dyDescent="0.35">
      <c r="A284" s="2">
        <v>44113</v>
      </c>
      <c r="B284" s="5">
        <f t="shared" si="24"/>
        <v>10</v>
      </c>
      <c r="C284" s="1">
        <v>111</v>
      </c>
      <c r="D284" s="1">
        <f t="shared" si="25"/>
        <v>108.78</v>
      </c>
      <c r="E284" s="1">
        <f t="shared" si="26"/>
        <v>76.146000000000001</v>
      </c>
      <c r="F284">
        <f t="shared" si="27"/>
        <v>29</v>
      </c>
      <c r="G284" s="1">
        <v>46</v>
      </c>
      <c r="H284">
        <f t="shared" si="28"/>
        <v>17</v>
      </c>
      <c r="I284">
        <f t="shared" si="29"/>
        <v>0</v>
      </c>
    </row>
    <row r="285" spans="1:9" x14ac:dyDescent="0.35">
      <c r="A285" s="2">
        <v>44114</v>
      </c>
      <c r="B285" s="5">
        <f t="shared" si="24"/>
        <v>10</v>
      </c>
      <c r="C285" s="1">
        <v>573</v>
      </c>
      <c r="D285" s="1">
        <f t="shared" si="25"/>
        <v>561.54</v>
      </c>
      <c r="E285" s="1">
        <f t="shared" si="26"/>
        <v>393.07799999999997</v>
      </c>
      <c r="F285">
        <f t="shared" si="27"/>
        <v>153</v>
      </c>
      <c r="G285" s="1">
        <v>48</v>
      </c>
      <c r="H285">
        <f t="shared" si="28"/>
        <v>0</v>
      </c>
      <c r="I285">
        <f t="shared" si="29"/>
        <v>105</v>
      </c>
    </row>
    <row r="286" spans="1:9" x14ac:dyDescent="0.35">
      <c r="A286" s="2">
        <v>44115</v>
      </c>
      <c r="B286" s="5">
        <f t="shared" si="24"/>
        <v>10</v>
      </c>
      <c r="C286" s="1">
        <v>215</v>
      </c>
      <c r="D286" s="1">
        <f t="shared" si="25"/>
        <v>210.7</v>
      </c>
      <c r="E286" s="1">
        <f t="shared" si="26"/>
        <v>147.48999999999998</v>
      </c>
      <c r="F286">
        <f t="shared" si="27"/>
        <v>57</v>
      </c>
      <c r="G286" s="1">
        <v>41</v>
      </c>
      <c r="H286">
        <f t="shared" si="28"/>
        <v>0</v>
      </c>
      <c r="I286">
        <f t="shared" si="29"/>
        <v>16</v>
      </c>
    </row>
    <row r="287" spans="1:9" x14ac:dyDescent="0.35">
      <c r="A287" s="2">
        <v>44116</v>
      </c>
      <c r="B287" s="5">
        <f t="shared" si="24"/>
        <v>10</v>
      </c>
      <c r="C287" s="1">
        <v>262</v>
      </c>
      <c r="D287" s="1">
        <f t="shared" si="25"/>
        <v>256.76</v>
      </c>
      <c r="E287" s="1">
        <f t="shared" si="26"/>
        <v>179.73199999999997</v>
      </c>
      <c r="F287">
        <f t="shared" si="27"/>
        <v>70</v>
      </c>
      <c r="G287" s="1">
        <v>39</v>
      </c>
      <c r="H287">
        <f t="shared" si="28"/>
        <v>0</v>
      </c>
      <c r="I287">
        <f t="shared" si="29"/>
        <v>31</v>
      </c>
    </row>
    <row r="288" spans="1:9" x14ac:dyDescent="0.35">
      <c r="A288" s="2">
        <v>44117</v>
      </c>
      <c r="B288" s="5">
        <f t="shared" si="24"/>
        <v>10</v>
      </c>
      <c r="C288" s="1">
        <v>138</v>
      </c>
      <c r="D288" s="1">
        <f t="shared" si="25"/>
        <v>135.24</v>
      </c>
      <c r="E288" s="1">
        <f t="shared" si="26"/>
        <v>94.668000000000006</v>
      </c>
      <c r="F288">
        <f t="shared" si="27"/>
        <v>36</v>
      </c>
      <c r="G288" s="1">
        <v>44</v>
      </c>
      <c r="H288">
        <f t="shared" si="28"/>
        <v>8</v>
      </c>
      <c r="I288">
        <f t="shared" si="29"/>
        <v>0</v>
      </c>
    </row>
    <row r="289" spans="1:9" x14ac:dyDescent="0.35">
      <c r="A289" s="2">
        <v>44118</v>
      </c>
      <c r="B289" s="5">
        <f t="shared" si="24"/>
        <v>10</v>
      </c>
      <c r="C289" s="1">
        <v>135</v>
      </c>
      <c r="D289" s="1">
        <f t="shared" si="25"/>
        <v>132.30000000000001</v>
      </c>
      <c r="E289" s="1">
        <f t="shared" si="26"/>
        <v>92.61</v>
      </c>
      <c r="F289">
        <f t="shared" si="27"/>
        <v>36</v>
      </c>
      <c r="G289" s="1">
        <v>50</v>
      </c>
      <c r="H289">
        <f t="shared" si="28"/>
        <v>14</v>
      </c>
      <c r="I289">
        <f t="shared" si="29"/>
        <v>0</v>
      </c>
    </row>
    <row r="290" spans="1:9" x14ac:dyDescent="0.35">
      <c r="A290" s="2">
        <v>44119</v>
      </c>
      <c r="B290" s="5">
        <f t="shared" si="24"/>
        <v>10</v>
      </c>
      <c r="C290" s="1">
        <v>214</v>
      </c>
      <c r="D290" s="1">
        <f t="shared" si="25"/>
        <v>209.72</v>
      </c>
      <c r="E290" s="1">
        <f t="shared" si="26"/>
        <v>146.804</v>
      </c>
      <c r="F290">
        <f t="shared" si="27"/>
        <v>57</v>
      </c>
      <c r="G290" s="1">
        <v>55</v>
      </c>
      <c r="H290">
        <f t="shared" si="28"/>
        <v>0</v>
      </c>
      <c r="I290">
        <f t="shared" si="29"/>
        <v>2</v>
      </c>
    </row>
    <row r="291" spans="1:9" x14ac:dyDescent="0.35">
      <c r="A291" s="2">
        <v>44120</v>
      </c>
      <c r="B291" s="5">
        <f t="shared" si="24"/>
        <v>10</v>
      </c>
      <c r="C291" s="1">
        <v>272</v>
      </c>
      <c r="D291" s="1">
        <f t="shared" si="25"/>
        <v>266.56</v>
      </c>
      <c r="E291" s="1">
        <f t="shared" si="26"/>
        <v>186.59199999999998</v>
      </c>
      <c r="F291">
        <f t="shared" si="27"/>
        <v>72</v>
      </c>
      <c r="G291" s="1">
        <v>51</v>
      </c>
      <c r="H291">
        <f t="shared" si="28"/>
        <v>0</v>
      </c>
      <c r="I291">
        <f t="shared" si="29"/>
        <v>21</v>
      </c>
    </row>
    <row r="292" spans="1:9" x14ac:dyDescent="0.35">
      <c r="A292" s="2">
        <v>44121</v>
      </c>
      <c r="B292" s="5">
        <f t="shared" si="24"/>
        <v>10</v>
      </c>
      <c r="C292" s="1">
        <v>135</v>
      </c>
      <c r="D292" s="1">
        <f t="shared" si="25"/>
        <v>132.30000000000001</v>
      </c>
      <c r="E292" s="1">
        <f t="shared" si="26"/>
        <v>92.61</v>
      </c>
      <c r="F292">
        <f t="shared" si="27"/>
        <v>36</v>
      </c>
      <c r="G292" s="1">
        <v>51</v>
      </c>
      <c r="H292">
        <f t="shared" si="28"/>
        <v>15</v>
      </c>
      <c r="I292">
        <f t="shared" si="29"/>
        <v>0</v>
      </c>
    </row>
    <row r="293" spans="1:9" x14ac:dyDescent="0.35">
      <c r="A293" s="2">
        <v>44122</v>
      </c>
      <c r="B293" s="5">
        <f t="shared" si="24"/>
        <v>10</v>
      </c>
      <c r="C293" s="1">
        <v>114</v>
      </c>
      <c r="D293" s="1">
        <f t="shared" si="25"/>
        <v>111.72</v>
      </c>
      <c r="E293" s="1">
        <f t="shared" si="26"/>
        <v>78.203999999999994</v>
      </c>
      <c r="F293">
        <f t="shared" si="27"/>
        <v>30</v>
      </c>
      <c r="G293" s="1">
        <v>47</v>
      </c>
      <c r="H293">
        <f t="shared" si="28"/>
        <v>17</v>
      </c>
      <c r="I293">
        <f t="shared" si="29"/>
        <v>0</v>
      </c>
    </row>
    <row r="294" spans="1:9" x14ac:dyDescent="0.35">
      <c r="A294" s="2">
        <v>44123</v>
      </c>
      <c r="B294" s="5">
        <f t="shared" si="24"/>
        <v>10</v>
      </c>
      <c r="C294" s="1">
        <v>214</v>
      </c>
      <c r="D294" s="1">
        <f t="shared" si="25"/>
        <v>209.72</v>
      </c>
      <c r="E294" s="1">
        <f t="shared" si="26"/>
        <v>146.804</v>
      </c>
      <c r="F294">
        <f t="shared" si="27"/>
        <v>57</v>
      </c>
      <c r="G294" s="1">
        <v>59</v>
      </c>
      <c r="H294">
        <f t="shared" si="28"/>
        <v>2</v>
      </c>
      <c r="I294">
        <f t="shared" si="29"/>
        <v>0</v>
      </c>
    </row>
    <row r="295" spans="1:9" x14ac:dyDescent="0.35">
      <c r="A295" s="2">
        <v>44124</v>
      </c>
      <c r="B295" s="5">
        <f t="shared" si="24"/>
        <v>10</v>
      </c>
      <c r="C295" s="1">
        <v>301</v>
      </c>
      <c r="D295" s="1">
        <f t="shared" si="25"/>
        <v>294.98</v>
      </c>
      <c r="E295" s="1">
        <f t="shared" si="26"/>
        <v>206.48599999999999</v>
      </c>
      <c r="F295">
        <f t="shared" si="27"/>
        <v>80</v>
      </c>
      <c r="G295" s="1">
        <v>47</v>
      </c>
      <c r="H295">
        <f t="shared" si="28"/>
        <v>0</v>
      </c>
      <c r="I295">
        <f t="shared" si="29"/>
        <v>33</v>
      </c>
    </row>
    <row r="296" spans="1:9" x14ac:dyDescent="0.35">
      <c r="A296" s="2">
        <v>44125</v>
      </c>
      <c r="B296" s="5">
        <f t="shared" si="24"/>
        <v>10</v>
      </c>
      <c r="C296" s="1">
        <v>214</v>
      </c>
      <c r="D296" s="1">
        <f t="shared" si="25"/>
        <v>209.72</v>
      </c>
      <c r="E296" s="1">
        <f t="shared" si="26"/>
        <v>146.804</v>
      </c>
      <c r="F296">
        <f t="shared" si="27"/>
        <v>57</v>
      </c>
      <c r="G296" s="1">
        <v>58</v>
      </c>
      <c r="H296">
        <f t="shared" si="28"/>
        <v>1</v>
      </c>
      <c r="I296">
        <f t="shared" si="29"/>
        <v>0</v>
      </c>
    </row>
    <row r="297" spans="1:9" x14ac:dyDescent="0.35">
      <c r="A297" s="2">
        <v>44126</v>
      </c>
      <c r="B297" s="5">
        <f t="shared" si="24"/>
        <v>10</v>
      </c>
      <c r="C297" s="1">
        <v>89</v>
      </c>
      <c r="D297" s="1">
        <f t="shared" si="25"/>
        <v>87.22</v>
      </c>
      <c r="E297" s="1">
        <f t="shared" si="26"/>
        <v>61.053999999999995</v>
      </c>
      <c r="F297">
        <f t="shared" si="27"/>
        <v>23</v>
      </c>
      <c r="G297" s="1">
        <v>58</v>
      </c>
      <c r="H297">
        <f t="shared" si="28"/>
        <v>35</v>
      </c>
      <c r="I297">
        <f t="shared" si="29"/>
        <v>0</v>
      </c>
    </row>
    <row r="298" spans="1:9" x14ac:dyDescent="0.35">
      <c r="A298" s="2">
        <v>44127</v>
      </c>
      <c r="B298" s="5">
        <f t="shared" si="24"/>
        <v>10</v>
      </c>
      <c r="C298" s="1">
        <v>120</v>
      </c>
      <c r="D298" s="1">
        <f t="shared" si="25"/>
        <v>117.6</v>
      </c>
      <c r="E298" s="1">
        <f t="shared" si="26"/>
        <v>82.32</v>
      </c>
      <c r="F298">
        <f t="shared" si="27"/>
        <v>32</v>
      </c>
      <c r="G298" s="1">
        <v>49</v>
      </c>
      <c r="H298">
        <f t="shared" si="28"/>
        <v>17</v>
      </c>
      <c r="I298">
        <f t="shared" si="29"/>
        <v>0</v>
      </c>
    </row>
    <row r="299" spans="1:9" x14ac:dyDescent="0.35">
      <c r="A299" s="2">
        <v>44128</v>
      </c>
      <c r="B299" s="5">
        <f t="shared" si="24"/>
        <v>10</v>
      </c>
      <c r="C299" s="1">
        <v>169</v>
      </c>
      <c r="D299" s="1">
        <f t="shared" si="25"/>
        <v>165.62</v>
      </c>
      <c r="E299" s="1">
        <f t="shared" si="26"/>
        <v>115.934</v>
      </c>
      <c r="F299">
        <f t="shared" si="27"/>
        <v>45</v>
      </c>
      <c r="G299" s="1">
        <v>51</v>
      </c>
      <c r="H299">
        <f t="shared" si="28"/>
        <v>6</v>
      </c>
      <c r="I299">
        <f t="shared" si="29"/>
        <v>0</v>
      </c>
    </row>
    <row r="300" spans="1:9" x14ac:dyDescent="0.35">
      <c r="A300" s="2">
        <v>44129</v>
      </c>
      <c r="B300" s="5">
        <f t="shared" si="24"/>
        <v>10</v>
      </c>
      <c r="C300" s="1">
        <v>137</v>
      </c>
      <c r="D300" s="1">
        <f t="shared" si="25"/>
        <v>134.26</v>
      </c>
      <c r="E300" s="1">
        <f t="shared" si="26"/>
        <v>93.981999999999985</v>
      </c>
      <c r="F300">
        <f t="shared" si="27"/>
        <v>36</v>
      </c>
      <c r="G300" s="1">
        <v>53</v>
      </c>
      <c r="H300">
        <f t="shared" si="28"/>
        <v>17</v>
      </c>
      <c r="I300">
        <f t="shared" si="29"/>
        <v>0</v>
      </c>
    </row>
    <row r="301" spans="1:9" x14ac:dyDescent="0.35">
      <c r="A301" s="2">
        <v>44130</v>
      </c>
      <c r="B301" s="5">
        <f t="shared" si="24"/>
        <v>10</v>
      </c>
      <c r="C301" s="1">
        <v>140</v>
      </c>
      <c r="D301" s="1">
        <f t="shared" si="25"/>
        <v>137.19999999999999</v>
      </c>
      <c r="E301" s="1">
        <f t="shared" si="26"/>
        <v>96.039999999999992</v>
      </c>
      <c r="F301">
        <f t="shared" si="27"/>
        <v>37</v>
      </c>
      <c r="G301" s="1">
        <v>55</v>
      </c>
      <c r="H301">
        <f t="shared" si="28"/>
        <v>18</v>
      </c>
      <c r="I301">
        <f t="shared" si="29"/>
        <v>0</v>
      </c>
    </row>
    <row r="302" spans="1:9" x14ac:dyDescent="0.35">
      <c r="A302" s="2">
        <v>44131</v>
      </c>
      <c r="B302" s="5">
        <f t="shared" si="24"/>
        <v>10</v>
      </c>
      <c r="C302" s="1">
        <v>123</v>
      </c>
      <c r="D302" s="1">
        <f t="shared" si="25"/>
        <v>120.53999999999999</v>
      </c>
      <c r="E302" s="1">
        <f t="shared" si="26"/>
        <v>84.377999999999986</v>
      </c>
      <c r="F302">
        <f t="shared" si="27"/>
        <v>32</v>
      </c>
      <c r="G302" s="1">
        <v>45</v>
      </c>
      <c r="H302">
        <f t="shared" si="28"/>
        <v>13</v>
      </c>
      <c r="I302">
        <f t="shared" si="29"/>
        <v>0</v>
      </c>
    </row>
    <row r="303" spans="1:9" x14ac:dyDescent="0.35">
      <c r="A303" s="2">
        <v>44132</v>
      </c>
      <c r="B303" s="5">
        <f t="shared" si="24"/>
        <v>10</v>
      </c>
      <c r="C303" s="1">
        <v>126</v>
      </c>
      <c r="D303" s="1">
        <f t="shared" si="25"/>
        <v>123.48</v>
      </c>
      <c r="E303" s="1">
        <f t="shared" si="26"/>
        <v>86.435999999999993</v>
      </c>
      <c r="F303">
        <f t="shared" si="27"/>
        <v>33</v>
      </c>
      <c r="G303" s="1">
        <v>48</v>
      </c>
      <c r="H303">
        <f t="shared" si="28"/>
        <v>15</v>
      </c>
      <c r="I303">
        <f t="shared" si="29"/>
        <v>0</v>
      </c>
    </row>
    <row r="304" spans="1:9" x14ac:dyDescent="0.35">
      <c r="A304" s="2">
        <v>44133</v>
      </c>
      <c r="B304" s="5">
        <f t="shared" si="24"/>
        <v>10</v>
      </c>
      <c r="C304" s="1">
        <v>185</v>
      </c>
      <c r="D304" s="1">
        <f t="shared" si="25"/>
        <v>181.29999999999998</v>
      </c>
      <c r="E304" s="1">
        <f t="shared" si="26"/>
        <v>126.90999999999998</v>
      </c>
      <c r="F304">
        <f t="shared" si="27"/>
        <v>49</v>
      </c>
      <c r="G304" s="1">
        <v>47</v>
      </c>
      <c r="H304">
        <f t="shared" si="28"/>
        <v>0</v>
      </c>
      <c r="I304">
        <f t="shared" si="29"/>
        <v>2</v>
      </c>
    </row>
    <row r="305" spans="1:9" x14ac:dyDescent="0.35">
      <c r="A305" s="2">
        <v>44134</v>
      </c>
      <c r="B305" s="5">
        <f t="shared" si="24"/>
        <v>10</v>
      </c>
      <c r="C305" s="1">
        <v>122</v>
      </c>
      <c r="D305" s="1">
        <f t="shared" si="25"/>
        <v>119.56</v>
      </c>
      <c r="E305" s="1">
        <f t="shared" si="26"/>
        <v>83.691999999999993</v>
      </c>
      <c r="F305">
        <f t="shared" si="27"/>
        <v>32</v>
      </c>
      <c r="G305" s="1">
        <v>51</v>
      </c>
      <c r="H305">
        <f t="shared" si="28"/>
        <v>19</v>
      </c>
      <c r="I305">
        <f t="shared" si="29"/>
        <v>0</v>
      </c>
    </row>
    <row r="306" spans="1:9" x14ac:dyDescent="0.35">
      <c r="A306" s="2">
        <v>44135</v>
      </c>
      <c r="B306" s="5">
        <f t="shared" si="24"/>
        <v>10</v>
      </c>
      <c r="C306" s="1">
        <v>181</v>
      </c>
      <c r="D306" s="1">
        <f t="shared" si="25"/>
        <v>177.38</v>
      </c>
      <c r="E306" s="1">
        <f t="shared" si="26"/>
        <v>124.16599999999998</v>
      </c>
      <c r="F306">
        <f t="shared" si="27"/>
        <v>48</v>
      </c>
      <c r="G306" s="1">
        <v>56</v>
      </c>
      <c r="H306">
        <f t="shared" si="28"/>
        <v>8</v>
      </c>
      <c r="I306">
        <f t="shared" si="29"/>
        <v>0</v>
      </c>
    </row>
    <row r="307" spans="1:9" x14ac:dyDescent="0.35">
      <c r="A307" s="2">
        <v>44136</v>
      </c>
      <c r="B307" s="5">
        <f t="shared" si="24"/>
        <v>11</v>
      </c>
      <c r="C307" s="1">
        <v>187</v>
      </c>
      <c r="D307" s="1">
        <f t="shared" si="25"/>
        <v>183.26</v>
      </c>
      <c r="E307" s="1">
        <f t="shared" si="26"/>
        <v>128.28199999999998</v>
      </c>
      <c r="F307">
        <f t="shared" si="27"/>
        <v>50</v>
      </c>
      <c r="G307" s="1">
        <v>50</v>
      </c>
      <c r="H307">
        <f t="shared" si="28"/>
        <v>0</v>
      </c>
      <c r="I307">
        <f t="shared" si="29"/>
        <v>0</v>
      </c>
    </row>
    <row r="308" spans="1:9" x14ac:dyDescent="0.35">
      <c r="A308" s="2">
        <v>44137</v>
      </c>
      <c r="B308" s="5">
        <f t="shared" si="24"/>
        <v>11</v>
      </c>
      <c r="C308" s="1">
        <v>442</v>
      </c>
      <c r="D308" s="1">
        <f t="shared" si="25"/>
        <v>433.15999999999997</v>
      </c>
      <c r="E308" s="1">
        <f t="shared" si="26"/>
        <v>303.21199999999993</v>
      </c>
      <c r="F308">
        <f t="shared" si="27"/>
        <v>118</v>
      </c>
      <c r="G308" s="1">
        <v>51</v>
      </c>
      <c r="H308">
        <f t="shared" si="28"/>
        <v>0</v>
      </c>
      <c r="I308">
        <f t="shared" si="29"/>
        <v>67</v>
      </c>
    </row>
    <row r="309" spans="1:9" x14ac:dyDescent="0.35">
      <c r="A309" s="2">
        <v>44138</v>
      </c>
      <c r="B309" s="5">
        <f t="shared" si="24"/>
        <v>11</v>
      </c>
      <c r="C309" s="1">
        <v>172</v>
      </c>
      <c r="D309" s="1">
        <f t="shared" si="25"/>
        <v>168.56</v>
      </c>
      <c r="E309" s="1">
        <f t="shared" si="26"/>
        <v>117.99199999999999</v>
      </c>
      <c r="F309">
        <f t="shared" si="27"/>
        <v>46</v>
      </c>
      <c r="G309" s="1">
        <v>47</v>
      </c>
      <c r="H309">
        <f t="shared" si="28"/>
        <v>1</v>
      </c>
      <c r="I309">
        <f t="shared" si="29"/>
        <v>0</v>
      </c>
    </row>
    <row r="310" spans="1:9" x14ac:dyDescent="0.35">
      <c r="A310" s="2">
        <v>44139</v>
      </c>
      <c r="B310" s="5">
        <f t="shared" si="24"/>
        <v>11</v>
      </c>
      <c r="C310" s="1">
        <v>251</v>
      </c>
      <c r="D310" s="1">
        <f t="shared" si="25"/>
        <v>245.98</v>
      </c>
      <c r="E310" s="1">
        <f t="shared" si="26"/>
        <v>172.18599999999998</v>
      </c>
      <c r="F310">
        <f t="shared" si="27"/>
        <v>67</v>
      </c>
      <c r="G310" s="1">
        <v>46</v>
      </c>
      <c r="H310">
        <f t="shared" si="28"/>
        <v>0</v>
      </c>
      <c r="I310">
        <f t="shared" si="29"/>
        <v>21</v>
      </c>
    </row>
    <row r="311" spans="1:9" x14ac:dyDescent="0.35">
      <c r="A311" s="2">
        <v>44140</v>
      </c>
      <c r="B311" s="5">
        <f t="shared" si="24"/>
        <v>11</v>
      </c>
      <c r="C311" s="1">
        <v>212</v>
      </c>
      <c r="D311" s="1">
        <f t="shared" si="25"/>
        <v>207.76</v>
      </c>
      <c r="E311" s="1">
        <f t="shared" si="26"/>
        <v>145.43199999999999</v>
      </c>
      <c r="F311">
        <f t="shared" si="27"/>
        <v>56</v>
      </c>
      <c r="G311" s="1">
        <v>30</v>
      </c>
      <c r="H311">
        <f t="shared" si="28"/>
        <v>0</v>
      </c>
      <c r="I311">
        <f t="shared" si="29"/>
        <v>26</v>
      </c>
    </row>
    <row r="312" spans="1:9" x14ac:dyDescent="0.35">
      <c r="A312" s="2">
        <v>44141</v>
      </c>
      <c r="B312" s="5">
        <f t="shared" si="24"/>
        <v>11</v>
      </c>
      <c r="C312" s="1">
        <v>146</v>
      </c>
      <c r="D312" s="1">
        <f t="shared" si="25"/>
        <v>143.07999999999998</v>
      </c>
      <c r="E312" s="1">
        <f t="shared" si="26"/>
        <v>100.15599999999998</v>
      </c>
      <c r="F312">
        <f t="shared" si="27"/>
        <v>39</v>
      </c>
      <c r="G312" s="1">
        <v>44</v>
      </c>
      <c r="H312">
        <f t="shared" si="28"/>
        <v>5</v>
      </c>
      <c r="I312">
        <f t="shared" si="29"/>
        <v>0</v>
      </c>
    </row>
    <row r="313" spans="1:9" x14ac:dyDescent="0.35">
      <c r="A313" s="2">
        <v>44142</v>
      </c>
      <c r="B313" s="5">
        <f t="shared" si="24"/>
        <v>11</v>
      </c>
      <c r="C313" s="1">
        <v>199</v>
      </c>
      <c r="D313" s="1">
        <f t="shared" si="25"/>
        <v>195.02</v>
      </c>
      <c r="E313" s="1">
        <f t="shared" si="26"/>
        <v>136.51400000000001</v>
      </c>
      <c r="F313">
        <f t="shared" si="27"/>
        <v>53</v>
      </c>
      <c r="G313" s="1">
        <v>45</v>
      </c>
      <c r="H313">
        <f t="shared" si="28"/>
        <v>0</v>
      </c>
      <c r="I313">
        <f t="shared" si="29"/>
        <v>8</v>
      </c>
    </row>
    <row r="314" spans="1:9" x14ac:dyDescent="0.35">
      <c r="A314" s="2">
        <v>44143</v>
      </c>
      <c r="B314" s="5">
        <f t="shared" si="24"/>
        <v>11</v>
      </c>
      <c r="C314" s="1">
        <v>161</v>
      </c>
      <c r="D314" s="1">
        <f t="shared" si="25"/>
        <v>157.78</v>
      </c>
      <c r="E314" s="1">
        <f t="shared" si="26"/>
        <v>110.446</v>
      </c>
      <c r="F314">
        <f t="shared" si="27"/>
        <v>43</v>
      </c>
      <c r="G314" s="1">
        <v>44</v>
      </c>
      <c r="H314">
        <f t="shared" si="28"/>
        <v>1</v>
      </c>
      <c r="I314">
        <f t="shared" si="29"/>
        <v>0</v>
      </c>
    </row>
    <row r="315" spans="1:9" x14ac:dyDescent="0.35">
      <c r="A315" s="2">
        <v>44144</v>
      </c>
      <c r="B315" s="5">
        <f t="shared" si="24"/>
        <v>11</v>
      </c>
      <c r="C315" s="1">
        <v>196</v>
      </c>
      <c r="D315" s="1">
        <f t="shared" si="25"/>
        <v>192.07999999999998</v>
      </c>
      <c r="E315" s="1">
        <f t="shared" si="26"/>
        <v>134.45599999999999</v>
      </c>
      <c r="F315">
        <f t="shared" si="27"/>
        <v>52</v>
      </c>
      <c r="G315" s="1">
        <v>46</v>
      </c>
      <c r="H315">
        <f t="shared" si="28"/>
        <v>0</v>
      </c>
      <c r="I315">
        <f t="shared" si="29"/>
        <v>6</v>
      </c>
    </row>
    <row r="316" spans="1:9" x14ac:dyDescent="0.35">
      <c r="A316" s="2">
        <v>44145</v>
      </c>
      <c r="B316" s="5">
        <f t="shared" si="24"/>
        <v>11</v>
      </c>
      <c r="C316" s="1">
        <v>223</v>
      </c>
      <c r="D316" s="1">
        <f t="shared" si="25"/>
        <v>218.54</v>
      </c>
      <c r="E316" s="1">
        <f t="shared" si="26"/>
        <v>152.97799999999998</v>
      </c>
      <c r="F316">
        <f t="shared" si="27"/>
        <v>59</v>
      </c>
      <c r="G316" s="1">
        <v>49</v>
      </c>
      <c r="H316">
        <f t="shared" si="28"/>
        <v>0</v>
      </c>
      <c r="I316">
        <f t="shared" si="29"/>
        <v>10</v>
      </c>
    </row>
    <row r="317" spans="1:9" x14ac:dyDescent="0.35">
      <c r="A317" s="2">
        <v>44146</v>
      </c>
      <c r="B317" s="5">
        <f t="shared" si="24"/>
        <v>11</v>
      </c>
      <c r="C317" s="1">
        <v>196</v>
      </c>
      <c r="D317" s="1">
        <f t="shared" si="25"/>
        <v>192.07999999999998</v>
      </c>
      <c r="E317" s="1">
        <f t="shared" si="26"/>
        <v>134.45599999999999</v>
      </c>
      <c r="F317">
        <f t="shared" si="27"/>
        <v>52</v>
      </c>
      <c r="G317" s="1">
        <v>50</v>
      </c>
      <c r="H317">
        <f t="shared" si="28"/>
        <v>0</v>
      </c>
      <c r="I317">
        <f t="shared" si="29"/>
        <v>2</v>
      </c>
    </row>
    <row r="318" spans="1:9" x14ac:dyDescent="0.35">
      <c r="A318" s="2">
        <v>44147</v>
      </c>
      <c r="B318" s="5">
        <f t="shared" si="24"/>
        <v>11</v>
      </c>
      <c r="C318" s="1">
        <v>116</v>
      </c>
      <c r="D318" s="1">
        <f t="shared" si="25"/>
        <v>113.67999999999999</v>
      </c>
      <c r="E318" s="1">
        <f t="shared" si="26"/>
        <v>79.575999999999993</v>
      </c>
      <c r="F318">
        <f t="shared" si="27"/>
        <v>31</v>
      </c>
      <c r="G318" s="1">
        <v>51</v>
      </c>
      <c r="H318">
        <f t="shared" si="28"/>
        <v>20</v>
      </c>
      <c r="I318">
        <f t="shared" si="29"/>
        <v>0</v>
      </c>
    </row>
    <row r="319" spans="1:9" x14ac:dyDescent="0.35">
      <c r="A319" s="2">
        <v>44148</v>
      </c>
      <c r="B319" s="5">
        <f t="shared" si="24"/>
        <v>11</v>
      </c>
      <c r="C319" s="1">
        <v>522</v>
      </c>
      <c r="D319" s="1">
        <f t="shared" si="25"/>
        <v>511.56</v>
      </c>
      <c r="E319" s="1">
        <f t="shared" si="26"/>
        <v>358.09199999999998</v>
      </c>
      <c r="F319">
        <f t="shared" si="27"/>
        <v>139</v>
      </c>
      <c r="G319" s="1">
        <v>41</v>
      </c>
      <c r="H319">
        <f t="shared" si="28"/>
        <v>0</v>
      </c>
      <c r="I319">
        <f t="shared" si="29"/>
        <v>98</v>
      </c>
    </row>
    <row r="320" spans="1:9" x14ac:dyDescent="0.35">
      <c r="A320" s="2">
        <v>44149</v>
      </c>
      <c r="B320" s="5">
        <f t="shared" si="24"/>
        <v>11</v>
      </c>
      <c r="C320" s="1">
        <v>217</v>
      </c>
      <c r="D320" s="1">
        <f t="shared" si="25"/>
        <v>212.66</v>
      </c>
      <c r="E320" s="1">
        <f t="shared" si="26"/>
        <v>148.86199999999999</v>
      </c>
      <c r="F320">
        <f t="shared" si="27"/>
        <v>58</v>
      </c>
      <c r="G320" s="1">
        <v>47</v>
      </c>
      <c r="H320">
        <f t="shared" si="28"/>
        <v>0</v>
      </c>
      <c r="I320">
        <f t="shared" si="29"/>
        <v>11</v>
      </c>
    </row>
    <row r="321" spans="1:9" x14ac:dyDescent="0.35">
      <c r="A321" s="2">
        <v>44150</v>
      </c>
      <c r="B321" s="5">
        <f t="shared" si="24"/>
        <v>11</v>
      </c>
      <c r="C321" s="1">
        <v>105</v>
      </c>
      <c r="D321" s="1">
        <f t="shared" si="25"/>
        <v>102.89999999999999</v>
      </c>
      <c r="E321" s="1">
        <f t="shared" si="26"/>
        <v>72.029999999999987</v>
      </c>
      <c r="F321">
        <f t="shared" si="27"/>
        <v>28</v>
      </c>
      <c r="G321" s="1">
        <v>51</v>
      </c>
      <c r="H321">
        <f t="shared" si="28"/>
        <v>23</v>
      </c>
      <c r="I321">
        <f t="shared" si="29"/>
        <v>0</v>
      </c>
    </row>
    <row r="322" spans="1:9" x14ac:dyDescent="0.35">
      <c r="A322" s="2">
        <v>44151</v>
      </c>
      <c r="B322" s="5">
        <f t="shared" si="24"/>
        <v>11</v>
      </c>
      <c r="C322" s="1">
        <v>263</v>
      </c>
      <c r="D322" s="1">
        <f t="shared" si="25"/>
        <v>257.74</v>
      </c>
      <c r="E322" s="1">
        <f t="shared" si="26"/>
        <v>180.41800000000001</v>
      </c>
      <c r="F322">
        <f t="shared" si="27"/>
        <v>70</v>
      </c>
      <c r="G322" s="1">
        <v>49</v>
      </c>
      <c r="H322">
        <f t="shared" si="28"/>
        <v>0</v>
      </c>
      <c r="I322">
        <f t="shared" si="29"/>
        <v>21</v>
      </c>
    </row>
    <row r="323" spans="1:9" x14ac:dyDescent="0.35">
      <c r="A323" s="2">
        <v>44152</v>
      </c>
      <c r="B323" s="5">
        <f t="shared" ref="B323:B367" si="30">MONTH(A323)</f>
        <v>11</v>
      </c>
      <c r="C323" s="1">
        <v>212</v>
      </c>
      <c r="D323" s="1">
        <f t="shared" ref="D323:D367" si="31">C323*(1-0.02)</f>
        <v>207.76</v>
      </c>
      <c r="E323" s="1">
        <f t="shared" ref="E323:E367" si="32">D323*0.7</f>
        <v>145.43199999999999</v>
      </c>
      <c r="F323">
        <f t="shared" ref="F323:F367" si="33">ROUNDDOWN(E323*0.39,0)</f>
        <v>56</v>
      </c>
      <c r="G323" s="1">
        <v>46</v>
      </c>
      <c r="H323">
        <f t="shared" ref="H323:H367" si="34">IF(F323&lt;G323,G323-F323,0)</f>
        <v>0</v>
      </c>
      <c r="I323">
        <f t="shared" ref="I323:I367" si="35">IF(F323&gt;G323,F323-G323,0)</f>
        <v>10</v>
      </c>
    </row>
    <row r="324" spans="1:9" x14ac:dyDescent="0.35">
      <c r="A324" s="2">
        <v>44153</v>
      </c>
      <c r="B324" s="5">
        <f t="shared" si="30"/>
        <v>11</v>
      </c>
      <c r="C324" s="1">
        <v>308</v>
      </c>
      <c r="D324" s="1">
        <f t="shared" si="31"/>
        <v>301.83999999999997</v>
      </c>
      <c r="E324" s="1">
        <f t="shared" si="32"/>
        <v>211.28799999999998</v>
      </c>
      <c r="F324">
        <f t="shared" si="33"/>
        <v>82</v>
      </c>
      <c r="G324" s="1">
        <v>52</v>
      </c>
      <c r="H324">
        <f t="shared" si="34"/>
        <v>0</v>
      </c>
      <c r="I324">
        <f t="shared" si="35"/>
        <v>30</v>
      </c>
    </row>
    <row r="325" spans="1:9" x14ac:dyDescent="0.35">
      <c r="A325" s="2">
        <v>44154</v>
      </c>
      <c r="B325" s="5">
        <f t="shared" si="30"/>
        <v>11</v>
      </c>
      <c r="C325" s="1">
        <v>87</v>
      </c>
      <c r="D325" s="1">
        <f t="shared" si="31"/>
        <v>85.26</v>
      </c>
      <c r="E325" s="1">
        <f t="shared" si="32"/>
        <v>59.682000000000002</v>
      </c>
      <c r="F325">
        <f t="shared" si="33"/>
        <v>23</v>
      </c>
      <c r="G325" s="1">
        <v>44</v>
      </c>
      <c r="H325">
        <f t="shared" si="34"/>
        <v>21</v>
      </c>
      <c r="I325">
        <f t="shared" si="35"/>
        <v>0</v>
      </c>
    </row>
    <row r="326" spans="1:9" x14ac:dyDescent="0.35">
      <c r="A326" s="2">
        <v>44155</v>
      </c>
      <c r="B326" s="5">
        <f t="shared" si="30"/>
        <v>11</v>
      </c>
      <c r="C326" s="1">
        <v>283</v>
      </c>
      <c r="D326" s="1">
        <f t="shared" si="31"/>
        <v>277.33999999999997</v>
      </c>
      <c r="E326" s="1">
        <f t="shared" si="32"/>
        <v>194.13799999999998</v>
      </c>
      <c r="F326">
        <f t="shared" si="33"/>
        <v>75</v>
      </c>
      <c r="G326" s="1">
        <v>55</v>
      </c>
      <c r="H326">
        <f t="shared" si="34"/>
        <v>0</v>
      </c>
      <c r="I326">
        <f t="shared" si="35"/>
        <v>20</v>
      </c>
    </row>
    <row r="327" spans="1:9" x14ac:dyDescent="0.35">
      <c r="A327" s="2">
        <v>44156</v>
      </c>
      <c r="B327" s="5">
        <f t="shared" si="30"/>
        <v>11</v>
      </c>
      <c r="C327" s="1">
        <v>199</v>
      </c>
      <c r="D327" s="1">
        <f t="shared" si="31"/>
        <v>195.02</v>
      </c>
      <c r="E327" s="1">
        <f t="shared" si="32"/>
        <v>136.51400000000001</v>
      </c>
      <c r="F327">
        <f t="shared" si="33"/>
        <v>53</v>
      </c>
      <c r="G327" s="1">
        <v>54</v>
      </c>
      <c r="H327">
        <f t="shared" si="34"/>
        <v>1</v>
      </c>
      <c r="I327">
        <f t="shared" si="35"/>
        <v>0</v>
      </c>
    </row>
    <row r="328" spans="1:9" x14ac:dyDescent="0.35">
      <c r="A328" s="2">
        <v>44157</v>
      </c>
      <c r="B328" s="5">
        <f t="shared" si="30"/>
        <v>11</v>
      </c>
      <c r="C328" s="1">
        <v>214</v>
      </c>
      <c r="D328" s="1">
        <f t="shared" si="31"/>
        <v>209.72</v>
      </c>
      <c r="E328" s="1">
        <f t="shared" si="32"/>
        <v>146.804</v>
      </c>
      <c r="F328">
        <f t="shared" si="33"/>
        <v>57</v>
      </c>
      <c r="G328" s="1">
        <v>59</v>
      </c>
      <c r="H328">
        <f t="shared" si="34"/>
        <v>2</v>
      </c>
      <c r="I328">
        <f t="shared" si="35"/>
        <v>0</v>
      </c>
    </row>
    <row r="329" spans="1:9" x14ac:dyDescent="0.35">
      <c r="A329" s="2">
        <v>44158</v>
      </c>
      <c r="B329" s="5">
        <f t="shared" si="30"/>
        <v>11</v>
      </c>
      <c r="C329" s="1">
        <v>117</v>
      </c>
      <c r="D329" s="1">
        <f t="shared" si="31"/>
        <v>114.66</v>
      </c>
      <c r="E329" s="1">
        <f t="shared" si="32"/>
        <v>80.261999999999986</v>
      </c>
      <c r="F329">
        <f t="shared" si="33"/>
        <v>31</v>
      </c>
      <c r="G329" s="1">
        <v>58</v>
      </c>
      <c r="H329">
        <f t="shared" si="34"/>
        <v>27</v>
      </c>
      <c r="I329">
        <f t="shared" si="35"/>
        <v>0</v>
      </c>
    </row>
    <row r="330" spans="1:9" x14ac:dyDescent="0.35">
      <c r="A330" s="2">
        <v>44159</v>
      </c>
      <c r="B330" s="5">
        <f t="shared" si="30"/>
        <v>11</v>
      </c>
      <c r="C330" s="1">
        <v>522</v>
      </c>
      <c r="D330" s="1">
        <f t="shared" si="31"/>
        <v>511.56</v>
      </c>
      <c r="E330" s="1">
        <f t="shared" si="32"/>
        <v>358.09199999999998</v>
      </c>
      <c r="F330">
        <f t="shared" si="33"/>
        <v>139</v>
      </c>
      <c r="G330" s="1">
        <v>50</v>
      </c>
      <c r="H330">
        <f t="shared" si="34"/>
        <v>0</v>
      </c>
      <c r="I330">
        <f t="shared" si="35"/>
        <v>89</v>
      </c>
    </row>
    <row r="331" spans="1:9" x14ac:dyDescent="0.35">
      <c r="A331" s="2">
        <v>44160</v>
      </c>
      <c r="B331" s="5">
        <f t="shared" si="30"/>
        <v>11</v>
      </c>
      <c r="C331" s="1">
        <v>196</v>
      </c>
      <c r="D331" s="1">
        <f t="shared" si="31"/>
        <v>192.07999999999998</v>
      </c>
      <c r="E331" s="1">
        <f t="shared" si="32"/>
        <v>134.45599999999999</v>
      </c>
      <c r="F331">
        <f t="shared" si="33"/>
        <v>52</v>
      </c>
      <c r="G331" s="1">
        <v>50</v>
      </c>
      <c r="H331">
        <f t="shared" si="34"/>
        <v>0</v>
      </c>
      <c r="I331">
        <f t="shared" si="35"/>
        <v>2</v>
      </c>
    </row>
    <row r="332" spans="1:9" x14ac:dyDescent="0.35">
      <c r="A332" s="2">
        <v>44161</v>
      </c>
      <c r="B332" s="5">
        <f t="shared" si="30"/>
        <v>11</v>
      </c>
      <c r="C332" s="1">
        <v>83</v>
      </c>
      <c r="D332" s="1">
        <f t="shared" si="31"/>
        <v>81.34</v>
      </c>
      <c r="E332" s="1">
        <f t="shared" si="32"/>
        <v>56.937999999999995</v>
      </c>
      <c r="F332">
        <f t="shared" si="33"/>
        <v>22</v>
      </c>
      <c r="G332" s="1">
        <v>46</v>
      </c>
      <c r="H332">
        <f t="shared" si="34"/>
        <v>24</v>
      </c>
      <c r="I332">
        <f t="shared" si="35"/>
        <v>0</v>
      </c>
    </row>
    <row r="333" spans="1:9" x14ac:dyDescent="0.35">
      <c r="A333" s="2">
        <v>44162</v>
      </c>
      <c r="B333" s="5">
        <f t="shared" si="30"/>
        <v>11</v>
      </c>
      <c r="C333" s="1">
        <v>450</v>
      </c>
      <c r="D333" s="1">
        <f t="shared" si="31"/>
        <v>441</v>
      </c>
      <c r="E333" s="1">
        <f t="shared" si="32"/>
        <v>308.7</v>
      </c>
      <c r="F333">
        <f t="shared" si="33"/>
        <v>120</v>
      </c>
      <c r="G333" s="1">
        <v>61</v>
      </c>
      <c r="H333">
        <f t="shared" si="34"/>
        <v>0</v>
      </c>
      <c r="I333">
        <f t="shared" si="35"/>
        <v>59</v>
      </c>
    </row>
    <row r="334" spans="1:9" x14ac:dyDescent="0.35">
      <c r="A334" s="2">
        <v>44163</v>
      </c>
      <c r="B334" s="5">
        <f t="shared" si="30"/>
        <v>11</v>
      </c>
      <c r="C334" s="1">
        <v>215</v>
      </c>
      <c r="D334" s="1">
        <f t="shared" si="31"/>
        <v>210.7</v>
      </c>
      <c r="E334" s="1">
        <f t="shared" si="32"/>
        <v>147.48999999999998</v>
      </c>
      <c r="F334">
        <f t="shared" si="33"/>
        <v>57</v>
      </c>
      <c r="G334" s="1">
        <v>54</v>
      </c>
      <c r="H334">
        <f t="shared" si="34"/>
        <v>0</v>
      </c>
      <c r="I334">
        <f t="shared" si="35"/>
        <v>3</v>
      </c>
    </row>
    <row r="335" spans="1:9" x14ac:dyDescent="0.35">
      <c r="A335" s="2">
        <v>44164</v>
      </c>
      <c r="B335" s="5">
        <f t="shared" si="30"/>
        <v>11</v>
      </c>
      <c r="C335" s="1">
        <v>90</v>
      </c>
      <c r="D335" s="1">
        <f t="shared" si="31"/>
        <v>88.2</v>
      </c>
      <c r="E335" s="1">
        <f t="shared" si="32"/>
        <v>61.739999999999995</v>
      </c>
      <c r="F335">
        <f t="shared" si="33"/>
        <v>24</v>
      </c>
      <c r="G335" s="1">
        <v>52</v>
      </c>
      <c r="H335">
        <f t="shared" si="34"/>
        <v>28</v>
      </c>
      <c r="I335">
        <f t="shared" si="35"/>
        <v>0</v>
      </c>
    </row>
    <row r="336" spans="1:9" x14ac:dyDescent="0.35">
      <c r="A336" s="2">
        <v>44165</v>
      </c>
      <c r="B336" s="5">
        <f t="shared" si="30"/>
        <v>11</v>
      </c>
      <c r="C336" s="1">
        <v>182</v>
      </c>
      <c r="D336" s="1">
        <f t="shared" si="31"/>
        <v>178.35999999999999</v>
      </c>
      <c r="E336" s="1">
        <f t="shared" si="32"/>
        <v>124.85199999999998</v>
      </c>
      <c r="F336">
        <f t="shared" si="33"/>
        <v>48</v>
      </c>
      <c r="G336" s="1">
        <v>47</v>
      </c>
      <c r="H336">
        <f t="shared" si="34"/>
        <v>0</v>
      </c>
      <c r="I336">
        <f t="shared" si="35"/>
        <v>1</v>
      </c>
    </row>
    <row r="337" spans="1:9" x14ac:dyDescent="0.35">
      <c r="A337" s="2">
        <v>44166</v>
      </c>
      <c r="B337" s="5">
        <f t="shared" si="30"/>
        <v>12</v>
      </c>
      <c r="C337" s="1">
        <v>101</v>
      </c>
      <c r="D337" s="1">
        <f t="shared" si="31"/>
        <v>98.98</v>
      </c>
      <c r="E337" s="1">
        <f t="shared" si="32"/>
        <v>69.286000000000001</v>
      </c>
      <c r="F337">
        <f t="shared" si="33"/>
        <v>27</v>
      </c>
      <c r="G337" s="1">
        <v>52</v>
      </c>
      <c r="H337">
        <f t="shared" si="34"/>
        <v>25</v>
      </c>
      <c r="I337">
        <f t="shared" si="35"/>
        <v>0</v>
      </c>
    </row>
    <row r="338" spans="1:9" x14ac:dyDescent="0.35">
      <c r="A338" s="2">
        <v>44167</v>
      </c>
      <c r="B338" s="5">
        <f t="shared" si="30"/>
        <v>12</v>
      </c>
      <c r="C338" s="1">
        <v>134</v>
      </c>
      <c r="D338" s="1">
        <f t="shared" si="31"/>
        <v>131.32</v>
      </c>
      <c r="E338" s="1">
        <f t="shared" si="32"/>
        <v>91.923999999999992</v>
      </c>
      <c r="F338">
        <f t="shared" si="33"/>
        <v>35</v>
      </c>
      <c r="G338" s="1">
        <v>45</v>
      </c>
      <c r="H338">
        <f t="shared" si="34"/>
        <v>10</v>
      </c>
      <c r="I338">
        <f t="shared" si="35"/>
        <v>0</v>
      </c>
    </row>
    <row r="339" spans="1:9" x14ac:dyDescent="0.35">
      <c r="A339" s="2">
        <v>44168</v>
      </c>
      <c r="B339" s="5">
        <f t="shared" si="30"/>
        <v>12</v>
      </c>
      <c r="C339" s="1">
        <v>254</v>
      </c>
      <c r="D339" s="1">
        <f t="shared" si="31"/>
        <v>248.92</v>
      </c>
      <c r="E339" s="1">
        <f t="shared" si="32"/>
        <v>174.24399999999997</v>
      </c>
      <c r="F339">
        <f t="shared" si="33"/>
        <v>67</v>
      </c>
      <c r="G339" s="1">
        <v>59</v>
      </c>
      <c r="H339">
        <f t="shared" si="34"/>
        <v>0</v>
      </c>
      <c r="I339">
        <f t="shared" si="35"/>
        <v>8</v>
      </c>
    </row>
    <row r="340" spans="1:9" x14ac:dyDescent="0.35">
      <c r="A340" s="2">
        <v>44169</v>
      </c>
      <c r="B340" s="5">
        <f t="shared" si="30"/>
        <v>12</v>
      </c>
      <c r="C340" s="1">
        <v>332</v>
      </c>
      <c r="D340" s="1">
        <f t="shared" si="31"/>
        <v>325.36</v>
      </c>
      <c r="E340" s="1">
        <f t="shared" si="32"/>
        <v>227.75199999999998</v>
      </c>
      <c r="F340">
        <f t="shared" si="33"/>
        <v>88</v>
      </c>
      <c r="G340" s="1">
        <v>58</v>
      </c>
      <c r="H340">
        <f t="shared" si="34"/>
        <v>0</v>
      </c>
      <c r="I340">
        <f t="shared" si="35"/>
        <v>30</v>
      </c>
    </row>
    <row r="341" spans="1:9" x14ac:dyDescent="0.35">
      <c r="A341" s="2">
        <v>44170</v>
      </c>
      <c r="B341" s="5">
        <f t="shared" si="30"/>
        <v>12</v>
      </c>
      <c r="C341" s="1">
        <v>351</v>
      </c>
      <c r="D341" s="1">
        <f t="shared" si="31"/>
        <v>343.98</v>
      </c>
      <c r="E341" s="1">
        <f t="shared" si="32"/>
        <v>240.786</v>
      </c>
      <c r="F341">
        <f t="shared" si="33"/>
        <v>93</v>
      </c>
      <c r="G341" s="1">
        <v>54</v>
      </c>
      <c r="H341">
        <f t="shared" si="34"/>
        <v>0</v>
      </c>
      <c r="I341">
        <f t="shared" si="35"/>
        <v>39</v>
      </c>
    </row>
    <row r="342" spans="1:9" x14ac:dyDescent="0.35">
      <c r="A342" s="2">
        <v>44171</v>
      </c>
      <c r="B342" s="5">
        <f t="shared" si="30"/>
        <v>12</v>
      </c>
      <c r="C342" s="1">
        <v>214</v>
      </c>
      <c r="D342" s="1">
        <f t="shared" si="31"/>
        <v>209.72</v>
      </c>
      <c r="E342" s="1">
        <f t="shared" si="32"/>
        <v>146.804</v>
      </c>
      <c r="F342">
        <f t="shared" si="33"/>
        <v>57</v>
      </c>
      <c r="G342" s="1">
        <v>55</v>
      </c>
      <c r="H342">
        <f t="shared" si="34"/>
        <v>0</v>
      </c>
      <c r="I342">
        <f t="shared" si="35"/>
        <v>2</v>
      </c>
    </row>
    <row r="343" spans="1:9" x14ac:dyDescent="0.35">
      <c r="A343" s="2">
        <v>44172</v>
      </c>
      <c r="B343" s="5">
        <f t="shared" si="30"/>
        <v>12</v>
      </c>
      <c r="C343" s="1">
        <v>214</v>
      </c>
      <c r="D343" s="1">
        <f t="shared" si="31"/>
        <v>209.72</v>
      </c>
      <c r="E343" s="1">
        <f t="shared" si="32"/>
        <v>146.804</v>
      </c>
      <c r="F343">
        <f t="shared" si="33"/>
        <v>57</v>
      </c>
      <c r="G343" s="1">
        <v>42</v>
      </c>
      <c r="H343">
        <f t="shared" si="34"/>
        <v>0</v>
      </c>
      <c r="I343">
        <f t="shared" si="35"/>
        <v>15</v>
      </c>
    </row>
    <row r="344" spans="1:9" x14ac:dyDescent="0.35">
      <c r="A344" s="2">
        <v>44173</v>
      </c>
      <c r="B344" s="5">
        <f t="shared" si="30"/>
        <v>12</v>
      </c>
      <c r="C344" s="1">
        <v>187</v>
      </c>
      <c r="D344" s="1">
        <f t="shared" si="31"/>
        <v>183.26</v>
      </c>
      <c r="E344" s="1">
        <f t="shared" si="32"/>
        <v>128.28199999999998</v>
      </c>
      <c r="F344">
        <f t="shared" si="33"/>
        <v>50</v>
      </c>
      <c r="G344" s="1">
        <v>60</v>
      </c>
      <c r="H344">
        <f t="shared" si="34"/>
        <v>10</v>
      </c>
      <c r="I344">
        <f t="shared" si="35"/>
        <v>0</v>
      </c>
    </row>
    <row r="345" spans="1:9" x14ac:dyDescent="0.35">
      <c r="A345" s="2">
        <v>44174</v>
      </c>
      <c r="B345" s="5">
        <f t="shared" si="30"/>
        <v>12</v>
      </c>
      <c r="C345" s="1">
        <v>226</v>
      </c>
      <c r="D345" s="1">
        <f t="shared" si="31"/>
        <v>221.48</v>
      </c>
      <c r="E345" s="1">
        <f t="shared" si="32"/>
        <v>155.03599999999997</v>
      </c>
      <c r="F345">
        <f t="shared" si="33"/>
        <v>60</v>
      </c>
      <c r="G345" s="1">
        <v>53</v>
      </c>
      <c r="H345">
        <f t="shared" si="34"/>
        <v>0</v>
      </c>
      <c r="I345">
        <f t="shared" si="35"/>
        <v>7</v>
      </c>
    </row>
    <row r="346" spans="1:9" x14ac:dyDescent="0.35">
      <c r="A346" s="2">
        <v>44175</v>
      </c>
      <c r="B346" s="5">
        <f t="shared" si="30"/>
        <v>12</v>
      </c>
      <c r="C346" s="1">
        <v>349</v>
      </c>
      <c r="D346" s="1">
        <f t="shared" si="31"/>
        <v>342.02</v>
      </c>
      <c r="E346" s="1">
        <f t="shared" si="32"/>
        <v>239.41399999999996</v>
      </c>
      <c r="F346">
        <f t="shared" si="33"/>
        <v>93</v>
      </c>
      <c r="G346" s="1">
        <v>44</v>
      </c>
      <c r="H346">
        <f t="shared" si="34"/>
        <v>0</v>
      </c>
      <c r="I346">
        <f t="shared" si="35"/>
        <v>49</v>
      </c>
    </row>
    <row r="347" spans="1:9" x14ac:dyDescent="0.35">
      <c r="A347" s="2">
        <v>44176</v>
      </c>
      <c r="B347" s="5">
        <f t="shared" si="30"/>
        <v>12</v>
      </c>
      <c r="C347" s="1">
        <v>217</v>
      </c>
      <c r="D347" s="1">
        <f t="shared" si="31"/>
        <v>212.66</v>
      </c>
      <c r="E347" s="1">
        <f t="shared" si="32"/>
        <v>148.86199999999999</v>
      </c>
      <c r="F347">
        <f t="shared" si="33"/>
        <v>58</v>
      </c>
      <c r="G347" s="1">
        <v>61</v>
      </c>
      <c r="H347">
        <f t="shared" si="34"/>
        <v>3</v>
      </c>
      <c r="I347">
        <f t="shared" si="35"/>
        <v>0</v>
      </c>
    </row>
    <row r="348" spans="1:9" x14ac:dyDescent="0.35">
      <c r="A348" s="2">
        <v>44177</v>
      </c>
      <c r="B348" s="5">
        <f t="shared" si="30"/>
        <v>12</v>
      </c>
      <c r="C348" s="1">
        <v>81</v>
      </c>
      <c r="D348" s="1">
        <f t="shared" si="31"/>
        <v>79.38</v>
      </c>
      <c r="E348" s="1">
        <f t="shared" si="32"/>
        <v>55.565999999999995</v>
      </c>
      <c r="F348">
        <f t="shared" si="33"/>
        <v>21</v>
      </c>
      <c r="G348" s="1">
        <v>30</v>
      </c>
      <c r="H348">
        <f t="shared" si="34"/>
        <v>9</v>
      </c>
      <c r="I348">
        <f t="shared" si="35"/>
        <v>0</v>
      </c>
    </row>
    <row r="349" spans="1:9" x14ac:dyDescent="0.35">
      <c r="A349" s="2">
        <v>44178</v>
      </c>
      <c r="B349" s="5">
        <f t="shared" si="30"/>
        <v>12</v>
      </c>
      <c r="C349" s="1">
        <v>442</v>
      </c>
      <c r="D349" s="1">
        <f t="shared" si="31"/>
        <v>433.15999999999997</v>
      </c>
      <c r="E349" s="1">
        <f t="shared" si="32"/>
        <v>303.21199999999993</v>
      </c>
      <c r="F349">
        <f t="shared" si="33"/>
        <v>118</v>
      </c>
      <c r="G349" s="1">
        <v>57</v>
      </c>
      <c r="H349">
        <f t="shared" si="34"/>
        <v>0</v>
      </c>
      <c r="I349">
        <f t="shared" si="35"/>
        <v>61</v>
      </c>
    </row>
    <row r="350" spans="1:9" x14ac:dyDescent="0.35">
      <c r="A350" s="2">
        <v>44179</v>
      </c>
      <c r="B350" s="5">
        <f t="shared" si="30"/>
        <v>12</v>
      </c>
      <c r="C350" s="1">
        <v>128</v>
      </c>
      <c r="D350" s="1">
        <f t="shared" si="31"/>
        <v>125.44</v>
      </c>
      <c r="E350" s="1">
        <f t="shared" si="32"/>
        <v>87.807999999999993</v>
      </c>
      <c r="F350">
        <f t="shared" si="33"/>
        <v>34</v>
      </c>
      <c r="G350" s="1">
        <v>34</v>
      </c>
      <c r="H350">
        <f t="shared" si="34"/>
        <v>0</v>
      </c>
      <c r="I350">
        <f t="shared" si="35"/>
        <v>0</v>
      </c>
    </row>
    <row r="351" spans="1:9" x14ac:dyDescent="0.35">
      <c r="A351" s="2">
        <v>44180</v>
      </c>
      <c r="B351" s="5">
        <f t="shared" si="30"/>
        <v>12</v>
      </c>
      <c r="C351" s="1">
        <v>114</v>
      </c>
      <c r="D351" s="1">
        <f t="shared" si="31"/>
        <v>111.72</v>
      </c>
      <c r="E351" s="1">
        <f t="shared" si="32"/>
        <v>78.203999999999994</v>
      </c>
      <c r="F351">
        <f t="shared" si="33"/>
        <v>30</v>
      </c>
      <c r="G351" s="1">
        <v>51</v>
      </c>
      <c r="H351">
        <f t="shared" si="34"/>
        <v>21</v>
      </c>
      <c r="I351">
        <f t="shared" si="35"/>
        <v>0</v>
      </c>
    </row>
    <row r="352" spans="1:9" x14ac:dyDescent="0.35">
      <c r="A352" s="2">
        <v>44181</v>
      </c>
      <c r="B352" s="5">
        <f t="shared" si="30"/>
        <v>12</v>
      </c>
      <c r="C352" s="1">
        <v>184</v>
      </c>
      <c r="D352" s="1">
        <f t="shared" si="31"/>
        <v>180.32</v>
      </c>
      <c r="E352" s="1">
        <f t="shared" si="32"/>
        <v>126.22399999999999</v>
      </c>
      <c r="F352">
        <f t="shared" si="33"/>
        <v>49</v>
      </c>
      <c r="G352" s="1">
        <v>50</v>
      </c>
      <c r="H352">
        <f t="shared" si="34"/>
        <v>1</v>
      </c>
      <c r="I352">
        <f t="shared" si="35"/>
        <v>0</v>
      </c>
    </row>
    <row r="353" spans="1:9" x14ac:dyDescent="0.35">
      <c r="A353" s="2">
        <v>44182</v>
      </c>
      <c r="B353" s="5">
        <f t="shared" si="30"/>
        <v>12</v>
      </c>
      <c r="C353" s="1">
        <v>214</v>
      </c>
      <c r="D353" s="1">
        <f t="shared" si="31"/>
        <v>209.72</v>
      </c>
      <c r="E353" s="1">
        <f t="shared" si="32"/>
        <v>146.804</v>
      </c>
      <c r="F353">
        <f t="shared" si="33"/>
        <v>57</v>
      </c>
      <c r="G353" s="1">
        <v>61</v>
      </c>
      <c r="H353">
        <f t="shared" si="34"/>
        <v>4</v>
      </c>
      <c r="I353">
        <f t="shared" si="35"/>
        <v>0</v>
      </c>
    </row>
    <row r="354" spans="1:9" x14ac:dyDescent="0.35">
      <c r="A354" s="2">
        <v>44183</v>
      </c>
      <c r="B354" s="5">
        <f t="shared" si="30"/>
        <v>12</v>
      </c>
      <c r="C354" s="1">
        <v>349</v>
      </c>
      <c r="D354" s="1">
        <f t="shared" si="31"/>
        <v>342.02</v>
      </c>
      <c r="E354" s="1">
        <f t="shared" si="32"/>
        <v>239.41399999999996</v>
      </c>
      <c r="F354">
        <f t="shared" si="33"/>
        <v>93</v>
      </c>
      <c r="G354" s="1">
        <v>56</v>
      </c>
      <c r="H354">
        <f t="shared" si="34"/>
        <v>0</v>
      </c>
      <c r="I354">
        <f t="shared" si="35"/>
        <v>37</v>
      </c>
    </row>
    <row r="355" spans="1:9" x14ac:dyDescent="0.35">
      <c r="A355" s="2">
        <v>44184</v>
      </c>
      <c r="B355" s="5">
        <f t="shared" si="30"/>
        <v>12</v>
      </c>
      <c r="C355" s="1">
        <v>573</v>
      </c>
      <c r="D355" s="1">
        <f t="shared" si="31"/>
        <v>561.54</v>
      </c>
      <c r="E355" s="1">
        <f t="shared" si="32"/>
        <v>393.07799999999997</v>
      </c>
      <c r="F355">
        <f t="shared" si="33"/>
        <v>153</v>
      </c>
      <c r="G355" s="1">
        <v>43</v>
      </c>
      <c r="H355">
        <f t="shared" si="34"/>
        <v>0</v>
      </c>
      <c r="I355">
        <f t="shared" si="35"/>
        <v>110</v>
      </c>
    </row>
    <row r="356" spans="1:9" x14ac:dyDescent="0.35">
      <c r="A356" s="2">
        <v>44185</v>
      </c>
      <c r="B356" s="5">
        <f t="shared" si="30"/>
        <v>12</v>
      </c>
      <c r="C356" s="1">
        <v>217</v>
      </c>
      <c r="D356" s="1">
        <f t="shared" si="31"/>
        <v>212.66</v>
      </c>
      <c r="E356" s="1">
        <f t="shared" si="32"/>
        <v>148.86199999999999</v>
      </c>
      <c r="F356">
        <f t="shared" si="33"/>
        <v>58</v>
      </c>
      <c r="G356" s="1">
        <v>44</v>
      </c>
      <c r="H356">
        <f t="shared" si="34"/>
        <v>0</v>
      </c>
      <c r="I356">
        <f t="shared" si="35"/>
        <v>14</v>
      </c>
    </row>
    <row r="357" spans="1:9" x14ac:dyDescent="0.35">
      <c r="A357" s="2">
        <v>44186</v>
      </c>
      <c r="B357" s="5">
        <f t="shared" si="30"/>
        <v>12</v>
      </c>
      <c r="C357" s="1">
        <v>301</v>
      </c>
      <c r="D357" s="1">
        <f t="shared" si="31"/>
        <v>294.98</v>
      </c>
      <c r="E357" s="1">
        <f t="shared" si="32"/>
        <v>206.48599999999999</v>
      </c>
      <c r="F357">
        <f t="shared" si="33"/>
        <v>80</v>
      </c>
      <c r="G357" s="1">
        <v>60</v>
      </c>
      <c r="H357">
        <f t="shared" si="34"/>
        <v>0</v>
      </c>
      <c r="I357">
        <f t="shared" si="35"/>
        <v>20</v>
      </c>
    </row>
    <row r="358" spans="1:9" x14ac:dyDescent="0.35">
      <c r="A358" s="2">
        <v>44187</v>
      </c>
      <c r="B358" s="5">
        <f t="shared" si="30"/>
        <v>12</v>
      </c>
      <c r="C358" s="1">
        <v>144</v>
      </c>
      <c r="D358" s="1">
        <f t="shared" si="31"/>
        <v>141.12</v>
      </c>
      <c r="E358" s="1">
        <f t="shared" si="32"/>
        <v>98.783999999999992</v>
      </c>
      <c r="F358">
        <f t="shared" si="33"/>
        <v>38</v>
      </c>
      <c r="G358" s="1">
        <v>48</v>
      </c>
      <c r="H358">
        <f t="shared" si="34"/>
        <v>10</v>
      </c>
      <c r="I358">
        <f t="shared" si="35"/>
        <v>0</v>
      </c>
    </row>
    <row r="359" spans="1:9" x14ac:dyDescent="0.35">
      <c r="A359" s="2">
        <v>44188</v>
      </c>
      <c r="B359" s="5">
        <f t="shared" si="30"/>
        <v>12</v>
      </c>
      <c r="C359" s="1">
        <v>185</v>
      </c>
      <c r="D359" s="1">
        <f t="shared" si="31"/>
        <v>181.29999999999998</v>
      </c>
      <c r="E359" s="1">
        <f t="shared" si="32"/>
        <v>126.90999999999998</v>
      </c>
      <c r="F359">
        <f t="shared" si="33"/>
        <v>49</v>
      </c>
      <c r="G359" s="1">
        <v>49</v>
      </c>
      <c r="H359">
        <f t="shared" si="34"/>
        <v>0</v>
      </c>
      <c r="I359">
        <f t="shared" si="35"/>
        <v>0</v>
      </c>
    </row>
    <row r="360" spans="1:9" x14ac:dyDescent="0.35">
      <c r="A360" s="2">
        <v>44189</v>
      </c>
      <c r="B360" s="5">
        <f t="shared" si="30"/>
        <v>12</v>
      </c>
      <c r="C360" s="1">
        <v>170</v>
      </c>
      <c r="D360" s="1">
        <f t="shared" si="31"/>
        <v>166.6</v>
      </c>
      <c r="E360" s="1">
        <f t="shared" si="32"/>
        <v>116.61999999999999</v>
      </c>
      <c r="F360">
        <f t="shared" si="33"/>
        <v>45</v>
      </c>
      <c r="G360" s="1">
        <v>53</v>
      </c>
      <c r="H360">
        <f t="shared" si="34"/>
        <v>8</v>
      </c>
      <c r="I360">
        <f t="shared" si="35"/>
        <v>0</v>
      </c>
    </row>
    <row r="361" spans="1:9" x14ac:dyDescent="0.35">
      <c r="A361" s="2">
        <v>44190</v>
      </c>
      <c r="B361" s="5">
        <f t="shared" si="30"/>
        <v>12</v>
      </c>
      <c r="C361" s="1">
        <v>233</v>
      </c>
      <c r="D361" s="1">
        <f t="shared" si="31"/>
        <v>228.34</v>
      </c>
      <c r="E361" s="1">
        <f t="shared" si="32"/>
        <v>159.83799999999999</v>
      </c>
      <c r="F361">
        <f t="shared" si="33"/>
        <v>62</v>
      </c>
      <c r="G361" s="1">
        <v>41</v>
      </c>
      <c r="H361">
        <f t="shared" si="34"/>
        <v>0</v>
      </c>
      <c r="I361">
        <f t="shared" si="35"/>
        <v>21</v>
      </c>
    </row>
    <row r="362" spans="1:9" x14ac:dyDescent="0.35">
      <c r="A362" s="2">
        <v>44191</v>
      </c>
      <c r="B362" s="5">
        <f t="shared" si="30"/>
        <v>12</v>
      </c>
      <c r="C362" s="1">
        <v>176</v>
      </c>
      <c r="D362" s="1">
        <f t="shared" si="31"/>
        <v>172.48</v>
      </c>
      <c r="E362" s="1">
        <f t="shared" si="32"/>
        <v>120.73599999999999</v>
      </c>
      <c r="F362">
        <f t="shared" si="33"/>
        <v>47</v>
      </c>
      <c r="G362" s="1">
        <v>58</v>
      </c>
      <c r="H362">
        <f t="shared" si="34"/>
        <v>11</v>
      </c>
      <c r="I362">
        <f t="shared" si="35"/>
        <v>0</v>
      </c>
    </row>
    <row r="363" spans="1:9" x14ac:dyDescent="0.35">
      <c r="A363" s="2">
        <v>44192</v>
      </c>
      <c r="B363" s="5">
        <f t="shared" si="30"/>
        <v>12</v>
      </c>
      <c r="C363" s="1">
        <v>140</v>
      </c>
      <c r="D363" s="1">
        <f t="shared" si="31"/>
        <v>137.19999999999999</v>
      </c>
      <c r="E363" s="1">
        <f t="shared" si="32"/>
        <v>96.039999999999992</v>
      </c>
      <c r="F363">
        <f t="shared" si="33"/>
        <v>37</v>
      </c>
      <c r="G363" s="1">
        <v>60</v>
      </c>
      <c r="H363">
        <f t="shared" si="34"/>
        <v>23</v>
      </c>
      <c r="I363">
        <f t="shared" si="35"/>
        <v>0</v>
      </c>
    </row>
    <row r="364" spans="1:9" x14ac:dyDescent="0.35">
      <c r="A364" s="2">
        <v>44193</v>
      </c>
      <c r="B364" s="5">
        <f t="shared" si="30"/>
        <v>12</v>
      </c>
      <c r="C364" s="1">
        <v>316</v>
      </c>
      <c r="D364" s="1">
        <f t="shared" si="31"/>
        <v>309.68</v>
      </c>
      <c r="E364" s="1">
        <f t="shared" si="32"/>
        <v>216.77599999999998</v>
      </c>
      <c r="F364">
        <f t="shared" si="33"/>
        <v>84</v>
      </c>
      <c r="G364" s="1">
        <v>49</v>
      </c>
      <c r="H364">
        <f t="shared" si="34"/>
        <v>0</v>
      </c>
      <c r="I364">
        <f t="shared" si="35"/>
        <v>35</v>
      </c>
    </row>
    <row r="365" spans="1:9" x14ac:dyDescent="0.35">
      <c r="A365" s="2">
        <v>44194</v>
      </c>
      <c r="B365" s="5">
        <f t="shared" si="30"/>
        <v>12</v>
      </c>
      <c r="C365" s="1">
        <v>212</v>
      </c>
      <c r="D365" s="1">
        <f t="shared" si="31"/>
        <v>207.76</v>
      </c>
      <c r="E365" s="1">
        <f t="shared" si="32"/>
        <v>145.43199999999999</v>
      </c>
      <c r="F365">
        <f t="shared" si="33"/>
        <v>56</v>
      </c>
      <c r="G365" s="1">
        <v>52</v>
      </c>
      <c r="H365">
        <f t="shared" si="34"/>
        <v>0</v>
      </c>
      <c r="I365">
        <f t="shared" si="35"/>
        <v>4</v>
      </c>
    </row>
    <row r="366" spans="1:9" x14ac:dyDescent="0.35">
      <c r="A366" s="2">
        <v>44195</v>
      </c>
      <c r="B366" s="5">
        <f t="shared" si="30"/>
        <v>12</v>
      </c>
      <c r="C366" s="1">
        <v>116</v>
      </c>
      <c r="D366" s="1">
        <f t="shared" si="31"/>
        <v>113.67999999999999</v>
      </c>
      <c r="E366" s="1">
        <f t="shared" si="32"/>
        <v>79.575999999999993</v>
      </c>
      <c r="F366">
        <f t="shared" si="33"/>
        <v>31</v>
      </c>
      <c r="G366" s="1">
        <v>59</v>
      </c>
      <c r="H366">
        <f t="shared" si="34"/>
        <v>28</v>
      </c>
      <c r="I366">
        <f t="shared" si="35"/>
        <v>0</v>
      </c>
    </row>
    <row r="367" spans="1:9" x14ac:dyDescent="0.35">
      <c r="A367" s="2">
        <v>44196</v>
      </c>
      <c r="B367" s="5">
        <f t="shared" si="30"/>
        <v>12</v>
      </c>
      <c r="C367" s="1">
        <v>224</v>
      </c>
      <c r="D367" s="1">
        <f t="shared" si="31"/>
        <v>219.51999999999998</v>
      </c>
      <c r="E367" s="1">
        <f t="shared" si="32"/>
        <v>153.66399999999999</v>
      </c>
      <c r="F367">
        <f t="shared" si="33"/>
        <v>59</v>
      </c>
      <c r="G367" s="1">
        <v>46</v>
      </c>
      <c r="H367">
        <f t="shared" si="34"/>
        <v>0</v>
      </c>
      <c r="I367">
        <f t="shared" si="35"/>
        <v>13</v>
      </c>
    </row>
  </sheetData>
  <autoFilter ref="A1:I367" xr:uid="{6D220BE4-777F-4FBC-B2B1-0E6E3D9AC574}"/>
  <phoneticPr fontId="4" type="noConversion"/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E8BF-1AFF-4D29-A5FB-28EDF5E2BE84}">
  <dimension ref="A1:F32"/>
  <sheetViews>
    <sheetView workbookViewId="0">
      <selection activeCell="E13" sqref="E13"/>
    </sheetView>
  </sheetViews>
  <sheetFormatPr defaultRowHeight="14.5" x14ac:dyDescent="0.35"/>
  <cols>
    <col min="1" max="1" width="16.36328125" style="1" bestFit="1" customWidth="1"/>
    <col min="2" max="2" width="17.1796875" style="1" bestFit="1" customWidth="1"/>
    <col min="4" max="4" width="39.453125" bestFit="1" customWidth="1"/>
    <col min="5" max="5" width="19.54296875" bestFit="1" customWidth="1"/>
    <col min="6" max="6" width="18.26953125" bestFit="1" customWidth="1"/>
  </cols>
  <sheetData>
    <row r="1" spans="1:6" ht="29" x14ac:dyDescent="0.35">
      <c r="A1" s="10" t="s">
        <v>25</v>
      </c>
      <c r="B1" s="10" t="s">
        <v>26</v>
      </c>
    </row>
    <row r="2" spans="1:6" x14ac:dyDescent="0.35">
      <c r="A2" s="1">
        <v>4</v>
      </c>
      <c r="B2" s="1">
        <v>15</v>
      </c>
      <c r="D2" t="s">
        <v>93</v>
      </c>
    </row>
    <row r="3" spans="1:6" ht="15" thickBot="1" x14ac:dyDescent="0.4">
      <c r="A3" s="1">
        <v>51</v>
      </c>
      <c r="B3" s="1">
        <v>10</v>
      </c>
    </row>
    <row r="4" spans="1:6" x14ac:dyDescent="0.35">
      <c r="A4" s="1">
        <v>9</v>
      </c>
      <c r="B4" s="1">
        <v>45</v>
      </c>
      <c r="D4" s="13"/>
      <c r="E4" s="13" t="s">
        <v>91</v>
      </c>
      <c r="F4" s="13" t="s">
        <v>92</v>
      </c>
    </row>
    <row r="5" spans="1:6" x14ac:dyDescent="0.35">
      <c r="A5" s="1">
        <v>0</v>
      </c>
      <c r="B5" s="1">
        <v>64</v>
      </c>
      <c r="D5" s="11" t="s">
        <v>27</v>
      </c>
      <c r="E5" s="45">
        <v>13.64516129032258</v>
      </c>
      <c r="F5" s="45">
        <v>12.741935483870968</v>
      </c>
    </row>
    <row r="6" spans="1:6" x14ac:dyDescent="0.35">
      <c r="A6" s="1">
        <v>0</v>
      </c>
      <c r="B6" s="1">
        <v>0</v>
      </c>
      <c r="D6" s="11" t="s">
        <v>28</v>
      </c>
      <c r="E6" s="45">
        <v>426.96989247311831</v>
      </c>
      <c r="F6" s="45">
        <v>296.73118279569894</v>
      </c>
    </row>
    <row r="7" spans="1:6" x14ac:dyDescent="0.35">
      <c r="A7" s="1">
        <v>0</v>
      </c>
      <c r="B7" s="1">
        <v>33</v>
      </c>
      <c r="D7" s="11" t="s">
        <v>29</v>
      </c>
      <c r="E7" s="14">
        <v>31</v>
      </c>
      <c r="F7" s="14">
        <v>31</v>
      </c>
    </row>
    <row r="8" spans="1:6" x14ac:dyDescent="0.35">
      <c r="A8" s="1">
        <v>0</v>
      </c>
      <c r="B8" s="1">
        <v>52</v>
      </c>
      <c r="D8" s="11" t="s">
        <v>30</v>
      </c>
      <c r="E8" s="14">
        <v>0</v>
      </c>
      <c r="F8" s="14"/>
    </row>
    <row r="9" spans="1:6" x14ac:dyDescent="0.35">
      <c r="A9" s="1">
        <v>0</v>
      </c>
      <c r="B9" s="1">
        <v>9</v>
      </c>
      <c r="D9" s="11" t="s">
        <v>31</v>
      </c>
      <c r="E9" s="14">
        <v>58</v>
      </c>
      <c r="F9" s="14"/>
    </row>
    <row r="10" spans="1:6" x14ac:dyDescent="0.35">
      <c r="A10" s="1">
        <v>11</v>
      </c>
      <c r="B10" s="1">
        <v>0</v>
      </c>
      <c r="D10" s="11" t="s">
        <v>32</v>
      </c>
      <c r="E10" s="45">
        <v>0.18693799289732013</v>
      </c>
      <c r="F10" s="11"/>
    </row>
    <row r="11" spans="1:6" x14ac:dyDescent="0.35">
      <c r="A11" s="1">
        <v>2</v>
      </c>
      <c r="B11" s="1">
        <v>0</v>
      </c>
      <c r="D11" s="11" t="s">
        <v>33</v>
      </c>
      <c r="E11" s="45">
        <v>0.42618081362783189</v>
      </c>
      <c r="F11" s="11"/>
    </row>
    <row r="12" spans="1:6" x14ac:dyDescent="0.35">
      <c r="A12" s="1">
        <v>0</v>
      </c>
      <c r="B12" s="1">
        <v>0</v>
      </c>
      <c r="D12" s="11" t="s">
        <v>34</v>
      </c>
      <c r="E12" s="45">
        <v>1.671552762454859</v>
      </c>
      <c r="F12" s="11"/>
    </row>
    <row r="13" spans="1:6" x14ac:dyDescent="0.35">
      <c r="A13" s="1">
        <v>62</v>
      </c>
      <c r="B13" s="1">
        <v>24</v>
      </c>
      <c r="D13" s="11" t="s">
        <v>35</v>
      </c>
      <c r="E13" s="45">
        <v>0.85236162725566378</v>
      </c>
      <c r="F13" s="11"/>
    </row>
    <row r="14" spans="1:6" ht="15" thickBot="1" x14ac:dyDescent="0.4">
      <c r="A14" s="1">
        <v>0</v>
      </c>
      <c r="B14" s="1">
        <v>18</v>
      </c>
      <c r="D14" s="12" t="s">
        <v>36</v>
      </c>
      <c r="E14" s="46">
        <v>2.0017174841452352</v>
      </c>
      <c r="F14" s="12"/>
    </row>
    <row r="15" spans="1:6" ht="15" thickBot="1" x14ac:dyDescent="0.4">
      <c r="A15" s="1">
        <v>47</v>
      </c>
      <c r="B15" s="1">
        <v>8</v>
      </c>
      <c r="D15" s="12" t="s">
        <v>36</v>
      </c>
      <c r="E15" s="46">
        <v>2.0002978220142609</v>
      </c>
      <c r="F15" s="12"/>
    </row>
    <row r="16" spans="1:6" x14ac:dyDescent="0.35">
      <c r="A16" s="1">
        <v>0</v>
      </c>
      <c r="B16" s="1">
        <v>0</v>
      </c>
    </row>
    <row r="17" spans="1:2" x14ac:dyDescent="0.35">
      <c r="A17" s="1">
        <v>33</v>
      </c>
      <c r="B17" s="1">
        <v>6</v>
      </c>
    </row>
    <row r="18" spans="1:2" x14ac:dyDescent="0.35">
      <c r="A18" s="1">
        <v>48</v>
      </c>
      <c r="B18" s="1">
        <v>0</v>
      </c>
    </row>
    <row r="19" spans="1:2" x14ac:dyDescent="0.35">
      <c r="A19" s="1">
        <v>25</v>
      </c>
      <c r="B19" s="1">
        <v>12</v>
      </c>
    </row>
    <row r="20" spans="1:2" x14ac:dyDescent="0.35">
      <c r="A20" s="1">
        <v>2</v>
      </c>
      <c r="B20" s="1">
        <v>0</v>
      </c>
    </row>
    <row r="21" spans="1:2" x14ac:dyDescent="0.35">
      <c r="A21" s="1">
        <v>43</v>
      </c>
      <c r="B21" s="1">
        <v>33</v>
      </c>
    </row>
    <row r="22" spans="1:2" x14ac:dyDescent="0.35">
      <c r="A22" s="1">
        <v>0</v>
      </c>
      <c r="B22" s="1">
        <v>7</v>
      </c>
    </row>
    <row r="23" spans="1:2" x14ac:dyDescent="0.35">
      <c r="A23" s="1">
        <v>6</v>
      </c>
      <c r="B23" s="1">
        <v>8</v>
      </c>
    </row>
    <row r="24" spans="1:2" x14ac:dyDescent="0.35">
      <c r="A24" s="1">
        <v>0</v>
      </c>
      <c r="B24" s="1">
        <v>6</v>
      </c>
    </row>
    <row r="25" spans="1:2" x14ac:dyDescent="0.35">
      <c r="A25" s="1">
        <v>0</v>
      </c>
      <c r="B25" s="1">
        <v>0</v>
      </c>
    </row>
    <row r="26" spans="1:2" x14ac:dyDescent="0.35">
      <c r="A26" s="1">
        <v>0</v>
      </c>
      <c r="B26" s="1">
        <v>0</v>
      </c>
    </row>
    <row r="27" spans="1:2" x14ac:dyDescent="0.35">
      <c r="A27" s="1">
        <v>5</v>
      </c>
      <c r="B27" s="1">
        <v>12</v>
      </c>
    </row>
    <row r="28" spans="1:2" x14ac:dyDescent="0.35">
      <c r="A28" s="1">
        <v>0</v>
      </c>
      <c r="B28" s="1">
        <v>0</v>
      </c>
    </row>
    <row r="29" spans="1:2" x14ac:dyDescent="0.35">
      <c r="A29" s="1">
        <v>60</v>
      </c>
      <c r="B29" s="1">
        <v>0</v>
      </c>
    </row>
    <row r="30" spans="1:2" x14ac:dyDescent="0.35">
      <c r="A30" s="1">
        <v>0</v>
      </c>
      <c r="B30" s="1">
        <v>33</v>
      </c>
    </row>
    <row r="31" spans="1:2" x14ac:dyDescent="0.35">
      <c r="A31" s="1">
        <v>2</v>
      </c>
      <c r="B31" s="1">
        <v>0</v>
      </c>
    </row>
    <row r="32" spans="1:2" x14ac:dyDescent="0.35">
      <c r="A32" s="1">
        <v>13</v>
      </c>
      <c r="B3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50F5-F059-4F4F-BA62-B3063180925A}">
  <dimension ref="A1:O367"/>
  <sheetViews>
    <sheetView workbookViewId="0">
      <selection activeCell="J49" sqref="J49"/>
    </sheetView>
  </sheetViews>
  <sheetFormatPr defaultRowHeight="14.5" x14ac:dyDescent="0.35"/>
  <cols>
    <col min="2" max="2" width="10.26953125" customWidth="1"/>
    <col min="3" max="4" width="12.54296875" customWidth="1"/>
    <col min="6" max="7" width="5" customWidth="1"/>
    <col min="8" max="8" width="9.36328125" bestFit="1" customWidth="1"/>
  </cols>
  <sheetData>
    <row r="1" spans="1:15" s="4" customFormat="1" ht="54" customHeight="1" thickBot="1" x14ac:dyDescent="0.4">
      <c r="A1" s="10" t="s">
        <v>0</v>
      </c>
      <c r="B1" s="10" t="s">
        <v>1</v>
      </c>
      <c r="C1" s="10" t="s">
        <v>3</v>
      </c>
      <c r="D1" s="10" t="s">
        <v>37</v>
      </c>
      <c r="E1" s="10" t="s">
        <v>2</v>
      </c>
      <c r="H1" s="4" t="s">
        <v>41</v>
      </c>
      <c r="N1" s="4" t="s">
        <v>2</v>
      </c>
    </row>
    <row r="2" spans="1:15" x14ac:dyDescent="0.35">
      <c r="A2" s="2">
        <v>43831</v>
      </c>
      <c r="B2" s="1">
        <v>172</v>
      </c>
      <c r="C2" s="1">
        <f>B2*(1-0.02)</f>
        <v>168.56</v>
      </c>
      <c r="D2" s="1">
        <f>ROUNDDOWN(C2*0.7,0)</f>
        <v>117</v>
      </c>
      <c r="E2" s="1">
        <v>28</v>
      </c>
      <c r="H2" s="13" t="s">
        <v>38</v>
      </c>
      <c r="I2" s="13" t="s">
        <v>40</v>
      </c>
      <c r="N2" s="13" t="s">
        <v>38</v>
      </c>
      <c r="O2" s="13" t="s">
        <v>40</v>
      </c>
    </row>
    <row r="3" spans="1:15" x14ac:dyDescent="0.35">
      <c r="A3" s="2">
        <v>43832</v>
      </c>
      <c r="B3" s="1">
        <v>343</v>
      </c>
      <c r="C3" s="1">
        <f t="shared" ref="C3:C66" si="0">B3*(1-0.02)</f>
        <v>336.14</v>
      </c>
      <c r="D3" s="1">
        <f t="shared" ref="D3:D66" si="1">ROUNDDOWN(C3*0.7,0)</f>
        <v>235</v>
      </c>
      <c r="E3" s="1">
        <v>30</v>
      </c>
      <c r="H3" s="47">
        <v>55</v>
      </c>
      <c r="I3" s="14">
        <v>1</v>
      </c>
      <c r="N3" s="16">
        <v>14</v>
      </c>
      <c r="O3" s="14">
        <v>2</v>
      </c>
    </row>
    <row r="4" spans="1:15" x14ac:dyDescent="0.35">
      <c r="A4" s="2">
        <v>43833</v>
      </c>
      <c r="B4" s="1">
        <v>235</v>
      </c>
      <c r="C4" s="1">
        <f t="shared" si="0"/>
        <v>230.29999999999998</v>
      </c>
      <c r="D4" s="1">
        <f t="shared" si="1"/>
        <v>161</v>
      </c>
      <c r="E4" s="1">
        <v>29</v>
      </c>
      <c r="H4" s="47">
        <v>72.78947368421052</v>
      </c>
      <c r="I4" s="14">
        <v>33</v>
      </c>
      <c r="N4" s="16">
        <v>15.631578947368421</v>
      </c>
      <c r="O4" s="14">
        <v>1</v>
      </c>
    </row>
    <row r="5" spans="1:15" x14ac:dyDescent="0.35">
      <c r="A5" s="2">
        <v>43834</v>
      </c>
      <c r="B5" s="1">
        <v>120</v>
      </c>
      <c r="C5" s="1">
        <f t="shared" si="0"/>
        <v>117.6</v>
      </c>
      <c r="D5" s="1">
        <f t="shared" si="1"/>
        <v>82</v>
      </c>
      <c r="E5" s="1">
        <v>33</v>
      </c>
      <c r="H5" s="47">
        <v>90.578947368421055</v>
      </c>
      <c r="I5" s="14">
        <v>48</v>
      </c>
      <c r="N5" s="16">
        <v>17.263157894736842</v>
      </c>
      <c r="O5" s="14">
        <v>1</v>
      </c>
    </row>
    <row r="6" spans="1:15" x14ac:dyDescent="0.35">
      <c r="A6" s="2">
        <v>43835</v>
      </c>
      <c r="B6" s="1">
        <v>116</v>
      </c>
      <c r="C6" s="1">
        <f t="shared" si="0"/>
        <v>113.67999999999999</v>
      </c>
      <c r="D6" s="1">
        <f t="shared" si="1"/>
        <v>79</v>
      </c>
      <c r="E6" s="1">
        <v>29</v>
      </c>
      <c r="H6" s="47">
        <v>108.36842105263159</v>
      </c>
      <c r="I6" s="14">
        <v>54</v>
      </c>
      <c r="N6" s="16">
        <v>18.894736842105264</v>
      </c>
      <c r="O6" s="14">
        <v>1</v>
      </c>
    </row>
    <row r="7" spans="1:15" x14ac:dyDescent="0.35">
      <c r="A7" s="2">
        <v>43836</v>
      </c>
      <c r="B7" s="1">
        <v>134</v>
      </c>
      <c r="C7" s="1">
        <f t="shared" si="0"/>
        <v>131.32</v>
      </c>
      <c r="D7" s="1">
        <f t="shared" si="1"/>
        <v>91</v>
      </c>
      <c r="E7" s="1">
        <v>22</v>
      </c>
      <c r="H7" s="47">
        <v>126.15789473684211</v>
      </c>
      <c r="I7" s="14">
        <v>45</v>
      </c>
      <c r="N7" s="16">
        <v>20.526315789473685</v>
      </c>
      <c r="O7" s="14">
        <v>20</v>
      </c>
    </row>
    <row r="8" spans="1:15" x14ac:dyDescent="0.35">
      <c r="A8" s="2">
        <v>43837</v>
      </c>
      <c r="B8" s="1">
        <v>110</v>
      </c>
      <c r="C8" s="1">
        <f t="shared" si="0"/>
        <v>107.8</v>
      </c>
      <c r="D8" s="1">
        <f t="shared" si="1"/>
        <v>75</v>
      </c>
      <c r="E8" s="1">
        <v>22</v>
      </c>
      <c r="H8" s="47">
        <v>143.94736842105263</v>
      </c>
      <c r="I8" s="14">
        <v>24</v>
      </c>
      <c r="N8" s="16">
        <v>22.157894736842103</v>
      </c>
      <c r="O8" s="14">
        <v>30</v>
      </c>
    </row>
    <row r="9" spans="1:15" x14ac:dyDescent="0.35">
      <c r="A9" s="2">
        <v>43838</v>
      </c>
      <c r="B9" s="1">
        <v>116</v>
      </c>
      <c r="C9" s="1">
        <f t="shared" si="0"/>
        <v>113.67999999999999</v>
      </c>
      <c r="D9" s="1">
        <f t="shared" si="1"/>
        <v>79</v>
      </c>
      <c r="E9" s="1">
        <v>45</v>
      </c>
      <c r="H9" s="47">
        <v>161.73684210526318</v>
      </c>
      <c r="I9" s="14">
        <v>81</v>
      </c>
      <c r="N9" s="16">
        <v>23.789473684210527</v>
      </c>
      <c r="O9" s="14">
        <v>14</v>
      </c>
    </row>
    <row r="10" spans="1:15" x14ac:dyDescent="0.35">
      <c r="A10" s="2">
        <v>43839</v>
      </c>
      <c r="B10" s="1">
        <v>218</v>
      </c>
      <c r="C10" s="1">
        <f t="shared" si="0"/>
        <v>213.64</v>
      </c>
      <c r="D10" s="1">
        <f t="shared" si="1"/>
        <v>149</v>
      </c>
      <c r="E10" s="1">
        <v>22</v>
      </c>
      <c r="H10" s="47">
        <v>179.5263157894737</v>
      </c>
      <c r="I10" s="14">
        <v>20</v>
      </c>
      <c r="N10" s="16">
        <v>25.421052631578945</v>
      </c>
      <c r="O10" s="14">
        <v>51</v>
      </c>
    </row>
    <row r="11" spans="1:15" x14ac:dyDescent="0.35">
      <c r="A11" s="2">
        <v>43840</v>
      </c>
      <c r="B11" s="1">
        <v>223</v>
      </c>
      <c r="C11" s="1">
        <f t="shared" si="0"/>
        <v>218.54</v>
      </c>
      <c r="D11" s="1">
        <f t="shared" si="1"/>
        <v>152</v>
      </c>
      <c r="E11" s="1">
        <v>33</v>
      </c>
      <c r="H11" s="47">
        <v>197.31578947368422</v>
      </c>
      <c r="I11" s="14">
        <v>10</v>
      </c>
      <c r="N11" s="16">
        <v>27.05263157894737</v>
      </c>
      <c r="O11" s="14">
        <v>53</v>
      </c>
    </row>
    <row r="12" spans="1:15" x14ac:dyDescent="0.35">
      <c r="A12" s="2">
        <v>43841</v>
      </c>
      <c r="B12" s="1">
        <v>158</v>
      </c>
      <c r="C12" s="1">
        <f t="shared" si="0"/>
        <v>154.84</v>
      </c>
      <c r="D12" s="1">
        <f t="shared" si="1"/>
        <v>108</v>
      </c>
      <c r="E12" s="1">
        <v>27</v>
      </c>
      <c r="H12" s="47">
        <v>215.10526315789474</v>
      </c>
      <c r="I12" s="14">
        <v>9</v>
      </c>
      <c r="N12" s="16">
        <v>28.684210526315788</v>
      </c>
      <c r="O12" s="14">
        <v>37</v>
      </c>
    </row>
    <row r="13" spans="1:15" x14ac:dyDescent="0.35">
      <c r="A13" s="2">
        <v>43842</v>
      </c>
      <c r="B13" s="1">
        <v>442</v>
      </c>
      <c r="C13" s="1">
        <f t="shared" si="0"/>
        <v>433.15999999999997</v>
      </c>
      <c r="D13" s="1">
        <f t="shared" si="1"/>
        <v>303</v>
      </c>
      <c r="E13" s="1">
        <v>33</v>
      </c>
      <c r="H13" s="47">
        <v>232.89473684210526</v>
      </c>
      <c r="I13" s="14">
        <v>5</v>
      </c>
      <c r="N13" s="16">
        <v>30.315789473684209</v>
      </c>
      <c r="O13" s="14">
        <v>38</v>
      </c>
    </row>
    <row r="14" spans="1:15" x14ac:dyDescent="0.35">
      <c r="A14" s="2">
        <v>43843</v>
      </c>
      <c r="B14" s="1">
        <v>105</v>
      </c>
      <c r="C14" s="1">
        <f t="shared" si="0"/>
        <v>102.89999999999999</v>
      </c>
      <c r="D14" s="1">
        <f t="shared" si="1"/>
        <v>72</v>
      </c>
      <c r="E14" s="1">
        <v>26</v>
      </c>
      <c r="H14" s="47">
        <v>250.68421052631581</v>
      </c>
      <c r="I14" s="14">
        <v>15</v>
      </c>
      <c r="N14" s="16">
        <v>31.94736842105263</v>
      </c>
      <c r="O14" s="14">
        <v>22</v>
      </c>
    </row>
    <row r="15" spans="1:15" x14ac:dyDescent="0.35">
      <c r="A15" s="2">
        <v>43844</v>
      </c>
      <c r="B15" s="1">
        <v>349</v>
      </c>
      <c r="C15" s="1">
        <f t="shared" si="0"/>
        <v>342.02</v>
      </c>
      <c r="D15" s="1">
        <f t="shared" si="1"/>
        <v>239</v>
      </c>
      <c r="E15" s="1">
        <v>24</v>
      </c>
      <c r="H15" s="47">
        <v>268.47368421052636</v>
      </c>
      <c r="I15" s="14">
        <v>1</v>
      </c>
      <c r="N15" s="16">
        <v>33.578947368421055</v>
      </c>
      <c r="O15" s="14">
        <v>32</v>
      </c>
    </row>
    <row r="16" spans="1:15" x14ac:dyDescent="0.35">
      <c r="A16" s="2">
        <v>43845</v>
      </c>
      <c r="B16" s="1">
        <v>98</v>
      </c>
      <c r="C16" s="1">
        <f t="shared" si="0"/>
        <v>96.039999999999992</v>
      </c>
      <c r="D16" s="1">
        <f t="shared" si="1"/>
        <v>67</v>
      </c>
      <c r="E16" s="1">
        <v>21</v>
      </c>
      <c r="H16" s="47">
        <v>286.26315789473688</v>
      </c>
      <c r="I16" s="14">
        <v>2</v>
      </c>
      <c r="N16" s="16">
        <v>35.210526315789473</v>
      </c>
      <c r="O16" s="14">
        <v>29</v>
      </c>
    </row>
    <row r="17" spans="1:15" x14ac:dyDescent="0.35">
      <c r="A17" s="2">
        <v>43846</v>
      </c>
      <c r="B17" s="1">
        <v>311</v>
      </c>
      <c r="C17" s="1">
        <f t="shared" si="0"/>
        <v>304.77999999999997</v>
      </c>
      <c r="D17" s="1">
        <f t="shared" si="1"/>
        <v>213</v>
      </c>
      <c r="E17" s="1">
        <v>34</v>
      </c>
      <c r="H17" s="47">
        <v>304.0526315789474</v>
      </c>
      <c r="I17" s="14">
        <v>3</v>
      </c>
      <c r="N17" s="16">
        <v>36.84210526315789</v>
      </c>
      <c r="O17" s="14">
        <v>10</v>
      </c>
    </row>
    <row r="18" spans="1:15" x14ac:dyDescent="0.35">
      <c r="A18" s="2">
        <v>43847</v>
      </c>
      <c r="B18" s="1">
        <v>349</v>
      </c>
      <c r="C18" s="1">
        <f t="shared" si="0"/>
        <v>342.02</v>
      </c>
      <c r="D18" s="1">
        <f t="shared" si="1"/>
        <v>239</v>
      </c>
      <c r="E18" s="1">
        <v>23</v>
      </c>
      <c r="H18" s="47">
        <v>321.84210526315792</v>
      </c>
      <c r="I18" s="14">
        <v>7</v>
      </c>
      <c r="N18" s="16">
        <v>38.473684210526315</v>
      </c>
      <c r="O18" s="14">
        <v>15</v>
      </c>
    </row>
    <row r="19" spans="1:15" x14ac:dyDescent="0.35">
      <c r="A19" s="2">
        <v>43848</v>
      </c>
      <c r="B19" s="1">
        <v>262</v>
      </c>
      <c r="C19" s="1">
        <f t="shared" si="0"/>
        <v>256.76</v>
      </c>
      <c r="D19" s="1">
        <f t="shared" si="1"/>
        <v>179</v>
      </c>
      <c r="E19" s="1">
        <v>33</v>
      </c>
      <c r="H19" s="47">
        <v>339.63157894736844</v>
      </c>
      <c r="I19" s="14">
        <v>0</v>
      </c>
      <c r="N19" s="16">
        <v>40.10526315789474</v>
      </c>
      <c r="O19" s="14">
        <v>5</v>
      </c>
    </row>
    <row r="20" spans="1:15" x14ac:dyDescent="0.35">
      <c r="A20" s="2">
        <v>43849</v>
      </c>
      <c r="B20" s="1">
        <v>135</v>
      </c>
      <c r="C20" s="1">
        <f t="shared" si="0"/>
        <v>132.30000000000001</v>
      </c>
      <c r="D20" s="1">
        <f t="shared" si="1"/>
        <v>92</v>
      </c>
      <c r="E20" s="1">
        <v>23</v>
      </c>
      <c r="H20" s="47">
        <v>357.42105263157896</v>
      </c>
      <c r="I20" s="14">
        <v>0</v>
      </c>
      <c r="N20" s="16">
        <v>41.736842105263158</v>
      </c>
      <c r="O20" s="14">
        <v>3</v>
      </c>
    </row>
    <row r="21" spans="1:15" x14ac:dyDescent="0.35">
      <c r="A21" s="2">
        <v>43850</v>
      </c>
      <c r="B21" s="1">
        <v>349</v>
      </c>
      <c r="C21" s="1">
        <f t="shared" si="0"/>
        <v>342.02</v>
      </c>
      <c r="D21" s="1">
        <f t="shared" si="1"/>
        <v>239</v>
      </c>
      <c r="E21" s="1">
        <v>26</v>
      </c>
      <c r="H21" s="47">
        <v>375.21052631578948</v>
      </c>
      <c r="I21" s="14">
        <v>5</v>
      </c>
      <c r="N21" s="16">
        <v>43.368421052631575</v>
      </c>
      <c r="O21" s="14">
        <v>0</v>
      </c>
    </row>
    <row r="22" spans="1:15" ht="15" thickBot="1" x14ac:dyDescent="0.4">
      <c r="A22" s="2">
        <v>43851</v>
      </c>
      <c r="B22" s="1">
        <v>144</v>
      </c>
      <c r="C22" s="1">
        <f t="shared" si="0"/>
        <v>141.12</v>
      </c>
      <c r="D22" s="1">
        <f t="shared" si="1"/>
        <v>98</v>
      </c>
      <c r="E22" s="1">
        <v>41</v>
      </c>
      <c r="H22" s="15" t="s">
        <v>39</v>
      </c>
      <c r="I22" s="15">
        <v>3</v>
      </c>
      <c r="N22" s="17" t="s">
        <v>39</v>
      </c>
      <c r="O22" s="15">
        <v>2</v>
      </c>
    </row>
    <row r="23" spans="1:15" x14ac:dyDescent="0.35">
      <c r="A23" s="2">
        <v>43852</v>
      </c>
      <c r="B23" s="1">
        <v>214</v>
      </c>
      <c r="C23" s="1">
        <f t="shared" si="0"/>
        <v>209.72</v>
      </c>
      <c r="D23" s="1">
        <f t="shared" si="1"/>
        <v>146</v>
      </c>
      <c r="E23" s="1">
        <v>34</v>
      </c>
    </row>
    <row r="24" spans="1:15" x14ac:dyDescent="0.35">
      <c r="A24" s="2">
        <v>43853</v>
      </c>
      <c r="B24" s="1">
        <v>140</v>
      </c>
      <c r="C24" s="1">
        <f t="shared" si="0"/>
        <v>137.19999999999999</v>
      </c>
      <c r="D24" s="1">
        <f t="shared" si="1"/>
        <v>96</v>
      </c>
      <c r="E24" s="1">
        <v>34</v>
      </c>
    </row>
    <row r="25" spans="1:15" x14ac:dyDescent="0.35">
      <c r="A25" s="2">
        <v>43854</v>
      </c>
      <c r="B25" s="1">
        <v>89</v>
      </c>
      <c r="C25" s="1">
        <f t="shared" si="0"/>
        <v>87.22</v>
      </c>
      <c r="D25" s="1">
        <f t="shared" si="1"/>
        <v>61</v>
      </c>
      <c r="E25" s="1">
        <v>20</v>
      </c>
    </row>
    <row r="26" spans="1:15" x14ac:dyDescent="0.35">
      <c r="A26" s="2">
        <v>43855</v>
      </c>
      <c r="B26" s="1">
        <v>89</v>
      </c>
      <c r="C26" s="1">
        <f t="shared" si="0"/>
        <v>87.22</v>
      </c>
      <c r="D26" s="1">
        <f t="shared" si="1"/>
        <v>61</v>
      </c>
      <c r="E26" s="1">
        <v>27</v>
      </c>
    </row>
    <row r="27" spans="1:15" x14ac:dyDescent="0.35">
      <c r="A27" s="2">
        <v>43856</v>
      </c>
      <c r="B27" s="1">
        <v>196</v>
      </c>
      <c r="C27" s="1">
        <f t="shared" si="0"/>
        <v>192.07999999999998</v>
      </c>
      <c r="D27" s="1">
        <f t="shared" si="1"/>
        <v>134</v>
      </c>
      <c r="E27" s="1">
        <v>24</v>
      </c>
    </row>
    <row r="28" spans="1:15" x14ac:dyDescent="0.35">
      <c r="A28" s="2">
        <v>43857</v>
      </c>
      <c r="B28" s="1">
        <v>134</v>
      </c>
      <c r="C28" s="1">
        <f t="shared" si="0"/>
        <v>131.32</v>
      </c>
      <c r="D28" s="1">
        <f t="shared" si="1"/>
        <v>91</v>
      </c>
      <c r="E28" s="1">
        <v>31</v>
      </c>
    </row>
    <row r="29" spans="1:15" x14ac:dyDescent="0.35">
      <c r="A29" s="2">
        <v>43858</v>
      </c>
      <c r="B29" s="1">
        <v>402</v>
      </c>
      <c r="C29" s="1">
        <f t="shared" si="0"/>
        <v>393.96</v>
      </c>
      <c r="D29" s="1">
        <f t="shared" si="1"/>
        <v>275</v>
      </c>
      <c r="E29" s="1">
        <v>28</v>
      </c>
    </row>
    <row r="30" spans="1:15" x14ac:dyDescent="0.35">
      <c r="A30" s="2">
        <v>43859</v>
      </c>
      <c r="B30" s="1">
        <v>215</v>
      </c>
      <c r="C30" s="1">
        <f t="shared" si="0"/>
        <v>210.7</v>
      </c>
      <c r="D30" s="1">
        <f t="shared" si="1"/>
        <v>147</v>
      </c>
      <c r="E30" s="1">
        <v>31</v>
      </c>
    </row>
    <row r="31" spans="1:15" x14ac:dyDescent="0.35">
      <c r="A31" s="2">
        <v>43860</v>
      </c>
      <c r="B31" s="1">
        <v>176</v>
      </c>
      <c r="C31" s="1">
        <f t="shared" si="0"/>
        <v>172.48</v>
      </c>
      <c r="D31" s="1">
        <f t="shared" si="1"/>
        <v>120</v>
      </c>
      <c r="E31" s="1">
        <v>26</v>
      </c>
    </row>
    <row r="32" spans="1:15" x14ac:dyDescent="0.35">
      <c r="A32" s="2">
        <v>43861</v>
      </c>
      <c r="B32" s="1">
        <v>235</v>
      </c>
      <c r="C32" s="1">
        <f t="shared" si="0"/>
        <v>230.29999999999998</v>
      </c>
      <c r="D32" s="1">
        <f t="shared" si="1"/>
        <v>161</v>
      </c>
      <c r="E32" s="1">
        <v>24</v>
      </c>
    </row>
    <row r="33" spans="1:5" x14ac:dyDescent="0.35">
      <c r="A33" s="2">
        <v>43862</v>
      </c>
      <c r="B33" s="1">
        <v>126</v>
      </c>
      <c r="C33" s="1">
        <f t="shared" si="0"/>
        <v>123.48</v>
      </c>
      <c r="D33" s="1">
        <f t="shared" si="1"/>
        <v>86</v>
      </c>
      <c r="E33" s="1">
        <v>31</v>
      </c>
    </row>
    <row r="34" spans="1:5" x14ac:dyDescent="0.35">
      <c r="A34" s="2">
        <v>43863</v>
      </c>
      <c r="B34" s="1">
        <v>140</v>
      </c>
      <c r="C34" s="1">
        <f t="shared" si="0"/>
        <v>137.19999999999999</v>
      </c>
      <c r="D34" s="1">
        <f t="shared" si="1"/>
        <v>96</v>
      </c>
      <c r="E34" s="1">
        <v>22</v>
      </c>
    </row>
    <row r="35" spans="1:5" x14ac:dyDescent="0.35">
      <c r="A35" s="2">
        <v>43864</v>
      </c>
      <c r="B35" s="1">
        <v>262</v>
      </c>
      <c r="C35" s="1">
        <f t="shared" si="0"/>
        <v>256.76</v>
      </c>
      <c r="D35" s="1">
        <f t="shared" si="1"/>
        <v>179</v>
      </c>
      <c r="E35" s="1">
        <v>34</v>
      </c>
    </row>
    <row r="36" spans="1:5" x14ac:dyDescent="0.35">
      <c r="A36" s="2">
        <v>43865</v>
      </c>
      <c r="B36" s="1">
        <v>169</v>
      </c>
      <c r="C36" s="1">
        <f t="shared" si="0"/>
        <v>165.62</v>
      </c>
      <c r="D36" s="1">
        <f t="shared" si="1"/>
        <v>115</v>
      </c>
      <c r="E36" s="1">
        <v>32</v>
      </c>
    </row>
    <row r="37" spans="1:5" x14ac:dyDescent="0.35">
      <c r="A37" s="2">
        <v>43866</v>
      </c>
      <c r="B37" s="1">
        <v>257</v>
      </c>
      <c r="C37" s="1">
        <f t="shared" si="0"/>
        <v>251.85999999999999</v>
      </c>
      <c r="D37" s="1">
        <f t="shared" si="1"/>
        <v>176</v>
      </c>
      <c r="E37" s="1">
        <v>24</v>
      </c>
    </row>
    <row r="38" spans="1:5" x14ac:dyDescent="0.35">
      <c r="A38" s="2">
        <v>43867</v>
      </c>
      <c r="B38" s="1">
        <v>215</v>
      </c>
      <c r="C38" s="1">
        <f t="shared" si="0"/>
        <v>210.7</v>
      </c>
      <c r="D38" s="1">
        <f t="shared" si="1"/>
        <v>147</v>
      </c>
      <c r="E38" s="1">
        <v>24</v>
      </c>
    </row>
    <row r="39" spans="1:5" x14ac:dyDescent="0.35">
      <c r="A39" s="2">
        <v>43868</v>
      </c>
      <c r="B39" s="1">
        <v>214</v>
      </c>
      <c r="C39" s="1">
        <f t="shared" si="0"/>
        <v>209.72</v>
      </c>
      <c r="D39" s="1">
        <f t="shared" si="1"/>
        <v>146</v>
      </c>
      <c r="E39" s="1">
        <v>19</v>
      </c>
    </row>
    <row r="40" spans="1:5" x14ac:dyDescent="0.35">
      <c r="A40" s="2">
        <v>43869</v>
      </c>
      <c r="B40" s="1">
        <v>224</v>
      </c>
      <c r="C40" s="1">
        <f t="shared" si="0"/>
        <v>219.51999999999998</v>
      </c>
      <c r="D40" s="1">
        <f t="shared" si="1"/>
        <v>153</v>
      </c>
      <c r="E40" s="1">
        <v>31</v>
      </c>
    </row>
    <row r="41" spans="1:5" x14ac:dyDescent="0.35">
      <c r="A41" s="2">
        <v>43870</v>
      </c>
      <c r="B41" s="1">
        <v>116</v>
      </c>
      <c r="C41" s="1">
        <f t="shared" si="0"/>
        <v>113.67999999999999</v>
      </c>
      <c r="D41" s="1">
        <f t="shared" si="1"/>
        <v>79</v>
      </c>
      <c r="E41" s="1">
        <v>22</v>
      </c>
    </row>
    <row r="42" spans="1:5" x14ac:dyDescent="0.35">
      <c r="A42" s="2">
        <v>43871</v>
      </c>
      <c r="B42" s="1">
        <v>138</v>
      </c>
      <c r="C42" s="1">
        <f t="shared" si="0"/>
        <v>135.24</v>
      </c>
      <c r="D42" s="1">
        <f t="shared" si="1"/>
        <v>94</v>
      </c>
      <c r="E42" s="1">
        <v>25</v>
      </c>
    </row>
    <row r="43" spans="1:5" x14ac:dyDescent="0.35">
      <c r="A43" s="2">
        <v>43872</v>
      </c>
      <c r="B43" s="1">
        <v>92</v>
      </c>
      <c r="C43" s="1">
        <f t="shared" si="0"/>
        <v>90.16</v>
      </c>
      <c r="D43" s="1">
        <f t="shared" si="1"/>
        <v>63</v>
      </c>
      <c r="E43" s="1">
        <v>31</v>
      </c>
    </row>
    <row r="44" spans="1:5" x14ac:dyDescent="0.35">
      <c r="A44" s="2">
        <v>43873</v>
      </c>
      <c r="B44" s="1">
        <v>343</v>
      </c>
      <c r="C44" s="1">
        <f t="shared" si="0"/>
        <v>336.14</v>
      </c>
      <c r="D44" s="1">
        <f t="shared" si="1"/>
        <v>235</v>
      </c>
      <c r="E44" s="1">
        <v>19</v>
      </c>
    </row>
    <row r="45" spans="1:5" x14ac:dyDescent="0.35">
      <c r="A45" s="2">
        <v>43874</v>
      </c>
      <c r="B45" s="1">
        <v>135</v>
      </c>
      <c r="C45" s="1">
        <f t="shared" si="0"/>
        <v>132.30000000000001</v>
      </c>
      <c r="D45" s="1">
        <f t="shared" si="1"/>
        <v>92</v>
      </c>
      <c r="E45" s="1">
        <v>27</v>
      </c>
    </row>
    <row r="46" spans="1:5" x14ac:dyDescent="0.35">
      <c r="A46" s="2">
        <v>43875</v>
      </c>
      <c r="B46" s="1">
        <v>120</v>
      </c>
      <c r="C46" s="1">
        <f t="shared" si="0"/>
        <v>117.6</v>
      </c>
      <c r="D46" s="1">
        <f t="shared" si="1"/>
        <v>82</v>
      </c>
      <c r="E46" s="1">
        <v>34</v>
      </c>
    </row>
    <row r="47" spans="1:5" x14ac:dyDescent="0.35">
      <c r="A47" s="2">
        <v>43876</v>
      </c>
      <c r="B47" s="1">
        <v>90</v>
      </c>
      <c r="C47" s="1">
        <f t="shared" si="0"/>
        <v>88.2</v>
      </c>
      <c r="D47" s="1">
        <f t="shared" si="1"/>
        <v>61</v>
      </c>
      <c r="E47" s="1">
        <v>25</v>
      </c>
    </row>
    <row r="48" spans="1:5" x14ac:dyDescent="0.35">
      <c r="A48" s="2">
        <v>43877</v>
      </c>
      <c r="B48" s="1">
        <v>105</v>
      </c>
      <c r="C48" s="1">
        <f t="shared" si="0"/>
        <v>102.89999999999999</v>
      </c>
      <c r="D48" s="1">
        <f t="shared" si="1"/>
        <v>72</v>
      </c>
      <c r="E48" s="1">
        <v>28</v>
      </c>
    </row>
    <row r="49" spans="1:5" x14ac:dyDescent="0.35">
      <c r="A49" s="2">
        <v>43878</v>
      </c>
      <c r="B49" s="1">
        <v>98</v>
      </c>
      <c r="C49" s="1">
        <f t="shared" si="0"/>
        <v>96.039999999999992</v>
      </c>
      <c r="D49" s="1">
        <f t="shared" si="1"/>
        <v>67</v>
      </c>
      <c r="E49" s="1">
        <v>31</v>
      </c>
    </row>
    <row r="50" spans="1:5" x14ac:dyDescent="0.35">
      <c r="A50" s="2">
        <v>43879</v>
      </c>
      <c r="B50" s="1">
        <v>105</v>
      </c>
      <c r="C50" s="1">
        <f t="shared" si="0"/>
        <v>102.89999999999999</v>
      </c>
      <c r="D50" s="1">
        <f t="shared" si="1"/>
        <v>72</v>
      </c>
      <c r="E50" s="1">
        <v>26</v>
      </c>
    </row>
    <row r="51" spans="1:5" x14ac:dyDescent="0.35">
      <c r="A51" s="2">
        <v>43880</v>
      </c>
      <c r="B51" s="1">
        <v>450</v>
      </c>
      <c r="C51" s="1">
        <f t="shared" si="0"/>
        <v>441</v>
      </c>
      <c r="D51" s="1">
        <f t="shared" si="1"/>
        <v>308</v>
      </c>
      <c r="E51" s="1">
        <v>36</v>
      </c>
    </row>
    <row r="52" spans="1:5" x14ac:dyDescent="0.35">
      <c r="A52" s="2">
        <v>43881</v>
      </c>
      <c r="B52" s="1">
        <v>450</v>
      </c>
      <c r="C52" s="1">
        <f t="shared" si="0"/>
        <v>441</v>
      </c>
      <c r="D52" s="1">
        <f t="shared" si="1"/>
        <v>308</v>
      </c>
      <c r="E52" s="1">
        <v>27</v>
      </c>
    </row>
    <row r="53" spans="1:5" x14ac:dyDescent="0.35">
      <c r="A53" s="2">
        <v>43882</v>
      </c>
      <c r="B53" s="1">
        <v>161</v>
      </c>
      <c r="C53" s="1">
        <f t="shared" si="0"/>
        <v>157.78</v>
      </c>
      <c r="D53" s="1">
        <f t="shared" si="1"/>
        <v>110</v>
      </c>
      <c r="E53" s="1">
        <v>31</v>
      </c>
    </row>
    <row r="54" spans="1:5" x14ac:dyDescent="0.35">
      <c r="A54" s="2">
        <v>43883</v>
      </c>
      <c r="B54" s="1">
        <v>185</v>
      </c>
      <c r="C54" s="1">
        <f t="shared" si="0"/>
        <v>181.29999999999998</v>
      </c>
      <c r="D54" s="1">
        <f t="shared" si="1"/>
        <v>126</v>
      </c>
      <c r="E54" s="1">
        <v>24</v>
      </c>
    </row>
    <row r="55" spans="1:5" x14ac:dyDescent="0.35">
      <c r="A55" s="2">
        <v>43884</v>
      </c>
      <c r="B55" s="1">
        <v>211</v>
      </c>
      <c r="C55" s="1">
        <f t="shared" si="0"/>
        <v>206.78</v>
      </c>
      <c r="D55" s="1">
        <f t="shared" si="1"/>
        <v>144</v>
      </c>
      <c r="E55" s="1">
        <v>14</v>
      </c>
    </row>
    <row r="56" spans="1:5" x14ac:dyDescent="0.35">
      <c r="A56" s="2">
        <v>43885</v>
      </c>
      <c r="B56" s="1">
        <v>161</v>
      </c>
      <c r="C56" s="1">
        <f t="shared" si="0"/>
        <v>157.78</v>
      </c>
      <c r="D56" s="1">
        <f t="shared" si="1"/>
        <v>110</v>
      </c>
      <c r="E56" s="1">
        <v>25</v>
      </c>
    </row>
    <row r="57" spans="1:5" x14ac:dyDescent="0.35">
      <c r="A57" s="2">
        <v>43886</v>
      </c>
      <c r="B57" s="1">
        <v>196</v>
      </c>
      <c r="C57" s="1">
        <f t="shared" si="0"/>
        <v>192.07999999999998</v>
      </c>
      <c r="D57" s="1">
        <f t="shared" si="1"/>
        <v>134</v>
      </c>
      <c r="E57" s="1">
        <v>32</v>
      </c>
    </row>
    <row r="58" spans="1:5" x14ac:dyDescent="0.35">
      <c r="A58" s="2">
        <v>43887</v>
      </c>
      <c r="B58" s="1">
        <v>283</v>
      </c>
      <c r="C58" s="1">
        <f t="shared" si="0"/>
        <v>277.33999999999997</v>
      </c>
      <c r="D58" s="1">
        <f t="shared" si="1"/>
        <v>194</v>
      </c>
      <c r="E58" s="1">
        <v>22</v>
      </c>
    </row>
    <row r="59" spans="1:5" x14ac:dyDescent="0.35">
      <c r="A59" s="2">
        <v>43888</v>
      </c>
      <c r="B59" s="1">
        <v>227</v>
      </c>
      <c r="C59" s="1">
        <f t="shared" si="0"/>
        <v>222.46</v>
      </c>
      <c r="D59" s="1">
        <f t="shared" si="1"/>
        <v>155</v>
      </c>
      <c r="E59" s="1">
        <v>23</v>
      </c>
    </row>
    <row r="60" spans="1:5" x14ac:dyDescent="0.35">
      <c r="A60" s="2">
        <v>43889</v>
      </c>
      <c r="B60" s="1">
        <v>251</v>
      </c>
      <c r="C60" s="1">
        <f t="shared" si="0"/>
        <v>245.98</v>
      </c>
      <c r="D60" s="1">
        <f t="shared" si="1"/>
        <v>172</v>
      </c>
      <c r="E60" s="1">
        <v>32</v>
      </c>
    </row>
    <row r="61" spans="1:5" x14ac:dyDescent="0.35">
      <c r="A61" s="2">
        <v>43890</v>
      </c>
      <c r="B61" s="1">
        <v>196</v>
      </c>
      <c r="C61" s="1">
        <f t="shared" si="0"/>
        <v>192.07999999999998</v>
      </c>
      <c r="D61" s="1">
        <f t="shared" si="1"/>
        <v>134</v>
      </c>
      <c r="E61" s="1">
        <v>29</v>
      </c>
    </row>
    <row r="62" spans="1:5" x14ac:dyDescent="0.35">
      <c r="A62" s="2">
        <v>43891</v>
      </c>
      <c r="B62" s="1">
        <v>214</v>
      </c>
      <c r="C62" s="1">
        <f t="shared" si="0"/>
        <v>209.72</v>
      </c>
      <c r="D62" s="1">
        <f t="shared" si="1"/>
        <v>146</v>
      </c>
      <c r="E62" s="1">
        <v>34</v>
      </c>
    </row>
    <row r="63" spans="1:5" x14ac:dyDescent="0.35">
      <c r="A63" s="2">
        <v>43892</v>
      </c>
      <c r="B63" s="1">
        <v>214</v>
      </c>
      <c r="C63" s="1">
        <f t="shared" si="0"/>
        <v>209.72</v>
      </c>
      <c r="D63" s="1">
        <f t="shared" si="1"/>
        <v>146</v>
      </c>
      <c r="E63" s="1">
        <v>26</v>
      </c>
    </row>
    <row r="64" spans="1:5" x14ac:dyDescent="0.35">
      <c r="A64" s="2">
        <v>43893</v>
      </c>
      <c r="B64" s="1">
        <v>296</v>
      </c>
      <c r="C64" s="1">
        <f t="shared" si="0"/>
        <v>290.08</v>
      </c>
      <c r="D64" s="1">
        <f t="shared" si="1"/>
        <v>203</v>
      </c>
      <c r="E64" s="1">
        <v>26</v>
      </c>
    </row>
    <row r="65" spans="1:5" x14ac:dyDescent="0.35">
      <c r="A65" s="2">
        <v>43894</v>
      </c>
      <c r="B65" s="1">
        <v>450</v>
      </c>
      <c r="C65" s="1">
        <f t="shared" si="0"/>
        <v>441</v>
      </c>
      <c r="D65" s="1">
        <f t="shared" si="1"/>
        <v>308</v>
      </c>
      <c r="E65" s="1">
        <v>26</v>
      </c>
    </row>
    <row r="66" spans="1:5" x14ac:dyDescent="0.35">
      <c r="A66" s="2">
        <v>43895</v>
      </c>
      <c r="B66" s="1">
        <v>134</v>
      </c>
      <c r="C66" s="1">
        <f t="shared" si="0"/>
        <v>131.32</v>
      </c>
      <c r="D66" s="1">
        <f t="shared" si="1"/>
        <v>91</v>
      </c>
      <c r="E66" s="1">
        <v>29</v>
      </c>
    </row>
    <row r="67" spans="1:5" x14ac:dyDescent="0.35">
      <c r="A67" s="2">
        <v>43896</v>
      </c>
      <c r="B67" s="1">
        <v>343</v>
      </c>
      <c r="C67" s="1">
        <f t="shared" ref="C67:C130" si="2">B67*(1-0.02)</f>
        <v>336.14</v>
      </c>
      <c r="D67" s="1">
        <f t="shared" ref="D67:D130" si="3">ROUNDDOWN(C67*0.7,0)</f>
        <v>235</v>
      </c>
      <c r="E67" s="1">
        <v>25</v>
      </c>
    </row>
    <row r="68" spans="1:5" x14ac:dyDescent="0.35">
      <c r="A68" s="2">
        <v>43897</v>
      </c>
      <c r="B68" s="1">
        <v>349</v>
      </c>
      <c r="C68" s="1">
        <f t="shared" si="2"/>
        <v>342.02</v>
      </c>
      <c r="D68" s="1">
        <f t="shared" si="3"/>
        <v>239</v>
      </c>
      <c r="E68" s="1">
        <v>23</v>
      </c>
    </row>
    <row r="69" spans="1:5" x14ac:dyDescent="0.35">
      <c r="A69" s="2">
        <v>43898</v>
      </c>
      <c r="B69" s="1">
        <v>212</v>
      </c>
      <c r="C69" s="1">
        <f t="shared" si="2"/>
        <v>207.76</v>
      </c>
      <c r="D69" s="1">
        <f t="shared" si="3"/>
        <v>145</v>
      </c>
      <c r="E69" s="1">
        <v>26</v>
      </c>
    </row>
    <row r="70" spans="1:5" x14ac:dyDescent="0.35">
      <c r="A70" s="2">
        <v>43899</v>
      </c>
      <c r="B70" s="1">
        <v>140</v>
      </c>
      <c r="C70" s="1">
        <f t="shared" si="2"/>
        <v>137.19999999999999</v>
      </c>
      <c r="D70" s="1">
        <f t="shared" si="3"/>
        <v>96</v>
      </c>
      <c r="E70" s="1">
        <v>27</v>
      </c>
    </row>
    <row r="71" spans="1:5" x14ac:dyDescent="0.35">
      <c r="A71" s="2">
        <v>43900</v>
      </c>
      <c r="B71" s="1">
        <v>137</v>
      </c>
      <c r="C71" s="1">
        <f t="shared" si="2"/>
        <v>134.26</v>
      </c>
      <c r="D71" s="1">
        <f t="shared" si="3"/>
        <v>93</v>
      </c>
      <c r="E71" s="1">
        <v>21</v>
      </c>
    </row>
    <row r="72" spans="1:5" x14ac:dyDescent="0.35">
      <c r="A72" s="2">
        <v>43901</v>
      </c>
      <c r="B72" s="1">
        <v>83</v>
      </c>
      <c r="C72" s="1">
        <f t="shared" si="2"/>
        <v>81.34</v>
      </c>
      <c r="D72" s="1">
        <f t="shared" si="3"/>
        <v>56</v>
      </c>
      <c r="E72" s="1">
        <v>22</v>
      </c>
    </row>
    <row r="73" spans="1:5" x14ac:dyDescent="0.35">
      <c r="A73" s="2">
        <v>43902</v>
      </c>
      <c r="B73" s="1">
        <v>316</v>
      </c>
      <c r="C73" s="1">
        <f t="shared" si="2"/>
        <v>309.68</v>
      </c>
      <c r="D73" s="1">
        <f t="shared" si="3"/>
        <v>216</v>
      </c>
      <c r="E73" s="1">
        <v>29</v>
      </c>
    </row>
    <row r="74" spans="1:5" x14ac:dyDescent="0.35">
      <c r="A74" s="2">
        <v>43903</v>
      </c>
      <c r="B74" s="1">
        <v>203</v>
      </c>
      <c r="C74" s="1">
        <f t="shared" si="2"/>
        <v>198.94</v>
      </c>
      <c r="D74" s="1">
        <f t="shared" si="3"/>
        <v>139</v>
      </c>
      <c r="E74" s="1">
        <v>29</v>
      </c>
    </row>
    <row r="75" spans="1:5" x14ac:dyDescent="0.35">
      <c r="A75" s="2">
        <v>43904</v>
      </c>
      <c r="B75" s="1">
        <v>227</v>
      </c>
      <c r="C75" s="1">
        <f t="shared" si="2"/>
        <v>222.46</v>
      </c>
      <c r="D75" s="1">
        <f t="shared" si="3"/>
        <v>155</v>
      </c>
      <c r="E75" s="1">
        <v>38</v>
      </c>
    </row>
    <row r="76" spans="1:5" x14ac:dyDescent="0.35">
      <c r="A76" s="2">
        <v>43905</v>
      </c>
      <c r="B76" s="1">
        <v>122</v>
      </c>
      <c r="C76" s="1">
        <f t="shared" si="2"/>
        <v>119.56</v>
      </c>
      <c r="D76" s="1">
        <f t="shared" si="3"/>
        <v>83</v>
      </c>
      <c r="E76" s="1">
        <v>23</v>
      </c>
    </row>
    <row r="77" spans="1:5" x14ac:dyDescent="0.35">
      <c r="A77" s="2">
        <v>43906</v>
      </c>
      <c r="B77" s="1">
        <v>224</v>
      </c>
      <c r="C77" s="1">
        <f t="shared" si="2"/>
        <v>219.51999999999998</v>
      </c>
      <c r="D77" s="1">
        <f t="shared" si="3"/>
        <v>153</v>
      </c>
      <c r="E77" s="1">
        <v>29</v>
      </c>
    </row>
    <row r="78" spans="1:5" x14ac:dyDescent="0.35">
      <c r="A78" s="2">
        <v>43907</v>
      </c>
      <c r="B78" s="1">
        <v>89</v>
      </c>
      <c r="C78" s="1">
        <f t="shared" si="2"/>
        <v>87.22</v>
      </c>
      <c r="D78" s="1">
        <f t="shared" si="3"/>
        <v>61</v>
      </c>
      <c r="E78" s="1">
        <v>36</v>
      </c>
    </row>
    <row r="79" spans="1:5" x14ac:dyDescent="0.35">
      <c r="A79" s="2">
        <v>43908</v>
      </c>
      <c r="B79" s="1">
        <v>215</v>
      </c>
      <c r="C79" s="1">
        <f t="shared" si="2"/>
        <v>210.7</v>
      </c>
      <c r="D79" s="1">
        <f t="shared" si="3"/>
        <v>147</v>
      </c>
      <c r="E79" s="1">
        <v>22</v>
      </c>
    </row>
    <row r="80" spans="1:5" x14ac:dyDescent="0.35">
      <c r="A80" s="2">
        <v>43909</v>
      </c>
      <c r="B80" s="1">
        <v>233</v>
      </c>
      <c r="C80" s="1">
        <f t="shared" si="2"/>
        <v>228.34</v>
      </c>
      <c r="D80" s="1">
        <f t="shared" si="3"/>
        <v>159</v>
      </c>
      <c r="E80" s="1">
        <v>33</v>
      </c>
    </row>
    <row r="81" spans="1:5" x14ac:dyDescent="0.35">
      <c r="A81" s="2">
        <v>43910</v>
      </c>
      <c r="B81" s="1">
        <v>316</v>
      </c>
      <c r="C81" s="1">
        <f t="shared" si="2"/>
        <v>309.68</v>
      </c>
      <c r="D81" s="1">
        <f t="shared" si="3"/>
        <v>216</v>
      </c>
      <c r="E81" s="1">
        <v>24</v>
      </c>
    </row>
    <row r="82" spans="1:5" x14ac:dyDescent="0.35">
      <c r="A82" s="2">
        <v>43911</v>
      </c>
      <c r="B82" s="1">
        <v>226</v>
      </c>
      <c r="C82" s="1">
        <f t="shared" si="2"/>
        <v>221.48</v>
      </c>
      <c r="D82" s="1">
        <f t="shared" si="3"/>
        <v>155</v>
      </c>
      <c r="E82" s="1">
        <v>26</v>
      </c>
    </row>
    <row r="83" spans="1:5" x14ac:dyDescent="0.35">
      <c r="A83" s="2">
        <v>43912</v>
      </c>
      <c r="B83" s="1">
        <v>214</v>
      </c>
      <c r="C83" s="1">
        <f t="shared" si="2"/>
        <v>209.72</v>
      </c>
      <c r="D83" s="1">
        <f t="shared" si="3"/>
        <v>146</v>
      </c>
      <c r="E83" s="1">
        <v>28</v>
      </c>
    </row>
    <row r="84" spans="1:5" x14ac:dyDescent="0.35">
      <c r="A84" s="2">
        <v>43913</v>
      </c>
      <c r="B84" s="1">
        <v>217</v>
      </c>
      <c r="C84" s="1">
        <f t="shared" si="2"/>
        <v>212.66</v>
      </c>
      <c r="D84" s="1">
        <f t="shared" si="3"/>
        <v>148</v>
      </c>
      <c r="E84" s="1">
        <v>31</v>
      </c>
    </row>
    <row r="85" spans="1:5" x14ac:dyDescent="0.35">
      <c r="A85" s="2">
        <v>43914</v>
      </c>
      <c r="B85" s="1">
        <v>199</v>
      </c>
      <c r="C85" s="1">
        <f t="shared" si="2"/>
        <v>195.02</v>
      </c>
      <c r="D85" s="1">
        <f t="shared" si="3"/>
        <v>136</v>
      </c>
      <c r="E85" s="1">
        <v>23</v>
      </c>
    </row>
    <row r="86" spans="1:5" x14ac:dyDescent="0.35">
      <c r="A86" s="2">
        <v>43915</v>
      </c>
      <c r="B86" s="1">
        <v>83</v>
      </c>
      <c r="C86" s="1">
        <f t="shared" si="2"/>
        <v>81.34</v>
      </c>
      <c r="D86" s="1">
        <f t="shared" si="3"/>
        <v>56</v>
      </c>
      <c r="E86" s="1">
        <v>20</v>
      </c>
    </row>
    <row r="87" spans="1:5" x14ac:dyDescent="0.35">
      <c r="A87" s="2">
        <v>43916</v>
      </c>
      <c r="B87" s="1">
        <v>235</v>
      </c>
      <c r="C87" s="1">
        <f t="shared" si="2"/>
        <v>230.29999999999998</v>
      </c>
      <c r="D87" s="1">
        <f t="shared" si="3"/>
        <v>161</v>
      </c>
      <c r="E87" s="1">
        <v>22</v>
      </c>
    </row>
    <row r="88" spans="1:5" x14ac:dyDescent="0.35">
      <c r="A88" s="2">
        <v>43917</v>
      </c>
      <c r="B88" s="1">
        <v>138</v>
      </c>
      <c r="C88" s="1">
        <f t="shared" si="2"/>
        <v>135.24</v>
      </c>
      <c r="D88" s="1">
        <f t="shared" si="3"/>
        <v>94</v>
      </c>
      <c r="E88" s="1">
        <v>24</v>
      </c>
    </row>
    <row r="89" spans="1:5" x14ac:dyDescent="0.35">
      <c r="A89" s="2">
        <v>43918</v>
      </c>
      <c r="B89" s="1">
        <v>147</v>
      </c>
      <c r="C89" s="1">
        <f t="shared" si="2"/>
        <v>144.06</v>
      </c>
      <c r="D89" s="1">
        <f t="shared" si="3"/>
        <v>100</v>
      </c>
      <c r="E89" s="1">
        <v>29</v>
      </c>
    </row>
    <row r="90" spans="1:5" x14ac:dyDescent="0.35">
      <c r="A90" s="2">
        <v>43919</v>
      </c>
      <c r="B90" s="1">
        <v>262</v>
      </c>
      <c r="C90" s="1">
        <f t="shared" si="2"/>
        <v>256.76</v>
      </c>
      <c r="D90" s="1">
        <f t="shared" si="3"/>
        <v>179</v>
      </c>
      <c r="E90" s="1">
        <v>32</v>
      </c>
    </row>
    <row r="91" spans="1:5" x14ac:dyDescent="0.35">
      <c r="A91" s="2">
        <v>43920</v>
      </c>
      <c r="B91" s="1">
        <v>98</v>
      </c>
      <c r="C91" s="1">
        <f t="shared" si="2"/>
        <v>96.039999999999992</v>
      </c>
      <c r="D91" s="1">
        <f t="shared" si="3"/>
        <v>67</v>
      </c>
      <c r="E91" s="1">
        <v>20</v>
      </c>
    </row>
    <row r="92" spans="1:5" x14ac:dyDescent="0.35">
      <c r="A92" s="2">
        <v>43921</v>
      </c>
      <c r="B92" s="1">
        <v>140</v>
      </c>
      <c r="C92" s="1">
        <f t="shared" si="2"/>
        <v>137.19999999999999</v>
      </c>
      <c r="D92" s="1">
        <f t="shared" si="3"/>
        <v>96</v>
      </c>
      <c r="E92" s="1">
        <v>25</v>
      </c>
    </row>
    <row r="93" spans="1:5" x14ac:dyDescent="0.35">
      <c r="A93" s="2">
        <v>43922</v>
      </c>
      <c r="B93" s="1">
        <v>227</v>
      </c>
      <c r="C93" s="1">
        <f t="shared" si="2"/>
        <v>222.46</v>
      </c>
      <c r="D93" s="1">
        <f t="shared" si="3"/>
        <v>155</v>
      </c>
      <c r="E93" s="1">
        <v>22</v>
      </c>
    </row>
    <row r="94" spans="1:5" x14ac:dyDescent="0.35">
      <c r="A94" s="2">
        <v>43923</v>
      </c>
      <c r="B94" s="1">
        <v>214</v>
      </c>
      <c r="C94" s="1">
        <f t="shared" si="2"/>
        <v>209.72</v>
      </c>
      <c r="D94" s="1">
        <f t="shared" si="3"/>
        <v>146</v>
      </c>
      <c r="E94" s="1">
        <v>32</v>
      </c>
    </row>
    <row r="95" spans="1:5" x14ac:dyDescent="0.35">
      <c r="A95" s="2">
        <v>43924</v>
      </c>
      <c r="B95" s="1">
        <v>143</v>
      </c>
      <c r="C95" s="1">
        <f t="shared" si="2"/>
        <v>140.13999999999999</v>
      </c>
      <c r="D95" s="1">
        <f t="shared" si="3"/>
        <v>98</v>
      </c>
      <c r="E95" s="1">
        <v>24</v>
      </c>
    </row>
    <row r="96" spans="1:5" x14ac:dyDescent="0.35">
      <c r="A96" s="2">
        <v>43925</v>
      </c>
      <c r="B96" s="1">
        <v>402</v>
      </c>
      <c r="C96" s="1">
        <f t="shared" si="2"/>
        <v>393.96</v>
      </c>
      <c r="D96" s="1">
        <f t="shared" si="3"/>
        <v>275</v>
      </c>
      <c r="E96" s="1">
        <v>24</v>
      </c>
    </row>
    <row r="97" spans="1:5" x14ac:dyDescent="0.35">
      <c r="A97" s="2">
        <v>43926</v>
      </c>
      <c r="B97" s="1">
        <v>117</v>
      </c>
      <c r="C97" s="1">
        <f t="shared" si="2"/>
        <v>114.66</v>
      </c>
      <c r="D97" s="1">
        <f t="shared" si="3"/>
        <v>80</v>
      </c>
      <c r="E97" s="1">
        <v>38</v>
      </c>
    </row>
    <row r="98" spans="1:5" x14ac:dyDescent="0.35">
      <c r="A98" s="2">
        <v>43927</v>
      </c>
      <c r="B98" s="1">
        <v>161</v>
      </c>
      <c r="C98" s="1">
        <f t="shared" si="2"/>
        <v>157.78</v>
      </c>
      <c r="D98" s="1">
        <f t="shared" si="3"/>
        <v>110</v>
      </c>
      <c r="E98" s="1">
        <v>30</v>
      </c>
    </row>
    <row r="99" spans="1:5" x14ac:dyDescent="0.35">
      <c r="A99" s="2">
        <v>43928</v>
      </c>
      <c r="B99" s="1">
        <v>181</v>
      </c>
      <c r="C99" s="1">
        <f t="shared" si="2"/>
        <v>177.38</v>
      </c>
      <c r="D99" s="1">
        <f t="shared" si="3"/>
        <v>124</v>
      </c>
      <c r="E99" s="1">
        <v>32</v>
      </c>
    </row>
    <row r="100" spans="1:5" x14ac:dyDescent="0.35">
      <c r="A100" s="2">
        <v>43929</v>
      </c>
      <c r="B100" s="1">
        <v>184</v>
      </c>
      <c r="C100" s="1">
        <f t="shared" si="2"/>
        <v>180.32</v>
      </c>
      <c r="D100" s="1">
        <f t="shared" si="3"/>
        <v>126</v>
      </c>
      <c r="E100" s="1">
        <v>30</v>
      </c>
    </row>
    <row r="101" spans="1:5" x14ac:dyDescent="0.35">
      <c r="A101" s="2">
        <v>43930</v>
      </c>
      <c r="B101" s="1">
        <v>126</v>
      </c>
      <c r="C101" s="1">
        <f t="shared" si="2"/>
        <v>123.48</v>
      </c>
      <c r="D101" s="1">
        <f t="shared" si="3"/>
        <v>86</v>
      </c>
      <c r="E101" s="1">
        <v>31</v>
      </c>
    </row>
    <row r="102" spans="1:5" x14ac:dyDescent="0.35">
      <c r="A102" s="2">
        <v>43931</v>
      </c>
      <c r="B102" s="1">
        <v>211</v>
      </c>
      <c r="C102" s="1">
        <f t="shared" si="2"/>
        <v>206.78</v>
      </c>
      <c r="D102" s="1">
        <f t="shared" si="3"/>
        <v>144</v>
      </c>
      <c r="E102" s="1">
        <v>25</v>
      </c>
    </row>
    <row r="103" spans="1:5" x14ac:dyDescent="0.35">
      <c r="A103" s="2">
        <v>43932</v>
      </c>
      <c r="B103" s="1">
        <v>226</v>
      </c>
      <c r="C103" s="1">
        <f t="shared" si="2"/>
        <v>221.48</v>
      </c>
      <c r="D103" s="1">
        <f t="shared" si="3"/>
        <v>155</v>
      </c>
      <c r="E103" s="1">
        <v>24</v>
      </c>
    </row>
    <row r="104" spans="1:5" x14ac:dyDescent="0.35">
      <c r="A104" s="2">
        <v>43933</v>
      </c>
      <c r="B104" s="1">
        <v>212</v>
      </c>
      <c r="C104" s="1">
        <f t="shared" si="2"/>
        <v>207.76</v>
      </c>
      <c r="D104" s="1">
        <f t="shared" si="3"/>
        <v>145</v>
      </c>
      <c r="E104" s="1">
        <v>23</v>
      </c>
    </row>
    <row r="105" spans="1:5" x14ac:dyDescent="0.35">
      <c r="A105" s="2">
        <v>43934</v>
      </c>
      <c r="B105" s="1">
        <v>211</v>
      </c>
      <c r="C105" s="1">
        <f t="shared" si="2"/>
        <v>206.78</v>
      </c>
      <c r="D105" s="1">
        <f t="shared" si="3"/>
        <v>144</v>
      </c>
      <c r="E105" s="1">
        <v>27</v>
      </c>
    </row>
    <row r="106" spans="1:5" x14ac:dyDescent="0.35">
      <c r="A106" s="2">
        <v>43935</v>
      </c>
      <c r="B106" s="1">
        <v>254</v>
      </c>
      <c r="C106" s="1">
        <f t="shared" si="2"/>
        <v>248.92</v>
      </c>
      <c r="D106" s="1">
        <f t="shared" si="3"/>
        <v>174</v>
      </c>
      <c r="E106" s="1">
        <v>34</v>
      </c>
    </row>
    <row r="107" spans="1:5" x14ac:dyDescent="0.35">
      <c r="A107" s="2">
        <v>43936</v>
      </c>
      <c r="B107" s="1">
        <v>137</v>
      </c>
      <c r="C107" s="1">
        <f t="shared" si="2"/>
        <v>134.26</v>
      </c>
      <c r="D107" s="1">
        <f t="shared" si="3"/>
        <v>93</v>
      </c>
      <c r="E107" s="1">
        <v>24</v>
      </c>
    </row>
    <row r="108" spans="1:5" x14ac:dyDescent="0.35">
      <c r="A108" s="2">
        <v>43937</v>
      </c>
      <c r="B108" s="1">
        <v>263</v>
      </c>
      <c r="C108" s="1">
        <f t="shared" si="2"/>
        <v>257.74</v>
      </c>
      <c r="D108" s="1">
        <f t="shared" si="3"/>
        <v>180</v>
      </c>
      <c r="E108" s="1">
        <v>29</v>
      </c>
    </row>
    <row r="109" spans="1:5" x14ac:dyDescent="0.35">
      <c r="A109" s="2">
        <v>43938</v>
      </c>
      <c r="B109" s="1">
        <v>217</v>
      </c>
      <c r="C109" s="1">
        <f t="shared" si="2"/>
        <v>212.66</v>
      </c>
      <c r="D109" s="1">
        <f t="shared" si="3"/>
        <v>148</v>
      </c>
      <c r="E109" s="1">
        <v>27</v>
      </c>
    </row>
    <row r="110" spans="1:5" x14ac:dyDescent="0.35">
      <c r="A110" s="2">
        <v>43939</v>
      </c>
      <c r="B110" s="1">
        <v>191</v>
      </c>
      <c r="C110" s="1">
        <f t="shared" si="2"/>
        <v>187.18</v>
      </c>
      <c r="D110" s="1">
        <f t="shared" si="3"/>
        <v>131</v>
      </c>
      <c r="E110" s="1">
        <v>19</v>
      </c>
    </row>
    <row r="111" spans="1:5" x14ac:dyDescent="0.35">
      <c r="A111" s="2">
        <v>43940</v>
      </c>
      <c r="B111" s="1">
        <v>169</v>
      </c>
      <c r="C111" s="1">
        <f t="shared" si="2"/>
        <v>165.62</v>
      </c>
      <c r="D111" s="1">
        <f t="shared" si="3"/>
        <v>115</v>
      </c>
      <c r="E111" s="1">
        <v>27</v>
      </c>
    </row>
    <row r="112" spans="1:5" x14ac:dyDescent="0.35">
      <c r="A112" s="2">
        <v>43941</v>
      </c>
      <c r="B112" s="1">
        <v>89</v>
      </c>
      <c r="C112" s="1">
        <f t="shared" si="2"/>
        <v>87.22</v>
      </c>
      <c r="D112" s="1">
        <f t="shared" si="3"/>
        <v>61</v>
      </c>
      <c r="E112" s="1">
        <v>27</v>
      </c>
    </row>
    <row r="113" spans="1:5" x14ac:dyDescent="0.35">
      <c r="A113" s="2">
        <v>43942</v>
      </c>
      <c r="B113" s="1">
        <v>196</v>
      </c>
      <c r="C113" s="1">
        <f t="shared" si="2"/>
        <v>192.07999999999998</v>
      </c>
      <c r="D113" s="1">
        <f t="shared" si="3"/>
        <v>134</v>
      </c>
      <c r="E113" s="1">
        <v>33</v>
      </c>
    </row>
    <row r="114" spans="1:5" x14ac:dyDescent="0.35">
      <c r="A114" s="2">
        <v>43943</v>
      </c>
      <c r="B114" s="1">
        <v>123</v>
      </c>
      <c r="C114" s="1">
        <f t="shared" si="2"/>
        <v>120.53999999999999</v>
      </c>
      <c r="D114" s="1">
        <f t="shared" si="3"/>
        <v>84</v>
      </c>
      <c r="E114" s="1">
        <v>26</v>
      </c>
    </row>
    <row r="115" spans="1:5" x14ac:dyDescent="0.35">
      <c r="A115" s="2">
        <v>43944</v>
      </c>
      <c r="B115" s="1">
        <v>89</v>
      </c>
      <c r="C115" s="1">
        <f t="shared" si="2"/>
        <v>87.22</v>
      </c>
      <c r="D115" s="1">
        <f t="shared" si="3"/>
        <v>61</v>
      </c>
      <c r="E115" s="1">
        <v>39</v>
      </c>
    </row>
    <row r="116" spans="1:5" x14ac:dyDescent="0.35">
      <c r="A116" s="2">
        <v>43945</v>
      </c>
      <c r="B116" s="1">
        <v>450</v>
      </c>
      <c r="C116" s="1">
        <f t="shared" si="2"/>
        <v>441</v>
      </c>
      <c r="D116" s="1">
        <f t="shared" si="3"/>
        <v>308</v>
      </c>
      <c r="E116" s="1">
        <v>28</v>
      </c>
    </row>
    <row r="117" spans="1:5" x14ac:dyDescent="0.35">
      <c r="A117" s="2">
        <v>43946</v>
      </c>
      <c r="B117" s="1">
        <v>214</v>
      </c>
      <c r="C117" s="1">
        <f t="shared" si="2"/>
        <v>209.72</v>
      </c>
      <c r="D117" s="1">
        <f t="shared" si="3"/>
        <v>146</v>
      </c>
      <c r="E117" s="1">
        <v>34</v>
      </c>
    </row>
    <row r="118" spans="1:5" x14ac:dyDescent="0.35">
      <c r="A118" s="2">
        <v>43947</v>
      </c>
      <c r="B118" s="1">
        <v>196</v>
      </c>
      <c r="C118" s="1">
        <f t="shared" si="2"/>
        <v>192.07999999999998</v>
      </c>
      <c r="D118" s="1">
        <f t="shared" si="3"/>
        <v>134</v>
      </c>
      <c r="E118" s="1">
        <v>27</v>
      </c>
    </row>
    <row r="119" spans="1:5" x14ac:dyDescent="0.35">
      <c r="A119" s="2">
        <v>43948</v>
      </c>
      <c r="B119" s="1">
        <v>199</v>
      </c>
      <c r="C119" s="1">
        <f t="shared" si="2"/>
        <v>195.02</v>
      </c>
      <c r="D119" s="1">
        <f t="shared" si="3"/>
        <v>136</v>
      </c>
      <c r="E119" s="1">
        <v>24</v>
      </c>
    </row>
    <row r="120" spans="1:5" x14ac:dyDescent="0.35">
      <c r="A120" s="2">
        <v>43949</v>
      </c>
      <c r="B120" s="1">
        <v>238</v>
      </c>
      <c r="C120" s="1">
        <f t="shared" si="2"/>
        <v>233.24</v>
      </c>
      <c r="D120" s="1">
        <f t="shared" si="3"/>
        <v>163</v>
      </c>
      <c r="E120" s="1">
        <v>20</v>
      </c>
    </row>
    <row r="121" spans="1:5" x14ac:dyDescent="0.35">
      <c r="A121" s="2">
        <v>43950</v>
      </c>
      <c r="B121" s="1">
        <v>212</v>
      </c>
      <c r="C121" s="1">
        <f t="shared" si="2"/>
        <v>207.76</v>
      </c>
      <c r="D121" s="1">
        <f t="shared" si="3"/>
        <v>145</v>
      </c>
      <c r="E121" s="1">
        <v>33</v>
      </c>
    </row>
    <row r="122" spans="1:5" x14ac:dyDescent="0.35">
      <c r="A122" s="2">
        <v>43951</v>
      </c>
      <c r="B122" s="1">
        <v>137</v>
      </c>
      <c r="C122" s="1">
        <f t="shared" si="2"/>
        <v>134.26</v>
      </c>
      <c r="D122" s="1">
        <f t="shared" si="3"/>
        <v>93</v>
      </c>
      <c r="E122" s="1">
        <v>23</v>
      </c>
    </row>
    <row r="123" spans="1:5" x14ac:dyDescent="0.35">
      <c r="A123" s="2">
        <v>43952</v>
      </c>
      <c r="B123" s="1">
        <v>111</v>
      </c>
      <c r="C123" s="1">
        <f t="shared" si="2"/>
        <v>108.78</v>
      </c>
      <c r="D123" s="1">
        <f t="shared" si="3"/>
        <v>76</v>
      </c>
      <c r="E123" s="1">
        <v>24</v>
      </c>
    </row>
    <row r="124" spans="1:5" x14ac:dyDescent="0.35">
      <c r="A124" s="2">
        <v>43953</v>
      </c>
      <c r="B124" s="1">
        <v>137</v>
      </c>
      <c r="C124" s="1">
        <f t="shared" si="2"/>
        <v>134.26</v>
      </c>
      <c r="D124" s="1">
        <f t="shared" si="3"/>
        <v>93</v>
      </c>
      <c r="E124" s="1">
        <v>31</v>
      </c>
    </row>
    <row r="125" spans="1:5" x14ac:dyDescent="0.35">
      <c r="A125" s="2">
        <v>43954</v>
      </c>
      <c r="B125" s="1">
        <v>214</v>
      </c>
      <c r="C125" s="1">
        <f t="shared" si="2"/>
        <v>209.72</v>
      </c>
      <c r="D125" s="1">
        <f t="shared" si="3"/>
        <v>146</v>
      </c>
      <c r="E125" s="1">
        <v>30</v>
      </c>
    </row>
    <row r="126" spans="1:5" x14ac:dyDescent="0.35">
      <c r="A126" s="2">
        <v>43955</v>
      </c>
      <c r="B126" s="1">
        <v>301</v>
      </c>
      <c r="C126" s="1">
        <f t="shared" si="2"/>
        <v>294.98</v>
      </c>
      <c r="D126" s="1">
        <f t="shared" si="3"/>
        <v>206</v>
      </c>
      <c r="E126" s="1">
        <v>34</v>
      </c>
    </row>
    <row r="127" spans="1:5" x14ac:dyDescent="0.35">
      <c r="A127" s="2">
        <v>43956</v>
      </c>
      <c r="B127" s="1">
        <v>378</v>
      </c>
      <c r="C127" s="1">
        <f t="shared" si="2"/>
        <v>370.44</v>
      </c>
      <c r="D127" s="1">
        <f t="shared" si="3"/>
        <v>259</v>
      </c>
      <c r="E127" s="1">
        <v>19</v>
      </c>
    </row>
    <row r="128" spans="1:5" x14ac:dyDescent="0.35">
      <c r="A128" s="2">
        <v>43957</v>
      </c>
      <c r="B128" s="1">
        <v>90</v>
      </c>
      <c r="C128" s="1">
        <f t="shared" si="2"/>
        <v>88.2</v>
      </c>
      <c r="D128" s="1">
        <f t="shared" si="3"/>
        <v>61</v>
      </c>
      <c r="E128" s="1">
        <v>30</v>
      </c>
    </row>
    <row r="129" spans="1:5" x14ac:dyDescent="0.35">
      <c r="A129" s="2">
        <v>43958</v>
      </c>
      <c r="B129" s="1">
        <v>203</v>
      </c>
      <c r="C129" s="1">
        <f t="shared" si="2"/>
        <v>198.94</v>
      </c>
      <c r="D129" s="1">
        <f t="shared" si="3"/>
        <v>139</v>
      </c>
      <c r="E129" s="1">
        <v>33</v>
      </c>
    </row>
    <row r="130" spans="1:5" x14ac:dyDescent="0.35">
      <c r="A130" s="2">
        <v>43959</v>
      </c>
      <c r="B130" s="1">
        <v>211</v>
      </c>
      <c r="C130" s="1">
        <f t="shared" si="2"/>
        <v>206.78</v>
      </c>
      <c r="D130" s="1">
        <f t="shared" si="3"/>
        <v>144</v>
      </c>
      <c r="E130" s="1">
        <v>17</v>
      </c>
    </row>
    <row r="131" spans="1:5" x14ac:dyDescent="0.35">
      <c r="A131" s="2">
        <v>43960</v>
      </c>
      <c r="B131" s="1">
        <v>161</v>
      </c>
      <c r="C131" s="1">
        <f t="shared" ref="C131:C194" si="4">B131*(1-0.02)</f>
        <v>157.78</v>
      </c>
      <c r="D131" s="1">
        <f t="shared" ref="D131:D194" si="5">ROUNDDOWN(C131*0.7,0)</f>
        <v>110</v>
      </c>
      <c r="E131" s="1">
        <v>32</v>
      </c>
    </row>
    <row r="132" spans="1:5" x14ac:dyDescent="0.35">
      <c r="A132" s="2">
        <v>43961</v>
      </c>
      <c r="B132" s="1">
        <v>238</v>
      </c>
      <c r="C132" s="1">
        <f t="shared" si="4"/>
        <v>233.24</v>
      </c>
      <c r="D132" s="1">
        <f t="shared" si="5"/>
        <v>163</v>
      </c>
      <c r="E132" s="1">
        <v>28</v>
      </c>
    </row>
    <row r="133" spans="1:5" x14ac:dyDescent="0.35">
      <c r="A133" s="2">
        <v>43962</v>
      </c>
      <c r="B133" s="1">
        <v>215</v>
      </c>
      <c r="C133" s="1">
        <f t="shared" si="4"/>
        <v>210.7</v>
      </c>
      <c r="D133" s="1">
        <f t="shared" si="5"/>
        <v>147</v>
      </c>
      <c r="E133" s="1">
        <v>25</v>
      </c>
    </row>
    <row r="134" spans="1:5" x14ac:dyDescent="0.35">
      <c r="A134" s="2">
        <v>43963</v>
      </c>
      <c r="B134" s="1">
        <v>146</v>
      </c>
      <c r="C134" s="1">
        <f t="shared" si="4"/>
        <v>143.07999999999998</v>
      </c>
      <c r="D134" s="1">
        <f t="shared" si="5"/>
        <v>100</v>
      </c>
      <c r="E134" s="1">
        <v>28</v>
      </c>
    </row>
    <row r="135" spans="1:5" x14ac:dyDescent="0.35">
      <c r="A135" s="2">
        <v>43964</v>
      </c>
      <c r="B135" s="1">
        <v>215</v>
      </c>
      <c r="C135" s="1">
        <f t="shared" si="4"/>
        <v>210.7</v>
      </c>
      <c r="D135" s="1">
        <f t="shared" si="5"/>
        <v>147</v>
      </c>
      <c r="E135" s="1">
        <v>26</v>
      </c>
    </row>
    <row r="136" spans="1:5" x14ac:dyDescent="0.35">
      <c r="A136" s="2">
        <v>43965</v>
      </c>
      <c r="B136" s="1">
        <v>110</v>
      </c>
      <c r="C136" s="1">
        <f t="shared" si="4"/>
        <v>107.8</v>
      </c>
      <c r="D136" s="1">
        <f t="shared" si="5"/>
        <v>75</v>
      </c>
      <c r="E136" s="1">
        <v>27</v>
      </c>
    </row>
    <row r="137" spans="1:5" x14ac:dyDescent="0.35">
      <c r="A137" s="2">
        <v>43966</v>
      </c>
      <c r="B137" s="1">
        <v>450</v>
      </c>
      <c r="C137" s="1">
        <f t="shared" si="4"/>
        <v>441</v>
      </c>
      <c r="D137" s="1">
        <f t="shared" si="5"/>
        <v>308</v>
      </c>
      <c r="E137" s="1">
        <v>30</v>
      </c>
    </row>
    <row r="138" spans="1:5" x14ac:dyDescent="0.35">
      <c r="A138" s="2">
        <v>43967</v>
      </c>
      <c r="B138" s="1">
        <v>105</v>
      </c>
      <c r="C138" s="1">
        <f t="shared" si="4"/>
        <v>102.89999999999999</v>
      </c>
      <c r="D138" s="1">
        <f t="shared" si="5"/>
        <v>72</v>
      </c>
      <c r="E138" s="1">
        <v>28</v>
      </c>
    </row>
    <row r="139" spans="1:5" x14ac:dyDescent="0.35">
      <c r="A139" s="2">
        <v>43968</v>
      </c>
      <c r="B139" s="1">
        <v>184</v>
      </c>
      <c r="C139" s="1">
        <f t="shared" si="4"/>
        <v>180.32</v>
      </c>
      <c r="D139" s="1">
        <f t="shared" si="5"/>
        <v>126</v>
      </c>
      <c r="E139" s="1">
        <v>33</v>
      </c>
    </row>
    <row r="140" spans="1:5" x14ac:dyDescent="0.35">
      <c r="A140" s="2">
        <v>43969</v>
      </c>
      <c r="B140" s="1">
        <v>165</v>
      </c>
      <c r="C140" s="1">
        <f t="shared" si="4"/>
        <v>161.69999999999999</v>
      </c>
      <c r="D140" s="1">
        <f t="shared" si="5"/>
        <v>113</v>
      </c>
      <c r="E140" s="1">
        <v>27</v>
      </c>
    </row>
    <row r="141" spans="1:5" x14ac:dyDescent="0.35">
      <c r="A141" s="2">
        <v>43970</v>
      </c>
      <c r="B141" s="1">
        <v>214</v>
      </c>
      <c r="C141" s="1">
        <f t="shared" si="4"/>
        <v>209.72</v>
      </c>
      <c r="D141" s="1">
        <f t="shared" si="5"/>
        <v>146</v>
      </c>
      <c r="E141" s="1">
        <v>28</v>
      </c>
    </row>
    <row r="142" spans="1:5" x14ac:dyDescent="0.35">
      <c r="A142" s="2">
        <v>43971</v>
      </c>
      <c r="B142" s="1">
        <v>223</v>
      </c>
      <c r="C142" s="1">
        <f t="shared" si="4"/>
        <v>218.54</v>
      </c>
      <c r="D142" s="1">
        <f t="shared" si="5"/>
        <v>152</v>
      </c>
      <c r="E142" s="1">
        <v>21</v>
      </c>
    </row>
    <row r="143" spans="1:5" x14ac:dyDescent="0.35">
      <c r="A143" s="2">
        <v>43972</v>
      </c>
      <c r="B143" s="1">
        <v>116</v>
      </c>
      <c r="C143" s="1">
        <f t="shared" si="4"/>
        <v>113.67999999999999</v>
      </c>
      <c r="D143" s="1">
        <f t="shared" si="5"/>
        <v>79</v>
      </c>
      <c r="E143" s="1">
        <v>34</v>
      </c>
    </row>
    <row r="144" spans="1:5" x14ac:dyDescent="0.35">
      <c r="A144" s="2">
        <v>43973</v>
      </c>
      <c r="B144" s="1">
        <v>134</v>
      </c>
      <c r="C144" s="1">
        <f t="shared" si="4"/>
        <v>131.32</v>
      </c>
      <c r="D144" s="1">
        <f t="shared" si="5"/>
        <v>91</v>
      </c>
      <c r="E144" s="1">
        <v>22</v>
      </c>
    </row>
    <row r="145" spans="1:5" x14ac:dyDescent="0.35">
      <c r="A145" s="2">
        <v>43974</v>
      </c>
      <c r="B145" s="1">
        <v>120</v>
      </c>
      <c r="C145" s="1">
        <f t="shared" si="4"/>
        <v>117.6</v>
      </c>
      <c r="D145" s="1">
        <f t="shared" si="5"/>
        <v>82</v>
      </c>
      <c r="E145" s="1">
        <v>31</v>
      </c>
    </row>
    <row r="146" spans="1:5" x14ac:dyDescent="0.35">
      <c r="A146" s="2">
        <v>43975</v>
      </c>
      <c r="B146" s="1">
        <v>101</v>
      </c>
      <c r="C146" s="1">
        <f t="shared" si="4"/>
        <v>98.98</v>
      </c>
      <c r="D146" s="1">
        <f t="shared" si="5"/>
        <v>69</v>
      </c>
      <c r="E146" s="1">
        <v>31</v>
      </c>
    </row>
    <row r="147" spans="1:5" x14ac:dyDescent="0.35">
      <c r="A147" s="2">
        <v>43976</v>
      </c>
      <c r="B147" s="1">
        <v>214</v>
      </c>
      <c r="C147" s="1">
        <f t="shared" si="4"/>
        <v>209.72</v>
      </c>
      <c r="D147" s="1">
        <f t="shared" si="5"/>
        <v>146</v>
      </c>
      <c r="E147" s="1">
        <v>27</v>
      </c>
    </row>
    <row r="148" spans="1:5" x14ac:dyDescent="0.35">
      <c r="A148" s="2">
        <v>43977</v>
      </c>
      <c r="B148" s="1">
        <v>176</v>
      </c>
      <c r="C148" s="1">
        <f t="shared" si="4"/>
        <v>172.48</v>
      </c>
      <c r="D148" s="1">
        <f t="shared" si="5"/>
        <v>120</v>
      </c>
      <c r="E148" s="1">
        <v>22</v>
      </c>
    </row>
    <row r="149" spans="1:5" x14ac:dyDescent="0.35">
      <c r="A149" s="2">
        <v>43978</v>
      </c>
      <c r="B149" s="1">
        <v>522</v>
      </c>
      <c r="C149" s="1">
        <f t="shared" si="4"/>
        <v>511.56</v>
      </c>
      <c r="D149" s="1">
        <f t="shared" si="5"/>
        <v>358</v>
      </c>
      <c r="E149" s="1">
        <v>33</v>
      </c>
    </row>
    <row r="150" spans="1:5" x14ac:dyDescent="0.35">
      <c r="A150" s="2">
        <v>43979</v>
      </c>
      <c r="B150" s="1">
        <v>191</v>
      </c>
      <c r="C150" s="1">
        <f t="shared" si="4"/>
        <v>187.18</v>
      </c>
      <c r="D150" s="1">
        <f t="shared" si="5"/>
        <v>131</v>
      </c>
      <c r="E150" s="1">
        <v>28</v>
      </c>
    </row>
    <row r="151" spans="1:5" x14ac:dyDescent="0.35">
      <c r="A151" s="2">
        <v>43980</v>
      </c>
      <c r="B151" s="1">
        <v>348</v>
      </c>
      <c r="C151" s="1">
        <f t="shared" si="4"/>
        <v>341.04</v>
      </c>
      <c r="D151" s="1">
        <f t="shared" si="5"/>
        <v>238</v>
      </c>
      <c r="E151" s="1">
        <v>26</v>
      </c>
    </row>
    <row r="152" spans="1:5" x14ac:dyDescent="0.35">
      <c r="A152" s="2">
        <v>43981</v>
      </c>
      <c r="B152" s="1">
        <v>161</v>
      </c>
      <c r="C152" s="1">
        <f t="shared" si="4"/>
        <v>157.78</v>
      </c>
      <c r="D152" s="1">
        <f t="shared" si="5"/>
        <v>110</v>
      </c>
      <c r="E152" s="1">
        <v>28</v>
      </c>
    </row>
    <row r="153" spans="1:5" x14ac:dyDescent="0.35">
      <c r="A153" s="2">
        <v>43982</v>
      </c>
      <c r="B153" s="1">
        <v>215</v>
      </c>
      <c r="C153" s="1">
        <f t="shared" si="4"/>
        <v>210.7</v>
      </c>
      <c r="D153" s="1">
        <f t="shared" si="5"/>
        <v>147</v>
      </c>
      <c r="E153" s="1">
        <v>30</v>
      </c>
    </row>
    <row r="154" spans="1:5" x14ac:dyDescent="0.35">
      <c r="A154" s="2">
        <v>43983</v>
      </c>
      <c r="B154" s="1">
        <v>185</v>
      </c>
      <c r="C154" s="1">
        <f t="shared" si="4"/>
        <v>181.29999999999998</v>
      </c>
      <c r="D154" s="1">
        <f t="shared" si="5"/>
        <v>126</v>
      </c>
      <c r="E154" s="1">
        <v>22</v>
      </c>
    </row>
    <row r="155" spans="1:5" x14ac:dyDescent="0.35">
      <c r="A155" s="2">
        <v>43984</v>
      </c>
      <c r="B155" s="1">
        <v>181</v>
      </c>
      <c r="C155" s="1">
        <f t="shared" si="4"/>
        <v>177.38</v>
      </c>
      <c r="D155" s="1">
        <f t="shared" si="5"/>
        <v>124</v>
      </c>
      <c r="E155" s="1">
        <v>24</v>
      </c>
    </row>
    <row r="156" spans="1:5" x14ac:dyDescent="0.35">
      <c r="A156" s="2">
        <v>43985</v>
      </c>
      <c r="B156" s="1">
        <v>138</v>
      </c>
      <c r="C156" s="1">
        <f t="shared" si="4"/>
        <v>135.24</v>
      </c>
      <c r="D156" s="1">
        <f t="shared" si="5"/>
        <v>94</v>
      </c>
      <c r="E156" s="1">
        <v>30</v>
      </c>
    </row>
    <row r="157" spans="1:5" x14ac:dyDescent="0.35">
      <c r="A157" s="2">
        <v>43986</v>
      </c>
      <c r="B157" s="1">
        <v>221</v>
      </c>
      <c r="C157" s="1">
        <f t="shared" si="4"/>
        <v>216.57999999999998</v>
      </c>
      <c r="D157" s="1">
        <f t="shared" si="5"/>
        <v>151</v>
      </c>
      <c r="E157" s="1">
        <v>31</v>
      </c>
    </row>
    <row r="158" spans="1:5" x14ac:dyDescent="0.35">
      <c r="A158" s="2">
        <v>43987</v>
      </c>
      <c r="B158" s="1">
        <v>343</v>
      </c>
      <c r="C158" s="1">
        <f t="shared" si="4"/>
        <v>336.14</v>
      </c>
      <c r="D158" s="1">
        <f t="shared" si="5"/>
        <v>235</v>
      </c>
      <c r="E158" s="1">
        <v>34</v>
      </c>
    </row>
    <row r="159" spans="1:5" x14ac:dyDescent="0.35">
      <c r="A159" s="2">
        <v>43988</v>
      </c>
      <c r="B159" s="1">
        <v>251</v>
      </c>
      <c r="C159" s="1">
        <f t="shared" si="4"/>
        <v>245.98</v>
      </c>
      <c r="D159" s="1">
        <f t="shared" si="5"/>
        <v>172</v>
      </c>
      <c r="E159" s="1">
        <v>29</v>
      </c>
    </row>
    <row r="160" spans="1:5" x14ac:dyDescent="0.35">
      <c r="A160" s="2">
        <v>43989</v>
      </c>
      <c r="B160" s="1">
        <v>110</v>
      </c>
      <c r="C160" s="1">
        <f t="shared" si="4"/>
        <v>107.8</v>
      </c>
      <c r="D160" s="1">
        <f t="shared" si="5"/>
        <v>75</v>
      </c>
      <c r="E160" s="1">
        <v>34</v>
      </c>
    </row>
    <row r="161" spans="1:5" x14ac:dyDescent="0.35">
      <c r="A161" s="2">
        <v>43990</v>
      </c>
      <c r="B161" s="1">
        <v>170</v>
      </c>
      <c r="C161" s="1">
        <f t="shared" si="4"/>
        <v>166.6</v>
      </c>
      <c r="D161" s="1">
        <f t="shared" si="5"/>
        <v>116</v>
      </c>
      <c r="E161" s="1">
        <v>25</v>
      </c>
    </row>
    <row r="162" spans="1:5" x14ac:dyDescent="0.35">
      <c r="A162" s="2">
        <v>43991</v>
      </c>
      <c r="B162" s="1">
        <v>161</v>
      </c>
      <c r="C162" s="1">
        <f t="shared" si="4"/>
        <v>157.78</v>
      </c>
      <c r="D162" s="1">
        <f t="shared" si="5"/>
        <v>110</v>
      </c>
      <c r="E162" s="1">
        <v>31</v>
      </c>
    </row>
    <row r="163" spans="1:5" x14ac:dyDescent="0.35">
      <c r="A163" s="2">
        <v>43992</v>
      </c>
      <c r="B163" s="1">
        <v>144</v>
      </c>
      <c r="C163" s="1">
        <f t="shared" si="4"/>
        <v>141.12</v>
      </c>
      <c r="D163" s="1">
        <f t="shared" si="5"/>
        <v>98</v>
      </c>
      <c r="E163" s="1">
        <v>24</v>
      </c>
    </row>
    <row r="164" spans="1:5" x14ac:dyDescent="0.35">
      <c r="A164" s="2">
        <v>43993</v>
      </c>
      <c r="B164" s="1">
        <v>140</v>
      </c>
      <c r="C164" s="1">
        <f t="shared" si="4"/>
        <v>137.19999999999999</v>
      </c>
      <c r="D164" s="1">
        <f t="shared" si="5"/>
        <v>96</v>
      </c>
      <c r="E164" s="1">
        <v>32</v>
      </c>
    </row>
    <row r="165" spans="1:5" x14ac:dyDescent="0.35">
      <c r="A165" s="2">
        <v>43994</v>
      </c>
      <c r="B165" s="1">
        <v>262</v>
      </c>
      <c r="C165" s="1">
        <f t="shared" si="4"/>
        <v>256.76</v>
      </c>
      <c r="D165" s="1">
        <f t="shared" si="5"/>
        <v>179</v>
      </c>
      <c r="E165" s="1">
        <v>41</v>
      </c>
    </row>
    <row r="166" spans="1:5" x14ac:dyDescent="0.35">
      <c r="A166" s="2">
        <v>43995</v>
      </c>
      <c r="B166" s="1">
        <v>217</v>
      </c>
      <c r="C166" s="1">
        <f t="shared" si="4"/>
        <v>212.66</v>
      </c>
      <c r="D166" s="1">
        <f t="shared" si="5"/>
        <v>148</v>
      </c>
      <c r="E166" s="1">
        <v>28</v>
      </c>
    </row>
    <row r="167" spans="1:5" x14ac:dyDescent="0.35">
      <c r="A167" s="2">
        <v>43996</v>
      </c>
      <c r="B167" s="1">
        <v>215</v>
      </c>
      <c r="C167" s="1">
        <f t="shared" si="4"/>
        <v>210.7</v>
      </c>
      <c r="D167" s="1">
        <f t="shared" si="5"/>
        <v>147</v>
      </c>
      <c r="E167" s="1">
        <v>25</v>
      </c>
    </row>
    <row r="168" spans="1:5" x14ac:dyDescent="0.35">
      <c r="A168" s="2">
        <v>43997</v>
      </c>
      <c r="B168" s="1">
        <v>117</v>
      </c>
      <c r="C168" s="1">
        <f t="shared" si="4"/>
        <v>114.66</v>
      </c>
      <c r="D168" s="1">
        <f t="shared" si="5"/>
        <v>80</v>
      </c>
      <c r="E168" s="1">
        <v>28</v>
      </c>
    </row>
    <row r="169" spans="1:5" x14ac:dyDescent="0.35">
      <c r="A169" s="2">
        <v>43998</v>
      </c>
      <c r="B169" s="1">
        <v>172</v>
      </c>
      <c r="C169" s="1">
        <f t="shared" si="4"/>
        <v>168.56</v>
      </c>
      <c r="D169" s="1">
        <f t="shared" si="5"/>
        <v>117</v>
      </c>
      <c r="E169" s="1">
        <v>34</v>
      </c>
    </row>
    <row r="170" spans="1:5" x14ac:dyDescent="0.35">
      <c r="A170" s="2">
        <v>43999</v>
      </c>
      <c r="B170" s="1">
        <v>262</v>
      </c>
      <c r="C170" s="1">
        <f t="shared" si="4"/>
        <v>256.76</v>
      </c>
      <c r="D170" s="1">
        <f t="shared" si="5"/>
        <v>179</v>
      </c>
      <c r="E170" s="1">
        <v>23</v>
      </c>
    </row>
    <row r="171" spans="1:5" x14ac:dyDescent="0.35">
      <c r="A171" s="2">
        <v>44000</v>
      </c>
      <c r="B171" s="1">
        <v>116</v>
      </c>
      <c r="C171" s="1">
        <f t="shared" si="4"/>
        <v>113.67999999999999</v>
      </c>
      <c r="D171" s="1">
        <f t="shared" si="5"/>
        <v>79</v>
      </c>
      <c r="E171" s="1">
        <v>34</v>
      </c>
    </row>
    <row r="172" spans="1:5" x14ac:dyDescent="0.35">
      <c r="A172" s="2">
        <v>44001</v>
      </c>
      <c r="B172" s="1">
        <v>90</v>
      </c>
      <c r="C172" s="1">
        <f t="shared" si="4"/>
        <v>88.2</v>
      </c>
      <c r="D172" s="1">
        <f t="shared" si="5"/>
        <v>61</v>
      </c>
      <c r="E172" s="1">
        <v>29</v>
      </c>
    </row>
    <row r="173" spans="1:5" x14ac:dyDescent="0.35">
      <c r="A173" s="2">
        <v>44002</v>
      </c>
      <c r="B173" s="1">
        <v>215</v>
      </c>
      <c r="C173" s="1">
        <f t="shared" si="4"/>
        <v>210.7</v>
      </c>
      <c r="D173" s="1">
        <f t="shared" si="5"/>
        <v>147</v>
      </c>
      <c r="E173" s="1">
        <v>28</v>
      </c>
    </row>
    <row r="174" spans="1:5" x14ac:dyDescent="0.35">
      <c r="A174" s="2">
        <v>44003</v>
      </c>
      <c r="B174" s="1">
        <v>172</v>
      </c>
      <c r="C174" s="1">
        <f t="shared" si="4"/>
        <v>168.56</v>
      </c>
      <c r="D174" s="1">
        <f t="shared" si="5"/>
        <v>117</v>
      </c>
      <c r="E174" s="1">
        <v>34</v>
      </c>
    </row>
    <row r="175" spans="1:5" x14ac:dyDescent="0.35">
      <c r="A175" s="2">
        <v>44004</v>
      </c>
      <c r="B175" s="1">
        <v>165</v>
      </c>
      <c r="C175" s="1">
        <f t="shared" si="4"/>
        <v>161.69999999999999</v>
      </c>
      <c r="D175" s="1">
        <f t="shared" si="5"/>
        <v>113</v>
      </c>
      <c r="E175" s="1">
        <v>36</v>
      </c>
    </row>
    <row r="176" spans="1:5" x14ac:dyDescent="0.35">
      <c r="A176" s="2">
        <v>44005</v>
      </c>
      <c r="B176" s="1">
        <v>134</v>
      </c>
      <c r="C176" s="1">
        <f t="shared" si="4"/>
        <v>131.32</v>
      </c>
      <c r="D176" s="1">
        <f t="shared" si="5"/>
        <v>91</v>
      </c>
      <c r="E176" s="1">
        <v>34</v>
      </c>
    </row>
    <row r="177" spans="1:5" x14ac:dyDescent="0.35">
      <c r="A177" s="2">
        <v>44006</v>
      </c>
      <c r="B177" s="1">
        <v>129</v>
      </c>
      <c r="C177" s="1">
        <f t="shared" si="4"/>
        <v>126.42</v>
      </c>
      <c r="D177" s="1">
        <f t="shared" si="5"/>
        <v>88</v>
      </c>
      <c r="E177" s="1">
        <v>27</v>
      </c>
    </row>
    <row r="178" spans="1:5" x14ac:dyDescent="0.35">
      <c r="A178" s="2">
        <v>44007</v>
      </c>
      <c r="B178" s="1">
        <v>184</v>
      </c>
      <c r="C178" s="1">
        <f t="shared" si="4"/>
        <v>180.32</v>
      </c>
      <c r="D178" s="1">
        <f t="shared" si="5"/>
        <v>126</v>
      </c>
      <c r="E178" s="1">
        <v>24</v>
      </c>
    </row>
    <row r="179" spans="1:5" x14ac:dyDescent="0.35">
      <c r="A179" s="2">
        <v>44008</v>
      </c>
      <c r="B179" s="1">
        <v>129</v>
      </c>
      <c r="C179" s="1">
        <f t="shared" si="4"/>
        <v>126.42</v>
      </c>
      <c r="D179" s="1">
        <f t="shared" si="5"/>
        <v>88</v>
      </c>
      <c r="E179" s="1">
        <v>25</v>
      </c>
    </row>
    <row r="180" spans="1:5" x14ac:dyDescent="0.35">
      <c r="A180" s="2">
        <v>44009</v>
      </c>
      <c r="B180" s="1">
        <v>223</v>
      </c>
      <c r="C180" s="1">
        <f t="shared" si="4"/>
        <v>218.54</v>
      </c>
      <c r="D180" s="1">
        <f t="shared" si="5"/>
        <v>152</v>
      </c>
      <c r="E180" s="1">
        <v>29</v>
      </c>
    </row>
    <row r="181" spans="1:5" x14ac:dyDescent="0.35">
      <c r="A181" s="2">
        <v>44010</v>
      </c>
      <c r="B181" s="1">
        <v>214</v>
      </c>
      <c r="C181" s="1">
        <f t="shared" si="4"/>
        <v>209.72</v>
      </c>
      <c r="D181" s="1">
        <f t="shared" si="5"/>
        <v>146</v>
      </c>
      <c r="E181" s="1">
        <v>23</v>
      </c>
    </row>
    <row r="182" spans="1:5" x14ac:dyDescent="0.35">
      <c r="A182" s="2">
        <v>44011</v>
      </c>
      <c r="B182" s="1">
        <v>120</v>
      </c>
      <c r="C182" s="1">
        <f t="shared" si="4"/>
        <v>117.6</v>
      </c>
      <c r="D182" s="1">
        <f t="shared" si="5"/>
        <v>82</v>
      </c>
      <c r="E182" s="1">
        <v>36</v>
      </c>
    </row>
    <row r="183" spans="1:5" x14ac:dyDescent="0.35">
      <c r="A183" s="2">
        <v>44012</v>
      </c>
      <c r="B183" s="1">
        <v>126</v>
      </c>
      <c r="C183" s="1">
        <f t="shared" si="4"/>
        <v>123.48</v>
      </c>
      <c r="D183" s="1">
        <f t="shared" si="5"/>
        <v>86</v>
      </c>
      <c r="E183" s="1">
        <v>26</v>
      </c>
    </row>
    <row r="184" spans="1:5" x14ac:dyDescent="0.35">
      <c r="A184" s="2">
        <v>44013</v>
      </c>
      <c r="B184" s="1">
        <v>227</v>
      </c>
      <c r="C184" s="1">
        <f t="shared" si="4"/>
        <v>222.46</v>
      </c>
      <c r="D184" s="1">
        <f t="shared" si="5"/>
        <v>155</v>
      </c>
      <c r="E184" s="1">
        <v>35</v>
      </c>
    </row>
    <row r="185" spans="1:5" x14ac:dyDescent="0.35">
      <c r="A185" s="2">
        <v>44014</v>
      </c>
      <c r="B185" s="1">
        <v>191</v>
      </c>
      <c r="C185" s="1">
        <f t="shared" si="4"/>
        <v>187.18</v>
      </c>
      <c r="D185" s="1">
        <f t="shared" si="5"/>
        <v>131</v>
      </c>
      <c r="E185" s="1">
        <v>28</v>
      </c>
    </row>
    <row r="186" spans="1:5" x14ac:dyDescent="0.35">
      <c r="A186" s="2">
        <v>44015</v>
      </c>
      <c r="B186" s="1">
        <v>522</v>
      </c>
      <c r="C186" s="1">
        <f t="shared" si="4"/>
        <v>511.56</v>
      </c>
      <c r="D186" s="1">
        <f t="shared" si="5"/>
        <v>358</v>
      </c>
      <c r="E186" s="1">
        <v>29</v>
      </c>
    </row>
    <row r="187" spans="1:5" x14ac:dyDescent="0.35">
      <c r="A187" s="2">
        <v>44016</v>
      </c>
      <c r="B187" s="1">
        <v>146</v>
      </c>
      <c r="C187" s="1">
        <f t="shared" si="4"/>
        <v>143.07999999999998</v>
      </c>
      <c r="D187" s="1">
        <f t="shared" si="5"/>
        <v>100</v>
      </c>
      <c r="E187" s="1">
        <v>20</v>
      </c>
    </row>
    <row r="188" spans="1:5" x14ac:dyDescent="0.35">
      <c r="A188" s="2">
        <v>44017</v>
      </c>
      <c r="B188" s="1">
        <v>184</v>
      </c>
      <c r="C188" s="1">
        <f t="shared" si="4"/>
        <v>180.32</v>
      </c>
      <c r="D188" s="1">
        <f t="shared" si="5"/>
        <v>126</v>
      </c>
      <c r="E188" s="1">
        <v>35</v>
      </c>
    </row>
    <row r="189" spans="1:5" x14ac:dyDescent="0.35">
      <c r="A189" s="2">
        <v>44018</v>
      </c>
      <c r="B189" s="1">
        <v>196</v>
      </c>
      <c r="C189" s="1">
        <f t="shared" si="4"/>
        <v>192.07999999999998</v>
      </c>
      <c r="D189" s="1">
        <f t="shared" si="5"/>
        <v>134</v>
      </c>
      <c r="E189" s="1">
        <v>23</v>
      </c>
    </row>
    <row r="190" spans="1:5" x14ac:dyDescent="0.35">
      <c r="A190" s="2">
        <v>44019</v>
      </c>
      <c r="B190" s="1">
        <v>172</v>
      </c>
      <c r="C190" s="1">
        <f t="shared" si="4"/>
        <v>168.56</v>
      </c>
      <c r="D190" s="1">
        <f t="shared" si="5"/>
        <v>117</v>
      </c>
      <c r="E190" s="1">
        <v>30</v>
      </c>
    </row>
    <row r="191" spans="1:5" x14ac:dyDescent="0.35">
      <c r="A191" s="2">
        <v>44020</v>
      </c>
      <c r="B191" s="1">
        <v>217</v>
      </c>
      <c r="C191" s="1">
        <f t="shared" si="4"/>
        <v>212.66</v>
      </c>
      <c r="D191" s="1">
        <f t="shared" si="5"/>
        <v>148</v>
      </c>
      <c r="E191" s="1">
        <v>39</v>
      </c>
    </row>
    <row r="192" spans="1:5" x14ac:dyDescent="0.35">
      <c r="A192" s="2">
        <v>44021</v>
      </c>
      <c r="B192" s="1">
        <v>332</v>
      </c>
      <c r="C192" s="1">
        <f t="shared" si="4"/>
        <v>325.36</v>
      </c>
      <c r="D192" s="1">
        <f t="shared" si="5"/>
        <v>227</v>
      </c>
      <c r="E192" s="1">
        <v>29</v>
      </c>
    </row>
    <row r="193" spans="1:5" x14ac:dyDescent="0.35">
      <c r="A193" s="2">
        <v>44022</v>
      </c>
      <c r="B193" s="1">
        <v>196</v>
      </c>
      <c r="C193" s="1">
        <f t="shared" si="4"/>
        <v>192.07999999999998</v>
      </c>
      <c r="D193" s="1">
        <f t="shared" si="5"/>
        <v>134</v>
      </c>
      <c r="E193" s="1">
        <v>28</v>
      </c>
    </row>
    <row r="194" spans="1:5" x14ac:dyDescent="0.35">
      <c r="A194" s="2">
        <v>44023</v>
      </c>
      <c r="B194" s="1">
        <v>141</v>
      </c>
      <c r="C194" s="1">
        <f t="shared" si="4"/>
        <v>138.18</v>
      </c>
      <c r="D194" s="1">
        <f t="shared" si="5"/>
        <v>96</v>
      </c>
      <c r="E194" s="1">
        <v>24</v>
      </c>
    </row>
    <row r="195" spans="1:5" x14ac:dyDescent="0.35">
      <c r="A195" s="2">
        <v>44024</v>
      </c>
      <c r="B195" s="1">
        <v>343</v>
      </c>
      <c r="C195" s="1">
        <f t="shared" ref="C195:C258" si="6">B195*(1-0.02)</f>
        <v>336.14</v>
      </c>
      <c r="D195" s="1">
        <f t="shared" ref="D195:D258" si="7">ROUNDDOWN(C195*0.7,0)</f>
        <v>235</v>
      </c>
      <c r="E195" s="1">
        <v>33</v>
      </c>
    </row>
    <row r="196" spans="1:5" x14ac:dyDescent="0.35">
      <c r="A196" s="2">
        <v>44025</v>
      </c>
      <c r="B196" s="1">
        <v>158</v>
      </c>
      <c r="C196" s="1">
        <f t="shared" si="6"/>
        <v>154.84</v>
      </c>
      <c r="D196" s="1">
        <f t="shared" si="7"/>
        <v>108</v>
      </c>
      <c r="E196" s="1">
        <v>30</v>
      </c>
    </row>
    <row r="197" spans="1:5" x14ac:dyDescent="0.35">
      <c r="A197" s="2">
        <v>44026</v>
      </c>
      <c r="B197" s="1">
        <v>98</v>
      </c>
      <c r="C197" s="1">
        <f t="shared" si="6"/>
        <v>96.039999999999992</v>
      </c>
      <c r="D197" s="1">
        <f t="shared" si="7"/>
        <v>67</v>
      </c>
      <c r="E197" s="1">
        <v>28</v>
      </c>
    </row>
    <row r="198" spans="1:5" x14ac:dyDescent="0.35">
      <c r="A198" s="2">
        <v>44027</v>
      </c>
      <c r="B198" s="1">
        <v>128</v>
      </c>
      <c r="C198" s="1">
        <f t="shared" si="6"/>
        <v>125.44</v>
      </c>
      <c r="D198" s="1">
        <f t="shared" si="7"/>
        <v>87</v>
      </c>
      <c r="E198" s="1">
        <v>28</v>
      </c>
    </row>
    <row r="199" spans="1:5" x14ac:dyDescent="0.35">
      <c r="A199" s="2">
        <v>44028</v>
      </c>
      <c r="B199" s="1">
        <v>140</v>
      </c>
      <c r="C199" s="1">
        <f t="shared" si="6"/>
        <v>137.19999999999999</v>
      </c>
      <c r="D199" s="1">
        <f t="shared" si="7"/>
        <v>96</v>
      </c>
      <c r="E199" s="1">
        <v>34</v>
      </c>
    </row>
    <row r="200" spans="1:5" x14ac:dyDescent="0.35">
      <c r="A200" s="2">
        <v>44029</v>
      </c>
      <c r="B200" s="1">
        <v>215</v>
      </c>
      <c r="C200" s="1">
        <f t="shared" si="6"/>
        <v>210.7</v>
      </c>
      <c r="D200" s="1">
        <f t="shared" si="7"/>
        <v>147</v>
      </c>
      <c r="E200" s="1">
        <v>29</v>
      </c>
    </row>
    <row r="201" spans="1:5" x14ac:dyDescent="0.35">
      <c r="A201" s="2">
        <v>44030</v>
      </c>
      <c r="B201" s="1">
        <v>140</v>
      </c>
      <c r="C201" s="1">
        <f t="shared" si="6"/>
        <v>137.19999999999999</v>
      </c>
      <c r="D201" s="1">
        <f t="shared" si="7"/>
        <v>96</v>
      </c>
      <c r="E201" s="1">
        <v>25</v>
      </c>
    </row>
    <row r="202" spans="1:5" x14ac:dyDescent="0.35">
      <c r="A202" s="2">
        <v>44031</v>
      </c>
      <c r="B202" s="1">
        <v>120</v>
      </c>
      <c r="C202" s="1">
        <f t="shared" si="6"/>
        <v>117.6</v>
      </c>
      <c r="D202" s="1">
        <f t="shared" si="7"/>
        <v>82</v>
      </c>
      <c r="E202" s="1">
        <v>32</v>
      </c>
    </row>
    <row r="203" spans="1:5" x14ac:dyDescent="0.35">
      <c r="A203" s="2">
        <v>44032</v>
      </c>
      <c r="B203" s="1">
        <v>199</v>
      </c>
      <c r="C203" s="1">
        <f t="shared" si="6"/>
        <v>195.02</v>
      </c>
      <c r="D203" s="1">
        <f t="shared" si="7"/>
        <v>136</v>
      </c>
      <c r="E203" s="1">
        <v>30</v>
      </c>
    </row>
    <row r="204" spans="1:5" x14ac:dyDescent="0.35">
      <c r="A204" s="2">
        <v>44033</v>
      </c>
      <c r="B204" s="1">
        <v>283</v>
      </c>
      <c r="C204" s="1">
        <f t="shared" si="6"/>
        <v>277.33999999999997</v>
      </c>
      <c r="D204" s="1">
        <f t="shared" si="7"/>
        <v>194</v>
      </c>
      <c r="E204" s="1">
        <v>29</v>
      </c>
    </row>
    <row r="205" spans="1:5" x14ac:dyDescent="0.35">
      <c r="A205" s="2">
        <v>44034</v>
      </c>
      <c r="B205" s="1">
        <v>522</v>
      </c>
      <c r="C205" s="1">
        <f t="shared" si="6"/>
        <v>511.56</v>
      </c>
      <c r="D205" s="1">
        <f t="shared" si="7"/>
        <v>358</v>
      </c>
      <c r="E205" s="1">
        <v>30</v>
      </c>
    </row>
    <row r="206" spans="1:5" x14ac:dyDescent="0.35">
      <c r="A206" s="2">
        <v>44035</v>
      </c>
      <c r="B206" s="1">
        <v>227</v>
      </c>
      <c r="C206" s="1">
        <f t="shared" si="6"/>
        <v>222.46</v>
      </c>
      <c r="D206" s="1">
        <f t="shared" si="7"/>
        <v>155</v>
      </c>
      <c r="E206" s="1">
        <v>24</v>
      </c>
    </row>
    <row r="207" spans="1:5" x14ac:dyDescent="0.35">
      <c r="A207" s="2">
        <v>44036</v>
      </c>
      <c r="B207" s="1">
        <v>343</v>
      </c>
      <c r="C207" s="1">
        <f t="shared" si="6"/>
        <v>336.14</v>
      </c>
      <c r="D207" s="1">
        <f t="shared" si="7"/>
        <v>235</v>
      </c>
      <c r="E207" s="1">
        <v>24</v>
      </c>
    </row>
    <row r="208" spans="1:5" x14ac:dyDescent="0.35">
      <c r="A208" s="2">
        <v>44037</v>
      </c>
      <c r="B208" s="1">
        <v>272</v>
      </c>
      <c r="C208" s="1">
        <f t="shared" si="6"/>
        <v>266.56</v>
      </c>
      <c r="D208" s="1">
        <f t="shared" si="7"/>
        <v>186</v>
      </c>
      <c r="E208" s="1">
        <v>19</v>
      </c>
    </row>
    <row r="209" spans="1:5" x14ac:dyDescent="0.35">
      <c r="A209" s="2">
        <v>44038</v>
      </c>
      <c r="B209" s="1">
        <v>301</v>
      </c>
      <c r="C209" s="1">
        <f t="shared" si="6"/>
        <v>294.98</v>
      </c>
      <c r="D209" s="1">
        <f t="shared" si="7"/>
        <v>206</v>
      </c>
      <c r="E209" s="1">
        <v>30</v>
      </c>
    </row>
    <row r="210" spans="1:5" x14ac:dyDescent="0.35">
      <c r="A210" s="2">
        <v>44039</v>
      </c>
      <c r="B210" s="1">
        <v>573</v>
      </c>
      <c r="C210" s="1">
        <f t="shared" si="6"/>
        <v>561.54</v>
      </c>
      <c r="D210" s="1">
        <f t="shared" si="7"/>
        <v>393</v>
      </c>
      <c r="E210" s="1">
        <v>19</v>
      </c>
    </row>
    <row r="211" spans="1:5" x14ac:dyDescent="0.35">
      <c r="A211" s="2">
        <v>44040</v>
      </c>
      <c r="B211" s="1">
        <v>176</v>
      </c>
      <c r="C211" s="1">
        <f t="shared" si="6"/>
        <v>172.48</v>
      </c>
      <c r="D211" s="1">
        <f t="shared" si="7"/>
        <v>120</v>
      </c>
      <c r="E211" s="1">
        <v>36</v>
      </c>
    </row>
    <row r="212" spans="1:5" x14ac:dyDescent="0.35">
      <c r="A212" s="2">
        <v>44041</v>
      </c>
      <c r="B212" s="1">
        <v>262</v>
      </c>
      <c r="C212" s="1">
        <f t="shared" si="6"/>
        <v>256.76</v>
      </c>
      <c r="D212" s="1">
        <f t="shared" si="7"/>
        <v>179</v>
      </c>
      <c r="E212" s="1">
        <v>22</v>
      </c>
    </row>
    <row r="213" spans="1:5" x14ac:dyDescent="0.35">
      <c r="A213" s="2">
        <v>44042</v>
      </c>
      <c r="B213" s="1">
        <v>233</v>
      </c>
      <c r="C213" s="1">
        <f t="shared" si="6"/>
        <v>228.34</v>
      </c>
      <c r="D213" s="1">
        <f t="shared" si="7"/>
        <v>159</v>
      </c>
      <c r="E213" s="1">
        <v>38</v>
      </c>
    </row>
    <row r="214" spans="1:5" x14ac:dyDescent="0.35">
      <c r="A214" s="2">
        <v>44043</v>
      </c>
      <c r="B214" s="1">
        <v>105</v>
      </c>
      <c r="C214" s="1">
        <f t="shared" si="6"/>
        <v>102.89999999999999</v>
      </c>
      <c r="D214" s="1">
        <f t="shared" si="7"/>
        <v>72</v>
      </c>
      <c r="E214" s="1">
        <v>25</v>
      </c>
    </row>
    <row r="215" spans="1:5" x14ac:dyDescent="0.35">
      <c r="A215" s="2">
        <v>44044</v>
      </c>
      <c r="B215" s="1">
        <v>215</v>
      </c>
      <c r="C215" s="1">
        <f t="shared" si="6"/>
        <v>210.7</v>
      </c>
      <c r="D215" s="1">
        <f t="shared" si="7"/>
        <v>147</v>
      </c>
      <c r="E215" s="1">
        <v>24</v>
      </c>
    </row>
    <row r="216" spans="1:5" x14ac:dyDescent="0.35">
      <c r="A216" s="2">
        <v>44045</v>
      </c>
      <c r="B216" s="1">
        <v>181</v>
      </c>
      <c r="C216" s="1">
        <f t="shared" si="6"/>
        <v>177.38</v>
      </c>
      <c r="D216" s="1">
        <f t="shared" si="7"/>
        <v>124</v>
      </c>
      <c r="E216" s="1">
        <v>22</v>
      </c>
    </row>
    <row r="217" spans="1:5" x14ac:dyDescent="0.35">
      <c r="A217" s="2">
        <v>44046</v>
      </c>
      <c r="B217" s="1">
        <v>101</v>
      </c>
      <c r="C217" s="1">
        <f t="shared" si="6"/>
        <v>98.98</v>
      </c>
      <c r="D217" s="1">
        <f t="shared" si="7"/>
        <v>69</v>
      </c>
      <c r="E217" s="1">
        <v>31</v>
      </c>
    </row>
    <row r="218" spans="1:5" x14ac:dyDescent="0.35">
      <c r="A218" s="2">
        <v>44047</v>
      </c>
      <c r="B218" s="1">
        <v>126</v>
      </c>
      <c r="C218" s="1">
        <f t="shared" si="6"/>
        <v>123.48</v>
      </c>
      <c r="D218" s="1">
        <f t="shared" si="7"/>
        <v>86</v>
      </c>
      <c r="E218" s="1">
        <v>21</v>
      </c>
    </row>
    <row r="219" spans="1:5" x14ac:dyDescent="0.35">
      <c r="A219" s="2">
        <v>44048</v>
      </c>
      <c r="B219" s="1">
        <v>262</v>
      </c>
      <c r="C219" s="1">
        <f t="shared" si="6"/>
        <v>256.76</v>
      </c>
      <c r="D219" s="1">
        <f t="shared" si="7"/>
        <v>179</v>
      </c>
      <c r="E219" s="1">
        <v>18</v>
      </c>
    </row>
    <row r="220" spans="1:5" x14ac:dyDescent="0.35">
      <c r="A220" s="2">
        <v>44049</v>
      </c>
      <c r="B220" s="1">
        <v>215</v>
      </c>
      <c r="C220" s="1">
        <f t="shared" si="6"/>
        <v>210.7</v>
      </c>
      <c r="D220" s="1">
        <f t="shared" si="7"/>
        <v>147</v>
      </c>
      <c r="E220" s="1">
        <v>24</v>
      </c>
    </row>
    <row r="221" spans="1:5" x14ac:dyDescent="0.35">
      <c r="A221" s="2">
        <v>44050</v>
      </c>
      <c r="B221" s="1">
        <v>144</v>
      </c>
      <c r="C221" s="1">
        <f t="shared" si="6"/>
        <v>141.12</v>
      </c>
      <c r="D221" s="1">
        <f t="shared" si="7"/>
        <v>98</v>
      </c>
      <c r="E221" s="1">
        <v>32</v>
      </c>
    </row>
    <row r="222" spans="1:5" x14ac:dyDescent="0.35">
      <c r="A222" s="2">
        <v>44051</v>
      </c>
      <c r="B222" s="1">
        <v>161</v>
      </c>
      <c r="C222" s="1">
        <f t="shared" si="6"/>
        <v>157.78</v>
      </c>
      <c r="D222" s="1">
        <f t="shared" si="7"/>
        <v>110</v>
      </c>
      <c r="E222" s="1">
        <v>28</v>
      </c>
    </row>
    <row r="223" spans="1:5" x14ac:dyDescent="0.35">
      <c r="A223" s="2">
        <v>44052</v>
      </c>
      <c r="B223" s="1">
        <v>89</v>
      </c>
      <c r="C223" s="1">
        <f t="shared" si="6"/>
        <v>87.22</v>
      </c>
      <c r="D223" s="1">
        <f t="shared" si="7"/>
        <v>61</v>
      </c>
      <c r="E223" s="1">
        <v>25</v>
      </c>
    </row>
    <row r="224" spans="1:5" x14ac:dyDescent="0.35">
      <c r="A224" s="2">
        <v>44053</v>
      </c>
      <c r="B224" s="1">
        <v>114</v>
      </c>
      <c r="C224" s="1">
        <f t="shared" si="6"/>
        <v>111.72</v>
      </c>
      <c r="D224" s="1">
        <f t="shared" si="7"/>
        <v>78</v>
      </c>
      <c r="E224" s="1">
        <v>34</v>
      </c>
    </row>
    <row r="225" spans="1:5" x14ac:dyDescent="0.35">
      <c r="A225" s="2">
        <v>44054</v>
      </c>
      <c r="B225" s="1">
        <v>283</v>
      </c>
      <c r="C225" s="1">
        <f t="shared" si="6"/>
        <v>277.33999999999997</v>
      </c>
      <c r="D225" s="1">
        <f t="shared" si="7"/>
        <v>194</v>
      </c>
      <c r="E225" s="1">
        <v>21</v>
      </c>
    </row>
    <row r="226" spans="1:5" x14ac:dyDescent="0.35">
      <c r="A226" s="2">
        <v>44055</v>
      </c>
      <c r="B226" s="1">
        <v>181</v>
      </c>
      <c r="C226" s="1">
        <f t="shared" si="6"/>
        <v>177.38</v>
      </c>
      <c r="D226" s="1">
        <f t="shared" si="7"/>
        <v>124</v>
      </c>
      <c r="E226" s="1">
        <v>37</v>
      </c>
    </row>
    <row r="227" spans="1:5" x14ac:dyDescent="0.35">
      <c r="A227" s="2">
        <v>44056</v>
      </c>
      <c r="B227" s="1">
        <v>272</v>
      </c>
      <c r="C227" s="1">
        <f t="shared" si="6"/>
        <v>266.56</v>
      </c>
      <c r="D227" s="1">
        <f t="shared" si="7"/>
        <v>186</v>
      </c>
      <c r="E227" s="1">
        <v>32</v>
      </c>
    </row>
    <row r="228" spans="1:5" x14ac:dyDescent="0.35">
      <c r="A228" s="2">
        <v>44057</v>
      </c>
      <c r="B228" s="1">
        <v>140</v>
      </c>
      <c r="C228" s="1">
        <f t="shared" si="6"/>
        <v>137.19999999999999</v>
      </c>
      <c r="D228" s="1">
        <f t="shared" si="7"/>
        <v>96</v>
      </c>
      <c r="E228" s="1">
        <v>32</v>
      </c>
    </row>
    <row r="229" spans="1:5" x14ac:dyDescent="0.35">
      <c r="A229" s="2">
        <v>44058</v>
      </c>
      <c r="B229" s="1">
        <v>227</v>
      </c>
      <c r="C229" s="1">
        <f t="shared" si="6"/>
        <v>222.46</v>
      </c>
      <c r="D229" s="1">
        <f t="shared" si="7"/>
        <v>155</v>
      </c>
      <c r="E229" s="1">
        <v>37</v>
      </c>
    </row>
    <row r="230" spans="1:5" x14ac:dyDescent="0.35">
      <c r="A230" s="2">
        <v>44059</v>
      </c>
      <c r="B230" s="1">
        <v>262</v>
      </c>
      <c r="C230" s="1">
        <f t="shared" si="6"/>
        <v>256.76</v>
      </c>
      <c r="D230" s="1">
        <f t="shared" si="7"/>
        <v>179</v>
      </c>
      <c r="E230" s="1">
        <v>28</v>
      </c>
    </row>
    <row r="231" spans="1:5" x14ac:dyDescent="0.35">
      <c r="A231" s="2">
        <v>44060</v>
      </c>
      <c r="B231" s="1">
        <v>122</v>
      </c>
      <c r="C231" s="1">
        <f t="shared" si="6"/>
        <v>119.56</v>
      </c>
      <c r="D231" s="1">
        <f t="shared" si="7"/>
        <v>83</v>
      </c>
      <c r="E231" s="1">
        <v>29</v>
      </c>
    </row>
    <row r="232" spans="1:5" x14ac:dyDescent="0.35">
      <c r="A232" s="2">
        <v>44061</v>
      </c>
      <c r="B232" s="1">
        <v>199</v>
      </c>
      <c r="C232" s="1">
        <f t="shared" si="6"/>
        <v>195.02</v>
      </c>
      <c r="D232" s="1">
        <f t="shared" si="7"/>
        <v>136</v>
      </c>
      <c r="E232" s="1">
        <v>32</v>
      </c>
    </row>
    <row r="233" spans="1:5" x14ac:dyDescent="0.35">
      <c r="A233" s="2">
        <v>44062</v>
      </c>
      <c r="B233" s="1">
        <v>141</v>
      </c>
      <c r="C233" s="1">
        <f t="shared" si="6"/>
        <v>138.18</v>
      </c>
      <c r="D233" s="1">
        <f t="shared" si="7"/>
        <v>96</v>
      </c>
      <c r="E233" s="1">
        <v>29</v>
      </c>
    </row>
    <row r="234" spans="1:5" x14ac:dyDescent="0.35">
      <c r="A234" s="2">
        <v>44063</v>
      </c>
      <c r="B234" s="1">
        <v>212</v>
      </c>
      <c r="C234" s="1">
        <f t="shared" si="6"/>
        <v>207.76</v>
      </c>
      <c r="D234" s="1">
        <f t="shared" si="7"/>
        <v>145</v>
      </c>
      <c r="E234" s="1">
        <v>27</v>
      </c>
    </row>
    <row r="235" spans="1:5" x14ac:dyDescent="0.35">
      <c r="A235" s="2">
        <v>44064</v>
      </c>
      <c r="B235" s="1">
        <v>172</v>
      </c>
      <c r="C235" s="1">
        <f t="shared" si="6"/>
        <v>168.56</v>
      </c>
      <c r="D235" s="1">
        <f t="shared" si="7"/>
        <v>117</v>
      </c>
      <c r="E235" s="1">
        <v>31</v>
      </c>
    </row>
    <row r="236" spans="1:5" x14ac:dyDescent="0.35">
      <c r="A236" s="2">
        <v>44065</v>
      </c>
      <c r="B236" s="1">
        <v>137</v>
      </c>
      <c r="C236" s="1">
        <f t="shared" si="6"/>
        <v>134.26</v>
      </c>
      <c r="D236" s="1">
        <f t="shared" si="7"/>
        <v>93</v>
      </c>
      <c r="E236" s="1">
        <v>31</v>
      </c>
    </row>
    <row r="237" spans="1:5" x14ac:dyDescent="0.35">
      <c r="A237" s="2">
        <v>44066</v>
      </c>
      <c r="B237" s="1">
        <v>346</v>
      </c>
      <c r="C237" s="1">
        <f t="shared" si="6"/>
        <v>339.08</v>
      </c>
      <c r="D237" s="1">
        <f t="shared" si="7"/>
        <v>237</v>
      </c>
      <c r="E237" s="1">
        <v>31</v>
      </c>
    </row>
    <row r="238" spans="1:5" x14ac:dyDescent="0.35">
      <c r="A238" s="2">
        <v>44067</v>
      </c>
      <c r="B238" s="1">
        <v>114</v>
      </c>
      <c r="C238" s="1">
        <f t="shared" si="6"/>
        <v>111.72</v>
      </c>
      <c r="D238" s="1">
        <f t="shared" si="7"/>
        <v>78</v>
      </c>
      <c r="E238" s="1">
        <v>38</v>
      </c>
    </row>
    <row r="239" spans="1:5" x14ac:dyDescent="0.35">
      <c r="A239" s="2">
        <v>44068</v>
      </c>
      <c r="B239" s="1">
        <v>110</v>
      </c>
      <c r="C239" s="1">
        <f t="shared" si="6"/>
        <v>107.8</v>
      </c>
      <c r="D239" s="1">
        <f t="shared" si="7"/>
        <v>75</v>
      </c>
      <c r="E239" s="1">
        <v>23</v>
      </c>
    </row>
    <row r="240" spans="1:5" x14ac:dyDescent="0.35">
      <c r="A240" s="2">
        <v>44069</v>
      </c>
      <c r="B240" s="1">
        <v>251</v>
      </c>
      <c r="C240" s="1">
        <f t="shared" si="6"/>
        <v>245.98</v>
      </c>
      <c r="D240" s="1">
        <f t="shared" si="7"/>
        <v>172</v>
      </c>
      <c r="E240" s="1">
        <v>29</v>
      </c>
    </row>
    <row r="241" spans="1:5" x14ac:dyDescent="0.35">
      <c r="A241" s="2">
        <v>44070</v>
      </c>
      <c r="B241" s="1">
        <v>212</v>
      </c>
      <c r="C241" s="1">
        <f t="shared" si="6"/>
        <v>207.76</v>
      </c>
      <c r="D241" s="1">
        <f t="shared" si="7"/>
        <v>145</v>
      </c>
      <c r="E241" s="1">
        <v>37</v>
      </c>
    </row>
    <row r="242" spans="1:5" x14ac:dyDescent="0.35">
      <c r="A242" s="2">
        <v>44071</v>
      </c>
      <c r="B242" s="1">
        <v>129</v>
      </c>
      <c r="C242" s="1">
        <f t="shared" si="6"/>
        <v>126.42</v>
      </c>
      <c r="D242" s="1">
        <f t="shared" si="7"/>
        <v>88</v>
      </c>
      <c r="E242" s="1">
        <v>25</v>
      </c>
    </row>
    <row r="243" spans="1:5" x14ac:dyDescent="0.35">
      <c r="A243" s="2">
        <v>44072</v>
      </c>
      <c r="B243" s="1">
        <v>212</v>
      </c>
      <c r="C243" s="1">
        <f t="shared" si="6"/>
        <v>207.76</v>
      </c>
      <c r="D243" s="1">
        <f t="shared" si="7"/>
        <v>145</v>
      </c>
      <c r="E243" s="1">
        <v>27</v>
      </c>
    </row>
    <row r="244" spans="1:5" x14ac:dyDescent="0.35">
      <c r="A244" s="2">
        <v>44073</v>
      </c>
      <c r="B244" s="1">
        <v>126</v>
      </c>
      <c r="C244" s="1">
        <f t="shared" si="6"/>
        <v>123.48</v>
      </c>
      <c r="D244" s="1">
        <f t="shared" si="7"/>
        <v>86</v>
      </c>
      <c r="E244" s="1">
        <v>37</v>
      </c>
    </row>
    <row r="245" spans="1:5" x14ac:dyDescent="0.35">
      <c r="A245" s="2">
        <v>44074</v>
      </c>
      <c r="B245" s="1">
        <v>137</v>
      </c>
      <c r="C245" s="1">
        <f t="shared" si="6"/>
        <v>134.26</v>
      </c>
      <c r="D245" s="1">
        <f t="shared" si="7"/>
        <v>93</v>
      </c>
      <c r="E245" s="1">
        <v>39</v>
      </c>
    </row>
    <row r="246" spans="1:5" x14ac:dyDescent="0.35">
      <c r="A246" s="2">
        <v>44075</v>
      </c>
      <c r="B246" s="1">
        <v>215</v>
      </c>
      <c r="C246" s="1">
        <f t="shared" si="6"/>
        <v>210.7</v>
      </c>
      <c r="D246" s="1">
        <f t="shared" si="7"/>
        <v>147</v>
      </c>
      <c r="E246" s="1">
        <v>28</v>
      </c>
    </row>
    <row r="247" spans="1:5" x14ac:dyDescent="0.35">
      <c r="A247" s="2">
        <v>44076</v>
      </c>
      <c r="B247" s="1">
        <v>134</v>
      </c>
      <c r="C247" s="1">
        <f t="shared" si="6"/>
        <v>131.32</v>
      </c>
      <c r="D247" s="1">
        <f t="shared" si="7"/>
        <v>91</v>
      </c>
      <c r="E247" s="1">
        <v>22</v>
      </c>
    </row>
    <row r="248" spans="1:5" x14ac:dyDescent="0.35">
      <c r="A248" s="2">
        <v>44077</v>
      </c>
      <c r="B248" s="1">
        <v>214</v>
      </c>
      <c r="C248" s="1">
        <f t="shared" si="6"/>
        <v>209.72</v>
      </c>
      <c r="D248" s="1">
        <f t="shared" si="7"/>
        <v>146</v>
      </c>
      <c r="E248" s="1">
        <v>25</v>
      </c>
    </row>
    <row r="249" spans="1:5" x14ac:dyDescent="0.35">
      <c r="A249" s="2">
        <v>44078</v>
      </c>
      <c r="B249" s="1">
        <v>226</v>
      </c>
      <c r="C249" s="1">
        <f t="shared" si="6"/>
        <v>221.48</v>
      </c>
      <c r="D249" s="1">
        <f t="shared" si="7"/>
        <v>155</v>
      </c>
      <c r="E249" s="1">
        <v>32</v>
      </c>
    </row>
    <row r="250" spans="1:5" x14ac:dyDescent="0.35">
      <c r="A250" s="2">
        <v>44079</v>
      </c>
      <c r="B250" s="1">
        <v>296</v>
      </c>
      <c r="C250" s="1">
        <f t="shared" si="6"/>
        <v>290.08</v>
      </c>
      <c r="D250" s="1">
        <f t="shared" si="7"/>
        <v>203</v>
      </c>
      <c r="E250" s="1">
        <v>23</v>
      </c>
    </row>
    <row r="251" spans="1:5" x14ac:dyDescent="0.35">
      <c r="A251" s="2">
        <v>44080</v>
      </c>
      <c r="B251" s="1">
        <v>140</v>
      </c>
      <c r="C251" s="1">
        <f t="shared" si="6"/>
        <v>137.19999999999999</v>
      </c>
      <c r="D251" s="1">
        <f t="shared" si="7"/>
        <v>96</v>
      </c>
      <c r="E251" s="1">
        <v>25</v>
      </c>
    </row>
    <row r="252" spans="1:5" x14ac:dyDescent="0.35">
      <c r="A252" s="2">
        <v>44081</v>
      </c>
      <c r="B252" s="1">
        <v>128</v>
      </c>
      <c r="C252" s="1">
        <f t="shared" si="6"/>
        <v>125.44</v>
      </c>
      <c r="D252" s="1">
        <f t="shared" si="7"/>
        <v>87</v>
      </c>
      <c r="E252" s="1">
        <v>26</v>
      </c>
    </row>
    <row r="253" spans="1:5" x14ac:dyDescent="0.35">
      <c r="A253" s="2">
        <v>44082</v>
      </c>
      <c r="B253" s="1">
        <v>114</v>
      </c>
      <c r="C253" s="1">
        <f t="shared" si="6"/>
        <v>111.72</v>
      </c>
      <c r="D253" s="1">
        <f t="shared" si="7"/>
        <v>78</v>
      </c>
      <c r="E253" s="1">
        <v>45</v>
      </c>
    </row>
    <row r="254" spans="1:5" x14ac:dyDescent="0.35">
      <c r="A254" s="2">
        <v>44083</v>
      </c>
      <c r="B254" s="1">
        <v>199</v>
      </c>
      <c r="C254" s="1">
        <f t="shared" si="6"/>
        <v>195.02</v>
      </c>
      <c r="D254" s="1">
        <f t="shared" si="7"/>
        <v>136</v>
      </c>
      <c r="E254" s="1">
        <v>21</v>
      </c>
    </row>
    <row r="255" spans="1:5" x14ac:dyDescent="0.35">
      <c r="A255" s="2">
        <v>44084</v>
      </c>
      <c r="B255" s="1">
        <v>135</v>
      </c>
      <c r="C255" s="1">
        <f t="shared" si="6"/>
        <v>132.30000000000001</v>
      </c>
      <c r="D255" s="1">
        <f t="shared" si="7"/>
        <v>92</v>
      </c>
      <c r="E255" s="1">
        <v>21</v>
      </c>
    </row>
    <row r="256" spans="1:5" x14ac:dyDescent="0.35">
      <c r="A256" s="2">
        <v>44085</v>
      </c>
      <c r="B256" s="1">
        <v>301</v>
      </c>
      <c r="C256" s="1">
        <f t="shared" si="6"/>
        <v>294.98</v>
      </c>
      <c r="D256" s="1">
        <f t="shared" si="7"/>
        <v>206</v>
      </c>
      <c r="E256" s="1">
        <v>28</v>
      </c>
    </row>
    <row r="257" spans="1:5" x14ac:dyDescent="0.35">
      <c r="A257" s="2">
        <v>44086</v>
      </c>
      <c r="B257" s="1">
        <v>254</v>
      </c>
      <c r="C257" s="1">
        <f t="shared" si="6"/>
        <v>248.92</v>
      </c>
      <c r="D257" s="1">
        <f t="shared" si="7"/>
        <v>174</v>
      </c>
      <c r="E257" s="1">
        <v>25</v>
      </c>
    </row>
    <row r="258" spans="1:5" x14ac:dyDescent="0.35">
      <c r="A258" s="2">
        <v>44087</v>
      </c>
      <c r="B258" s="1">
        <v>143</v>
      </c>
      <c r="C258" s="1">
        <f t="shared" si="6"/>
        <v>140.13999999999999</v>
      </c>
      <c r="D258" s="1">
        <f t="shared" si="7"/>
        <v>98</v>
      </c>
      <c r="E258" s="1">
        <v>29</v>
      </c>
    </row>
    <row r="259" spans="1:5" x14ac:dyDescent="0.35">
      <c r="A259" s="2">
        <v>44088</v>
      </c>
      <c r="B259" s="1">
        <v>98</v>
      </c>
      <c r="C259" s="1">
        <f t="shared" ref="C259:C322" si="8">B259*(1-0.02)</f>
        <v>96.039999999999992</v>
      </c>
      <c r="D259" s="1">
        <f t="shared" ref="D259:D322" si="9">ROUNDDOWN(C259*0.7,0)</f>
        <v>67</v>
      </c>
      <c r="E259" s="1">
        <v>34</v>
      </c>
    </row>
    <row r="260" spans="1:5" x14ac:dyDescent="0.35">
      <c r="A260" s="2">
        <v>44089</v>
      </c>
      <c r="B260" s="1">
        <v>128</v>
      </c>
      <c r="C260" s="1">
        <f t="shared" si="8"/>
        <v>125.44</v>
      </c>
      <c r="D260" s="1">
        <f t="shared" si="9"/>
        <v>87</v>
      </c>
      <c r="E260" s="1">
        <v>37</v>
      </c>
    </row>
    <row r="261" spans="1:5" x14ac:dyDescent="0.35">
      <c r="A261" s="2">
        <v>44090</v>
      </c>
      <c r="B261" s="1">
        <v>161</v>
      </c>
      <c r="C261" s="1">
        <f t="shared" si="8"/>
        <v>157.78</v>
      </c>
      <c r="D261" s="1">
        <f t="shared" si="9"/>
        <v>110</v>
      </c>
      <c r="E261" s="1">
        <v>32</v>
      </c>
    </row>
    <row r="262" spans="1:5" x14ac:dyDescent="0.35">
      <c r="A262" s="2">
        <v>44091</v>
      </c>
      <c r="B262" s="1">
        <v>116</v>
      </c>
      <c r="C262" s="1">
        <f t="shared" si="8"/>
        <v>113.67999999999999</v>
      </c>
      <c r="D262" s="1">
        <f t="shared" si="9"/>
        <v>79</v>
      </c>
      <c r="E262" s="1">
        <v>38</v>
      </c>
    </row>
    <row r="263" spans="1:5" x14ac:dyDescent="0.35">
      <c r="A263" s="2">
        <v>44092</v>
      </c>
      <c r="B263" s="1">
        <v>134</v>
      </c>
      <c r="C263" s="1">
        <f t="shared" si="8"/>
        <v>131.32</v>
      </c>
      <c r="D263" s="1">
        <f t="shared" si="9"/>
        <v>91</v>
      </c>
      <c r="E263" s="1">
        <v>29</v>
      </c>
    </row>
    <row r="264" spans="1:5" x14ac:dyDescent="0.35">
      <c r="A264" s="2">
        <v>44093</v>
      </c>
      <c r="B264" s="1">
        <v>214</v>
      </c>
      <c r="C264" s="1">
        <f t="shared" si="8"/>
        <v>209.72</v>
      </c>
      <c r="D264" s="1">
        <f t="shared" si="9"/>
        <v>146</v>
      </c>
      <c r="E264" s="1">
        <v>41</v>
      </c>
    </row>
    <row r="265" spans="1:5" x14ac:dyDescent="0.35">
      <c r="A265" s="2">
        <v>44094</v>
      </c>
      <c r="B265" s="1">
        <v>146</v>
      </c>
      <c r="C265" s="1">
        <f t="shared" si="8"/>
        <v>143.07999999999998</v>
      </c>
      <c r="D265" s="1">
        <f t="shared" si="9"/>
        <v>100</v>
      </c>
      <c r="E265" s="1">
        <v>26</v>
      </c>
    </row>
    <row r="266" spans="1:5" x14ac:dyDescent="0.35">
      <c r="A266" s="2">
        <v>44095</v>
      </c>
      <c r="B266" s="1">
        <v>156</v>
      </c>
      <c r="C266" s="1">
        <f t="shared" si="8"/>
        <v>152.88</v>
      </c>
      <c r="D266" s="1">
        <f t="shared" si="9"/>
        <v>107</v>
      </c>
      <c r="E266" s="1">
        <v>19</v>
      </c>
    </row>
    <row r="267" spans="1:5" x14ac:dyDescent="0.35">
      <c r="A267" s="2">
        <v>44096</v>
      </c>
      <c r="B267" s="1">
        <v>272</v>
      </c>
      <c r="C267" s="1">
        <f t="shared" si="8"/>
        <v>266.56</v>
      </c>
      <c r="D267" s="1">
        <f t="shared" si="9"/>
        <v>186</v>
      </c>
      <c r="E267" s="1">
        <v>32</v>
      </c>
    </row>
    <row r="268" spans="1:5" x14ac:dyDescent="0.35">
      <c r="A268" s="2">
        <v>44097</v>
      </c>
      <c r="B268" s="1">
        <v>155</v>
      </c>
      <c r="C268" s="1">
        <f t="shared" si="8"/>
        <v>151.9</v>
      </c>
      <c r="D268" s="1">
        <f t="shared" si="9"/>
        <v>106</v>
      </c>
      <c r="E268" s="1">
        <v>36</v>
      </c>
    </row>
    <row r="269" spans="1:5" x14ac:dyDescent="0.35">
      <c r="A269" s="2">
        <v>44098</v>
      </c>
      <c r="B269" s="1">
        <v>144</v>
      </c>
      <c r="C269" s="1">
        <f t="shared" si="8"/>
        <v>141.12</v>
      </c>
      <c r="D269" s="1">
        <f t="shared" si="9"/>
        <v>98</v>
      </c>
      <c r="E269" s="1">
        <v>24</v>
      </c>
    </row>
    <row r="270" spans="1:5" x14ac:dyDescent="0.35">
      <c r="A270" s="2">
        <v>44099</v>
      </c>
      <c r="B270" s="1">
        <v>123</v>
      </c>
      <c r="C270" s="1">
        <f t="shared" si="8"/>
        <v>120.53999999999999</v>
      </c>
      <c r="D270" s="1">
        <f t="shared" si="9"/>
        <v>84</v>
      </c>
      <c r="E270" s="1">
        <v>22</v>
      </c>
    </row>
    <row r="271" spans="1:5" x14ac:dyDescent="0.35">
      <c r="A271" s="2">
        <v>44100</v>
      </c>
      <c r="B271" s="1">
        <v>105</v>
      </c>
      <c r="C271" s="1">
        <f t="shared" si="8"/>
        <v>102.89999999999999</v>
      </c>
      <c r="D271" s="1">
        <f t="shared" si="9"/>
        <v>72</v>
      </c>
      <c r="E271" s="1">
        <v>25</v>
      </c>
    </row>
    <row r="272" spans="1:5" x14ac:dyDescent="0.35">
      <c r="A272" s="2">
        <v>44101</v>
      </c>
      <c r="B272" s="1">
        <v>262</v>
      </c>
      <c r="C272" s="1">
        <f t="shared" si="8"/>
        <v>256.76</v>
      </c>
      <c r="D272" s="1">
        <f t="shared" si="9"/>
        <v>179</v>
      </c>
      <c r="E272" s="1">
        <v>31</v>
      </c>
    </row>
    <row r="273" spans="1:5" x14ac:dyDescent="0.35">
      <c r="A273" s="2">
        <v>44102</v>
      </c>
      <c r="B273" s="1">
        <v>212</v>
      </c>
      <c r="C273" s="1">
        <f t="shared" si="8"/>
        <v>207.76</v>
      </c>
      <c r="D273" s="1">
        <f t="shared" si="9"/>
        <v>145</v>
      </c>
      <c r="E273" s="1">
        <v>28</v>
      </c>
    </row>
    <row r="274" spans="1:5" x14ac:dyDescent="0.35">
      <c r="A274" s="2">
        <v>44103</v>
      </c>
      <c r="B274" s="1">
        <v>122</v>
      </c>
      <c r="C274" s="1">
        <f t="shared" si="8"/>
        <v>119.56</v>
      </c>
      <c r="D274" s="1">
        <f t="shared" si="9"/>
        <v>83</v>
      </c>
      <c r="E274" s="1">
        <v>20</v>
      </c>
    </row>
    <row r="275" spans="1:5" x14ac:dyDescent="0.35">
      <c r="A275" s="2">
        <v>44104</v>
      </c>
      <c r="B275" s="1">
        <v>140</v>
      </c>
      <c r="C275" s="1">
        <f t="shared" si="8"/>
        <v>137.19999999999999</v>
      </c>
      <c r="D275" s="1">
        <f t="shared" si="9"/>
        <v>96</v>
      </c>
      <c r="E275" s="1">
        <v>28</v>
      </c>
    </row>
    <row r="276" spans="1:5" x14ac:dyDescent="0.35">
      <c r="A276" s="2">
        <v>44105</v>
      </c>
      <c r="B276" s="1">
        <v>450</v>
      </c>
      <c r="C276" s="1">
        <f t="shared" si="8"/>
        <v>441</v>
      </c>
      <c r="D276" s="1">
        <f t="shared" si="9"/>
        <v>308</v>
      </c>
      <c r="E276" s="1">
        <v>25</v>
      </c>
    </row>
    <row r="277" spans="1:5" x14ac:dyDescent="0.35">
      <c r="A277" s="2">
        <v>44106</v>
      </c>
      <c r="B277" s="1">
        <v>176</v>
      </c>
      <c r="C277" s="1">
        <f t="shared" si="8"/>
        <v>172.48</v>
      </c>
      <c r="D277" s="1">
        <f t="shared" si="9"/>
        <v>120</v>
      </c>
      <c r="E277" s="1">
        <v>27</v>
      </c>
    </row>
    <row r="278" spans="1:5" x14ac:dyDescent="0.35">
      <c r="A278" s="2">
        <v>44107</v>
      </c>
      <c r="B278" s="1">
        <v>165</v>
      </c>
      <c r="C278" s="1">
        <f t="shared" si="8"/>
        <v>161.69999999999999</v>
      </c>
      <c r="D278" s="1">
        <f t="shared" si="9"/>
        <v>113</v>
      </c>
      <c r="E278" s="1">
        <v>29</v>
      </c>
    </row>
    <row r="279" spans="1:5" x14ac:dyDescent="0.35">
      <c r="A279" s="2">
        <v>44108</v>
      </c>
      <c r="B279" s="1">
        <v>161</v>
      </c>
      <c r="C279" s="1">
        <f t="shared" si="8"/>
        <v>157.78</v>
      </c>
      <c r="D279" s="1">
        <f t="shared" si="9"/>
        <v>110</v>
      </c>
      <c r="E279" s="1">
        <v>37</v>
      </c>
    </row>
    <row r="280" spans="1:5" x14ac:dyDescent="0.35">
      <c r="A280" s="2">
        <v>44109</v>
      </c>
      <c r="B280" s="1">
        <v>83</v>
      </c>
      <c r="C280" s="1">
        <f t="shared" si="8"/>
        <v>81.34</v>
      </c>
      <c r="D280" s="1">
        <f t="shared" si="9"/>
        <v>56</v>
      </c>
      <c r="E280" s="1">
        <v>39</v>
      </c>
    </row>
    <row r="281" spans="1:5" x14ac:dyDescent="0.35">
      <c r="A281" s="2">
        <v>44110</v>
      </c>
      <c r="B281" s="1">
        <v>105</v>
      </c>
      <c r="C281" s="1">
        <f t="shared" si="8"/>
        <v>102.89999999999999</v>
      </c>
      <c r="D281" s="1">
        <f t="shared" si="9"/>
        <v>72</v>
      </c>
      <c r="E281" s="1">
        <v>36</v>
      </c>
    </row>
    <row r="282" spans="1:5" x14ac:dyDescent="0.35">
      <c r="A282" s="2">
        <v>44111</v>
      </c>
      <c r="B282" s="1">
        <v>217</v>
      </c>
      <c r="C282" s="1">
        <f t="shared" si="8"/>
        <v>212.66</v>
      </c>
      <c r="D282" s="1">
        <f t="shared" si="9"/>
        <v>148</v>
      </c>
      <c r="E282" s="1">
        <v>33</v>
      </c>
    </row>
    <row r="283" spans="1:5" x14ac:dyDescent="0.35">
      <c r="A283" s="2">
        <v>44112</v>
      </c>
      <c r="B283" s="1">
        <v>164</v>
      </c>
      <c r="C283" s="1">
        <f t="shared" si="8"/>
        <v>160.72</v>
      </c>
      <c r="D283" s="1">
        <f t="shared" si="9"/>
        <v>112</v>
      </c>
      <c r="E283" s="1">
        <v>19</v>
      </c>
    </row>
    <row r="284" spans="1:5" x14ac:dyDescent="0.35">
      <c r="A284" s="2">
        <v>44113</v>
      </c>
      <c r="B284" s="1">
        <v>111</v>
      </c>
      <c r="C284" s="1">
        <f t="shared" si="8"/>
        <v>108.78</v>
      </c>
      <c r="D284" s="1">
        <f t="shared" si="9"/>
        <v>76</v>
      </c>
      <c r="E284" s="1">
        <v>26</v>
      </c>
    </row>
    <row r="285" spans="1:5" x14ac:dyDescent="0.35">
      <c r="A285" s="2">
        <v>44114</v>
      </c>
      <c r="B285" s="1">
        <v>573</v>
      </c>
      <c r="C285" s="1">
        <f t="shared" si="8"/>
        <v>561.54</v>
      </c>
      <c r="D285" s="1">
        <f t="shared" si="9"/>
        <v>393</v>
      </c>
      <c r="E285" s="1">
        <v>25</v>
      </c>
    </row>
    <row r="286" spans="1:5" x14ac:dyDescent="0.35">
      <c r="A286" s="2">
        <v>44115</v>
      </c>
      <c r="B286" s="1">
        <v>215</v>
      </c>
      <c r="C286" s="1">
        <f t="shared" si="8"/>
        <v>210.7</v>
      </c>
      <c r="D286" s="1">
        <f t="shared" si="9"/>
        <v>147</v>
      </c>
      <c r="E286" s="1">
        <v>35</v>
      </c>
    </row>
    <row r="287" spans="1:5" x14ac:dyDescent="0.35">
      <c r="A287" s="2">
        <v>44116</v>
      </c>
      <c r="B287" s="1">
        <v>262</v>
      </c>
      <c r="C287" s="1">
        <f t="shared" si="8"/>
        <v>256.76</v>
      </c>
      <c r="D287" s="1">
        <f t="shared" si="9"/>
        <v>179</v>
      </c>
      <c r="E287" s="1">
        <v>37</v>
      </c>
    </row>
    <row r="288" spans="1:5" x14ac:dyDescent="0.35">
      <c r="A288" s="2">
        <v>44117</v>
      </c>
      <c r="B288" s="1">
        <v>138</v>
      </c>
      <c r="C288" s="1">
        <f t="shared" si="8"/>
        <v>135.24</v>
      </c>
      <c r="D288" s="1">
        <f t="shared" si="9"/>
        <v>94</v>
      </c>
      <c r="E288" s="1">
        <v>19</v>
      </c>
    </row>
    <row r="289" spans="1:5" x14ac:dyDescent="0.35">
      <c r="A289" s="2">
        <v>44118</v>
      </c>
      <c r="B289" s="1">
        <v>135</v>
      </c>
      <c r="C289" s="1">
        <f t="shared" si="8"/>
        <v>132.30000000000001</v>
      </c>
      <c r="D289" s="1">
        <f t="shared" si="9"/>
        <v>92</v>
      </c>
      <c r="E289" s="1">
        <v>27</v>
      </c>
    </row>
    <row r="290" spans="1:5" x14ac:dyDescent="0.35">
      <c r="A290" s="2">
        <v>44119</v>
      </c>
      <c r="B290" s="1">
        <v>214</v>
      </c>
      <c r="C290" s="1">
        <f t="shared" si="8"/>
        <v>209.72</v>
      </c>
      <c r="D290" s="1">
        <f t="shared" si="9"/>
        <v>146</v>
      </c>
      <c r="E290" s="1">
        <v>28</v>
      </c>
    </row>
    <row r="291" spans="1:5" x14ac:dyDescent="0.35">
      <c r="A291" s="2">
        <v>44120</v>
      </c>
      <c r="B291" s="1">
        <v>272</v>
      </c>
      <c r="C291" s="1">
        <f t="shared" si="8"/>
        <v>266.56</v>
      </c>
      <c r="D291" s="1">
        <f t="shared" si="9"/>
        <v>186</v>
      </c>
      <c r="E291" s="1">
        <v>27</v>
      </c>
    </row>
    <row r="292" spans="1:5" x14ac:dyDescent="0.35">
      <c r="A292" s="2">
        <v>44121</v>
      </c>
      <c r="B292" s="1">
        <v>135</v>
      </c>
      <c r="C292" s="1">
        <f t="shared" si="8"/>
        <v>132.30000000000001</v>
      </c>
      <c r="D292" s="1">
        <f t="shared" si="9"/>
        <v>92</v>
      </c>
      <c r="E292" s="1">
        <v>24</v>
      </c>
    </row>
    <row r="293" spans="1:5" x14ac:dyDescent="0.35">
      <c r="A293" s="2">
        <v>44122</v>
      </c>
      <c r="B293" s="1">
        <v>114</v>
      </c>
      <c r="C293" s="1">
        <f t="shared" si="8"/>
        <v>111.72</v>
      </c>
      <c r="D293" s="1">
        <f t="shared" si="9"/>
        <v>78</v>
      </c>
      <c r="E293" s="1">
        <v>26</v>
      </c>
    </row>
    <row r="294" spans="1:5" x14ac:dyDescent="0.35">
      <c r="A294" s="2">
        <v>44123</v>
      </c>
      <c r="B294" s="1">
        <v>214</v>
      </c>
      <c r="C294" s="1">
        <f t="shared" si="8"/>
        <v>209.72</v>
      </c>
      <c r="D294" s="1">
        <f t="shared" si="9"/>
        <v>146</v>
      </c>
      <c r="E294" s="1">
        <v>26</v>
      </c>
    </row>
    <row r="295" spans="1:5" x14ac:dyDescent="0.35">
      <c r="A295" s="2">
        <v>44124</v>
      </c>
      <c r="B295" s="1">
        <v>301</v>
      </c>
      <c r="C295" s="1">
        <f t="shared" si="8"/>
        <v>294.98</v>
      </c>
      <c r="D295" s="1">
        <f t="shared" si="9"/>
        <v>206</v>
      </c>
      <c r="E295" s="1">
        <v>34</v>
      </c>
    </row>
    <row r="296" spans="1:5" x14ac:dyDescent="0.35">
      <c r="A296" s="2">
        <v>44125</v>
      </c>
      <c r="B296" s="1">
        <v>214</v>
      </c>
      <c r="C296" s="1">
        <f t="shared" si="8"/>
        <v>209.72</v>
      </c>
      <c r="D296" s="1">
        <f t="shared" si="9"/>
        <v>146</v>
      </c>
      <c r="E296" s="1">
        <v>37</v>
      </c>
    </row>
    <row r="297" spans="1:5" x14ac:dyDescent="0.35">
      <c r="A297" s="2">
        <v>44126</v>
      </c>
      <c r="B297" s="1">
        <v>89</v>
      </c>
      <c r="C297" s="1">
        <f t="shared" si="8"/>
        <v>87.22</v>
      </c>
      <c r="D297" s="1">
        <f t="shared" si="9"/>
        <v>61</v>
      </c>
      <c r="E297" s="1">
        <v>30</v>
      </c>
    </row>
    <row r="298" spans="1:5" x14ac:dyDescent="0.35">
      <c r="A298" s="2">
        <v>44127</v>
      </c>
      <c r="B298" s="1">
        <v>120</v>
      </c>
      <c r="C298" s="1">
        <f t="shared" si="8"/>
        <v>117.6</v>
      </c>
      <c r="D298" s="1">
        <f t="shared" si="9"/>
        <v>82</v>
      </c>
      <c r="E298" s="1">
        <v>24</v>
      </c>
    </row>
    <row r="299" spans="1:5" x14ac:dyDescent="0.35">
      <c r="A299" s="2">
        <v>44128</v>
      </c>
      <c r="B299" s="1">
        <v>169</v>
      </c>
      <c r="C299" s="1">
        <f t="shared" si="8"/>
        <v>165.62</v>
      </c>
      <c r="D299" s="1">
        <f t="shared" si="9"/>
        <v>115</v>
      </c>
      <c r="E299" s="1">
        <v>28</v>
      </c>
    </row>
    <row r="300" spans="1:5" x14ac:dyDescent="0.35">
      <c r="A300" s="2">
        <v>44129</v>
      </c>
      <c r="B300" s="1">
        <v>137</v>
      </c>
      <c r="C300" s="1">
        <f t="shared" si="8"/>
        <v>134.26</v>
      </c>
      <c r="D300" s="1">
        <f t="shared" si="9"/>
        <v>93</v>
      </c>
      <c r="E300" s="1">
        <v>31</v>
      </c>
    </row>
    <row r="301" spans="1:5" x14ac:dyDescent="0.35">
      <c r="A301" s="2">
        <v>44130</v>
      </c>
      <c r="B301" s="1">
        <v>140</v>
      </c>
      <c r="C301" s="1">
        <f t="shared" si="8"/>
        <v>137.19999999999999</v>
      </c>
      <c r="D301" s="1">
        <f t="shared" si="9"/>
        <v>96</v>
      </c>
      <c r="E301" s="1">
        <v>26</v>
      </c>
    </row>
    <row r="302" spans="1:5" x14ac:dyDescent="0.35">
      <c r="A302" s="2">
        <v>44131</v>
      </c>
      <c r="B302" s="1">
        <v>123</v>
      </c>
      <c r="C302" s="1">
        <f t="shared" si="8"/>
        <v>120.53999999999999</v>
      </c>
      <c r="D302" s="1">
        <f t="shared" si="9"/>
        <v>84</v>
      </c>
      <c r="E302" s="1">
        <v>34</v>
      </c>
    </row>
    <row r="303" spans="1:5" x14ac:dyDescent="0.35">
      <c r="A303" s="2">
        <v>44132</v>
      </c>
      <c r="B303" s="1">
        <v>126</v>
      </c>
      <c r="C303" s="1">
        <f t="shared" si="8"/>
        <v>123.48</v>
      </c>
      <c r="D303" s="1">
        <f t="shared" si="9"/>
        <v>86</v>
      </c>
      <c r="E303" s="1">
        <v>20</v>
      </c>
    </row>
    <row r="304" spans="1:5" x14ac:dyDescent="0.35">
      <c r="A304" s="2">
        <v>44133</v>
      </c>
      <c r="B304" s="1">
        <v>185</v>
      </c>
      <c r="C304" s="1">
        <f t="shared" si="8"/>
        <v>181.29999999999998</v>
      </c>
      <c r="D304" s="1">
        <f t="shared" si="9"/>
        <v>126</v>
      </c>
      <c r="E304" s="1">
        <v>20</v>
      </c>
    </row>
    <row r="305" spans="1:5" x14ac:dyDescent="0.35">
      <c r="A305" s="2">
        <v>44134</v>
      </c>
      <c r="B305" s="1">
        <v>122</v>
      </c>
      <c r="C305" s="1">
        <f t="shared" si="8"/>
        <v>119.56</v>
      </c>
      <c r="D305" s="1">
        <f t="shared" si="9"/>
        <v>83</v>
      </c>
      <c r="E305" s="1">
        <v>28</v>
      </c>
    </row>
    <row r="306" spans="1:5" x14ac:dyDescent="0.35">
      <c r="A306" s="2">
        <v>44135</v>
      </c>
      <c r="B306" s="1">
        <v>181</v>
      </c>
      <c r="C306" s="1">
        <f t="shared" si="8"/>
        <v>177.38</v>
      </c>
      <c r="D306" s="1">
        <f t="shared" si="9"/>
        <v>124</v>
      </c>
      <c r="E306" s="1">
        <v>25</v>
      </c>
    </row>
    <row r="307" spans="1:5" x14ac:dyDescent="0.35">
      <c r="A307" s="2">
        <v>44136</v>
      </c>
      <c r="B307" s="1">
        <v>187</v>
      </c>
      <c r="C307" s="1">
        <f t="shared" si="8"/>
        <v>183.26</v>
      </c>
      <c r="D307" s="1">
        <f t="shared" si="9"/>
        <v>128</v>
      </c>
      <c r="E307" s="1">
        <v>21</v>
      </c>
    </row>
    <row r="308" spans="1:5" x14ac:dyDescent="0.35">
      <c r="A308" s="2">
        <v>44137</v>
      </c>
      <c r="B308" s="1">
        <v>442</v>
      </c>
      <c r="C308" s="1">
        <f t="shared" si="8"/>
        <v>433.15999999999997</v>
      </c>
      <c r="D308" s="1">
        <f t="shared" si="9"/>
        <v>303</v>
      </c>
      <c r="E308" s="1">
        <v>24</v>
      </c>
    </row>
    <row r="309" spans="1:5" x14ac:dyDescent="0.35">
      <c r="A309" s="2">
        <v>44138</v>
      </c>
      <c r="B309" s="1">
        <v>172</v>
      </c>
      <c r="C309" s="1">
        <f t="shared" si="8"/>
        <v>168.56</v>
      </c>
      <c r="D309" s="1">
        <f t="shared" si="9"/>
        <v>117</v>
      </c>
      <c r="E309" s="1">
        <v>34</v>
      </c>
    </row>
    <row r="310" spans="1:5" x14ac:dyDescent="0.35">
      <c r="A310" s="2">
        <v>44139</v>
      </c>
      <c r="B310" s="1">
        <v>251</v>
      </c>
      <c r="C310" s="1">
        <f t="shared" si="8"/>
        <v>245.98</v>
      </c>
      <c r="D310" s="1">
        <f t="shared" si="9"/>
        <v>172</v>
      </c>
      <c r="E310" s="1">
        <v>21</v>
      </c>
    </row>
    <row r="311" spans="1:5" x14ac:dyDescent="0.35">
      <c r="A311" s="2">
        <v>44140</v>
      </c>
      <c r="B311" s="1">
        <v>212</v>
      </c>
      <c r="C311" s="1">
        <f t="shared" si="8"/>
        <v>207.76</v>
      </c>
      <c r="D311" s="1">
        <f t="shared" si="9"/>
        <v>145</v>
      </c>
      <c r="E311" s="1">
        <v>31</v>
      </c>
    </row>
    <row r="312" spans="1:5" x14ac:dyDescent="0.35">
      <c r="A312" s="2">
        <v>44141</v>
      </c>
      <c r="B312" s="1">
        <v>146</v>
      </c>
      <c r="C312" s="1">
        <f t="shared" si="8"/>
        <v>143.07999999999998</v>
      </c>
      <c r="D312" s="1">
        <f t="shared" si="9"/>
        <v>100</v>
      </c>
      <c r="E312" s="1">
        <v>15</v>
      </c>
    </row>
    <row r="313" spans="1:5" x14ac:dyDescent="0.35">
      <c r="A313" s="2">
        <v>44142</v>
      </c>
      <c r="B313" s="1">
        <v>199</v>
      </c>
      <c r="C313" s="1">
        <f t="shared" si="8"/>
        <v>195.02</v>
      </c>
      <c r="D313" s="1">
        <f t="shared" si="9"/>
        <v>136</v>
      </c>
      <c r="E313" s="1">
        <v>21</v>
      </c>
    </row>
    <row r="314" spans="1:5" x14ac:dyDescent="0.35">
      <c r="A314" s="2">
        <v>44143</v>
      </c>
      <c r="B314" s="1">
        <v>161</v>
      </c>
      <c r="C314" s="1">
        <f t="shared" si="8"/>
        <v>157.78</v>
      </c>
      <c r="D314" s="1">
        <f t="shared" si="9"/>
        <v>110</v>
      </c>
      <c r="E314" s="1">
        <v>28</v>
      </c>
    </row>
    <row r="315" spans="1:5" x14ac:dyDescent="0.35">
      <c r="A315" s="2">
        <v>44144</v>
      </c>
      <c r="B315" s="1">
        <v>196</v>
      </c>
      <c r="C315" s="1">
        <f t="shared" si="8"/>
        <v>192.07999999999998</v>
      </c>
      <c r="D315" s="1">
        <f t="shared" si="9"/>
        <v>134</v>
      </c>
      <c r="E315" s="1">
        <v>34</v>
      </c>
    </row>
    <row r="316" spans="1:5" x14ac:dyDescent="0.35">
      <c r="A316" s="2">
        <v>44145</v>
      </c>
      <c r="B316" s="1">
        <v>223</v>
      </c>
      <c r="C316" s="1">
        <f t="shared" si="8"/>
        <v>218.54</v>
      </c>
      <c r="D316" s="1">
        <f t="shared" si="9"/>
        <v>152</v>
      </c>
      <c r="E316" s="1">
        <v>28</v>
      </c>
    </row>
    <row r="317" spans="1:5" x14ac:dyDescent="0.35">
      <c r="A317" s="2">
        <v>44146</v>
      </c>
      <c r="B317" s="1">
        <v>196</v>
      </c>
      <c r="C317" s="1">
        <f t="shared" si="8"/>
        <v>192.07999999999998</v>
      </c>
      <c r="D317" s="1">
        <f t="shared" si="9"/>
        <v>134</v>
      </c>
      <c r="E317" s="1">
        <v>37</v>
      </c>
    </row>
    <row r="318" spans="1:5" x14ac:dyDescent="0.35">
      <c r="A318" s="2">
        <v>44147</v>
      </c>
      <c r="B318" s="1">
        <v>116</v>
      </c>
      <c r="C318" s="1">
        <f t="shared" si="8"/>
        <v>113.67999999999999</v>
      </c>
      <c r="D318" s="1">
        <f t="shared" si="9"/>
        <v>79</v>
      </c>
      <c r="E318" s="1">
        <v>24</v>
      </c>
    </row>
    <row r="319" spans="1:5" x14ac:dyDescent="0.35">
      <c r="A319" s="2">
        <v>44148</v>
      </c>
      <c r="B319" s="1">
        <v>522</v>
      </c>
      <c r="C319" s="1">
        <f t="shared" si="8"/>
        <v>511.56</v>
      </c>
      <c r="D319" s="1">
        <f t="shared" si="9"/>
        <v>358</v>
      </c>
      <c r="E319" s="1">
        <v>26</v>
      </c>
    </row>
    <row r="320" spans="1:5" x14ac:dyDescent="0.35">
      <c r="A320" s="2">
        <v>44149</v>
      </c>
      <c r="B320" s="1">
        <v>217</v>
      </c>
      <c r="C320" s="1">
        <f t="shared" si="8"/>
        <v>212.66</v>
      </c>
      <c r="D320" s="1">
        <f t="shared" si="9"/>
        <v>148</v>
      </c>
      <c r="E320" s="1">
        <v>40</v>
      </c>
    </row>
    <row r="321" spans="1:5" x14ac:dyDescent="0.35">
      <c r="A321" s="2">
        <v>44150</v>
      </c>
      <c r="B321" s="1">
        <v>105</v>
      </c>
      <c r="C321" s="1">
        <f t="shared" si="8"/>
        <v>102.89999999999999</v>
      </c>
      <c r="D321" s="1">
        <f t="shared" si="9"/>
        <v>72</v>
      </c>
      <c r="E321" s="1">
        <v>37</v>
      </c>
    </row>
    <row r="322" spans="1:5" x14ac:dyDescent="0.35">
      <c r="A322" s="2">
        <v>44151</v>
      </c>
      <c r="B322" s="1">
        <v>263</v>
      </c>
      <c r="C322" s="1">
        <f t="shared" si="8"/>
        <v>257.74</v>
      </c>
      <c r="D322" s="1">
        <f t="shared" si="9"/>
        <v>180</v>
      </c>
      <c r="E322" s="1">
        <v>34</v>
      </c>
    </row>
    <row r="323" spans="1:5" x14ac:dyDescent="0.35">
      <c r="A323" s="2">
        <v>44152</v>
      </c>
      <c r="B323" s="1">
        <v>212</v>
      </c>
      <c r="C323" s="1">
        <f t="shared" ref="C323:C367" si="10">B323*(1-0.02)</f>
        <v>207.76</v>
      </c>
      <c r="D323" s="1">
        <f t="shared" ref="D323:D367" si="11">ROUNDDOWN(C323*0.7,0)</f>
        <v>145</v>
      </c>
      <c r="E323" s="1">
        <v>20</v>
      </c>
    </row>
    <row r="324" spans="1:5" x14ac:dyDescent="0.35">
      <c r="A324" s="2">
        <v>44153</v>
      </c>
      <c r="B324" s="1">
        <v>308</v>
      </c>
      <c r="C324" s="1">
        <f t="shared" si="10"/>
        <v>301.83999999999997</v>
      </c>
      <c r="D324" s="1">
        <f t="shared" si="11"/>
        <v>211</v>
      </c>
      <c r="E324" s="1">
        <v>28</v>
      </c>
    </row>
    <row r="325" spans="1:5" x14ac:dyDescent="0.35">
      <c r="A325" s="2">
        <v>44154</v>
      </c>
      <c r="B325" s="1">
        <v>87</v>
      </c>
      <c r="C325" s="1">
        <f t="shared" si="10"/>
        <v>85.26</v>
      </c>
      <c r="D325" s="1">
        <f t="shared" si="11"/>
        <v>59</v>
      </c>
      <c r="E325" s="1">
        <v>26</v>
      </c>
    </row>
    <row r="326" spans="1:5" x14ac:dyDescent="0.35">
      <c r="A326" s="2">
        <v>44155</v>
      </c>
      <c r="B326" s="1">
        <v>283</v>
      </c>
      <c r="C326" s="1">
        <f t="shared" si="10"/>
        <v>277.33999999999997</v>
      </c>
      <c r="D326" s="1">
        <f t="shared" si="11"/>
        <v>194</v>
      </c>
      <c r="E326" s="1">
        <v>29</v>
      </c>
    </row>
    <row r="327" spans="1:5" x14ac:dyDescent="0.35">
      <c r="A327" s="2">
        <v>44156</v>
      </c>
      <c r="B327" s="1">
        <v>199</v>
      </c>
      <c r="C327" s="1">
        <f t="shared" si="10"/>
        <v>195.02</v>
      </c>
      <c r="D327" s="1">
        <f t="shared" si="11"/>
        <v>136</v>
      </c>
      <c r="E327" s="1">
        <v>26</v>
      </c>
    </row>
    <row r="328" spans="1:5" x14ac:dyDescent="0.35">
      <c r="A328" s="2">
        <v>44157</v>
      </c>
      <c r="B328" s="1">
        <v>214</v>
      </c>
      <c r="C328" s="1">
        <f t="shared" si="10"/>
        <v>209.72</v>
      </c>
      <c r="D328" s="1">
        <f t="shared" si="11"/>
        <v>146</v>
      </c>
      <c r="E328" s="1">
        <v>20</v>
      </c>
    </row>
    <row r="329" spans="1:5" x14ac:dyDescent="0.35">
      <c r="A329" s="2">
        <v>44158</v>
      </c>
      <c r="B329" s="1">
        <v>117</v>
      </c>
      <c r="C329" s="1">
        <f t="shared" si="10"/>
        <v>114.66</v>
      </c>
      <c r="D329" s="1">
        <f t="shared" si="11"/>
        <v>80</v>
      </c>
      <c r="E329" s="1">
        <v>22</v>
      </c>
    </row>
    <row r="330" spans="1:5" x14ac:dyDescent="0.35">
      <c r="A330" s="2">
        <v>44159</v>
      </c>
      <c r="B330" s="1">
        <v>522</v>
      </c>
      <c r="C330" s="1">
        <f t="shared" si="10"/>
        <v>511.56</v>
      </c>
      <c r="D330" s="1">
        <f t="shared" si="11"/>
        <v>358</v>
      </c>
      <c r="E330" s="1">
        <v>25</v>
      </c>
    </row>
    <row r="331" spans="1:5" x14ac:dyDescent="0.35">
      <c r="A331" s="2">
        <v>44160</v>
      </c>
      <c r="B331" s="1">
        <v>196</v>
      </c>
      <c r="C331" s="1">
        <f t="shared" si="10"/>
        <v>192.07999999999998</v>
      </c>
      <c r="D331" s="1">
        <f t="shared" si="11"/>
        <v>134</v>
      </c>
      <c r="E331" s="1">
        <v>20</v>
      </c>
    </row>
    <row r="332" spans="1:5" x14ac:dyDescent="0.35">
      <c r="A332" s="2">
        <v>44161</v>
      </c>
      <c r="B332" s="1">
        <v>83</v>
      </c>
      <c r="C332" s="1">
        <f t="shared" si="10"/>
        <v>81.34</v>
      </c>
      <c r="D332" s="1">
        <f t="shared" si="11"/>
        <v>56</v>
      </c>
      <c r="E332" s="1">
        <v>26</v>
      </c>
    </row>
    <row r="333" spans="1:5" x14ac:dyDescent="0.35">
      <c r="A333" s="2">
        <v>44162</v>
      </c>
      <c r="B333" s="1">
        <v>450</v>
      </c>
      <c r="C333" s="1">
        <f t="shared" si="10"/>
        <v>441</v>
      </c>
      <c r="D333" s="1">
        <f t="shared" si="11"/>
        <v>308</v>
      </c>
      <c r="E333" s="1">
        <v>28</v>
      </c>
    </row>
    <row r="334" spans="1:5" x14ac:dyDescent="0.35">
      <c r="A334" s="2">
        <v>44163</v>
      </c>
      <c r="B334" s="1">
        <v>215</v>
      </c>
      <c r="C334" s="1">
        <f t="shared" si="10"/>
        <v>210.7</v>
      </c>
      <c r="D334" s="1">
        <f t="shared" si="11"/>
        <v>147</v>
      </c>
      <c r="E334" s="1">
        <v>36</v>
      </c>
    </row>
    <row r="335" spans="1:5" x14ac:dyDescent="0.35">
      <c r="A335" s="2">
        <v>44164</v>
      </c>
      <c r="B335" s="1">
        <v>90</v>
      </c>
      <c r="C335" s="1">
        <f t="shared" si="10"/>
        <v>88.2</v>
      </c>
      <c r="D335" s="1">
        <f t="shared" si="11"/>
        <v>61</v>
      </c>
      <c r="E335" s="1">
        <v>27</v>
      </c>
    </row>
    <row r="336" spans="1:5" x14ac:dyDescent="0.35">
      <c r="A336" s="2">
        <v>44165</v>
      </c>
      <c r="B336" s="1">
        <v>182</v>
      </c>
      <c r="C336" s="1">
        <f t="shared" si="10"/>
        <v>178.35999999999999</v>
      </c>
      <c r="D336" s="1">
        <f t="shared" si="11"/>
        <v>124</v>
      </c>
      <c r="E336" s="1">
        <v>28</v>
      </c>
    </row>
    <row r="337" spans="1:5" x14ac:dyDescent="0.35">
      <c r="A337" s="2">
        <v>44166</v>
      </c>
      <c r="B337" s="1">
        <v>101</v>
      </c>
      <c r="C337" s="1">
        <f t="shared" si="10"/>
        <v>98.98</v>
      </c>
      <c r="D337" s="1">
        <f t="shared" si="11"/>
        <v>69</v>
      </c>
      <c r="E337" s="1">
        <v>30</v>
      </c>
    </row>
    <row r="338" spans="1:5" x14ac:dyDescent="0.35">
      <c r="A338" s="2">
        <v>44167</v>
      </c>
      <c r="B338" s="1">
        <v>134</v>
      </c>
      <c r="C338" s="1">
        <f t="shared" si="10"/>
        <v>131.32</v>
      </c>
      <c r="D338" s="1">
        <f t="shared" si="11"/>
        <v>91</v>
      </c>
      <c r="E338" s="1">
        <v>27</v>
      </c>
    </row>
    <row r="339" spans="1:5" x14ac:dyDescent="0.35">
      <c r="A339" s="2">
        <v>44168</v>
      </c>
      <c r="B339" s="1">
        <v>254</v>
      </c>
      <c r="C339" s="1">
        <f t="shared" si="10"/>
        <v>248.92</v>
      </c>
      <c r="D339" s="1">
        <f t="shared" si="11"/>
        <v>174</v>
      </c>
      <c r="E339" s="1">
        <v>33</v>
      </c>
    </row>
    <row r="340" spans="1:5" x14ac:dyDescent="0.35">
      <c r="A340" s="2">
        <v>44169</v>
      </c>
      <c r="B340" s="1">
        <v>332</v>
      </c>
      <c r="C340" s="1">
        <f t="shared" si="10"/>
        <v>325.36</v>
      </c>
      <c r="D340" s="1">
        <f t="shared" si="11"/>
        <v>227</v>
      </c>
      <c r="E340" s="1">
        <v>27</v>
      </c>
    </row>
    <row r="341" spans="1:5" x14ac:dyDescent="0.35">
      <c r="A341" s="2">
        <v>44170</v>
      </c>
      <c r="B341" s="1">
        <v>351</v>
      </c>
      <c r="C341" s="1">
        <f t="shared" si="10"/>
        <v>343.98</v>
      </c>
      <c r="D341" s="1">
        <f t="shared" si="11"/>
        <v>240</v>
      </c>
      <c r="E341" s="1">
        <v>28</v>
      </c>
    </row>
    <row r="342" spans="1:5" x14ac:dyDescent="0.35">
      <c r="A342" s="2">
        <v>44171</v>
      </c>
      <c r="B342" s="1">
        <v>214</v>
      </c>
      <c r="C342" s="1">
        <f t="shared" si="10"/>
        <v>209.72</v>
      </c>
      <c r="D342" s="1">
        <f t="shared" si="11"/>
        <v>146</v>
      </c>
      <c r="E342" s="1">
        <v>28</v>
      </c>
    </row>
    <row r="343" spans="1:5" x14ac:dyDescent="0.35">
      <c r="A343" s="2">
        <v>44172</v>
      </c>
      <c r="B343" s="1">
        <v>214</v>
      </c>
      <c r="C343" s="1">
        <f t="shared" si="10"/>
        <v>209.72</v>
      </c>
      <c r="D343" s="1">
        <f t="shared" si="11"/>
        <v>146</v>
      </c>
      <c r="E343" s="1">
        <v>36</v>
      </c>
    </row>
    <row r="344" spans="1:5" x14ac:dyDescent="0.35">
      <c r="A344" s="2">
        <v>44173</v>
      </c>
      <c r="B344" s="1">
        <v>187</v>
      </c>
      <c r="C344" s="1">
        <f t="shared" si="10"/>
        <v>183.26</v>
      </c>
      <c r="D344" s="1">
        <f t="shared" si="11"/>
        <v>128</v>
      </c>
      <c r="E344" s="1">
        <v>14</v>
      </c>
    </row>
    <row r="345" spans="1:5" x14ac:dyDescent="0.35">
      <c r="A345" s="2">
        <v>44174</v>
      </c>
      <c r="B345" s="1">
        <v>226</v>
      </c>
      <c r="C345" s="1">
        <f t="shared" si="10"/>
        <v>221.48</v>
      </c>
      <c r="D345" s="1">
        <f t="shared" si="11"/>
        <v>155</v>
      </c>
      <c r="E345" s="1">
        <v>26</v>
      </c>
    </row>
    <row r="346" spans="1:5" x14ac:dyDescent="0.35">
      <c r="A346" s="2">
        <v>44175</v>
      </c>
      <c r="B346" s="1">
        <v>349</v>
      </c>
      <c r="C346" s="1">
        <f t="shared" si="10"/>
        <v>342.02</v>
      </c>
      <c r="D346" s="1">
        <f t="shared" si="11"/>
        <v>239</v>
      </c>
      <c r="E346" s="1">
        <v>22</v>
      </c>
    </row>
    <row r="347" spans="1:5" x14ac:dyDescent="0.35">
      <c r="A347" s="2">
        <v>44176</v>
      </c>
      <c r="B347" s="1">
        <v>217</v>
      </c>
      <c r="C347" s="1">
        <f t="shared" si="10"/>
        <v>212.66</v>
      </c>
      <c r="D347" s="1">
        <f t="shared" si="11"/>
        <v>148</v>
      </c>
      <c r="E347" s="1">
        <v>35</v>
      </c>
    </row>
    <row r="348" spans="1:5" x14ac:dyDescent="0.35">
      <c r="A348" s="2">
        <v>44177</v>
      </c>
      <c r="B348" s="1">
        <v>81</v>
      </c>
      <c r="C348" s="1">
        <f t="shared" si="10"/>
        <v>79.38</v>
      </c>
      <c r="D348" s="1">
        <f t="shared" si="11"/>
        <v>55</v>
      </c>
      <c r="E348" s="1">
        <v>28</v>
      </c>
    </row>
    <row r="349" spans="1:5" x14ac:dyDescent="0.35">
      <c r="A349" s="2">
        <v>44178</v>
      </c>
      <c r="B349" s="1">
        <v>442</v>
      </c>
      <c r="C349" s="1">
        <f t="shared" si="10"/>
        <v>433.15999999999997</v>
      </c>
      <c r="D349" s="1">
        <f t="shared" si="11"/>
        <v>303</v>
      </c>
      <c r="E349" s="1">
        <v>27</v>
      </c>
    </row>
    <row r="350" spans="1:5" x14ac:dyDescent="0.35">
      <c r="A350" s="2">
        <v>44179</v>
      </c>
      <c r="B350" s="1">
        <v>128</v>
      </c>
      <c r="C350" s="1">
        <f t="shared" si="10"/>
        <v>125.44</v>
      </c>
      <c r="D350" s="1">
        <f t="shared" si="11"/>
        <v>87</v>
      </c>
      <c r="E350" s="1">
        <v>26</v>
      </c>
    </row>
    <row r="351" spans="1:5" x14ac:dyDescent="0.35">
      <c r="A351" s="2">
        <v>44180</v>
      </c>
      <c r="B351" s="1">
        <v>114</v>
      </c>
      <c r="C351" s="1">
        <f t="shared" si="10"/>
        <v>111.72</v>
      </c>
      <c r="D351" s="1">
        <f t="shared" si="11"/>
        <v>78</v>
      </c>
      <c r="E351" s="1">
        <v>36</v>
      </c>
    </row>
    <row r="352" spans="1:5" x14ac:dyDescent="0.35">
      <c r="A352" s="2">
        <v>44181</v>
      </c>
      <c r="B352" s="1">
        <v>184</v>
      </c>
      <c r="C352" s="1">
        <f t="shared" si="10"/>
        <v>180.32</v>
      </c>
      <c r="D352" s="1">
        <f t="shared" si="11"/>
        <v>126</v>
      </c>
      <c r="E352" s="1">
        <v>25</v>
      </c>
    </row>
    <row r="353" spans="1:5" x14ac:dyDescent="0.35">
      <c r="A353" s="2">
        <v>44182</v>
      </c>
      <c r="B353" s="1">
        <v>214</v>
      </c>
      <c r="C353" s="1">
        <f t="shared" si="10"/>
        <v>209.72</v>
      </c>
      <c r="D353" s="1">
        <f t="shared" si="11"/>
        <v>146</v>
      </c>
      <c r="E353" s="1">
        <v>28</v>
      </c>
    </row>
    <row r="354" spans="1:5" x14ac:dyDescent="0.35">
      <c r="A354" s="2">
        <v>44183</v>
      </c>
      <c r="B354" s="1">
        <v>349</v>
      </c>
      <c r="C354" s="1">
        <f t="shared" si="10"/>
        <v>342.02</v>
      </c>
      <c r="D354" s="1">
        <f t="shared" si="11"/>
        <v>239</v>
      </c>
      <c r="E354" s="1">
        <v>33</v>
      </c>
    </row>
    <row r="355" spans="1:5" x14ac:dyDescent="0.35">
      <c r="A355" s="2">
        <v>44184</v>
      </c>
      <c r="B355" s="1">
        <v>573</v>
      </c>
      <c r="C355" s="1">
        <f t="shared" si="10"/>
        <v>561.54</v>
      </c>
      <c r="D355" s="1">
        <f t="shared" si="11"/>
        <v>393</v>
      </c>
      <c r="E355" s="1">
        <v>27</v>
      </c>
    </row>
    <row r="356" spans="1:5" x14ac:dyDescent="0.35">
      <c r="A356" s="2">
        <v>44185</v>
      </c>
      <c r="B356" s="1">
        <v>217</v>
      </c>
      <c r="C356" s="1">
        <f t="shared" si="10"/>
        <v>212.66</v>
      </c>
      <c r="D356" s="1">
        <f t="shared" si="11"/>
        <v>148</v>
      </c>
      <c r="E356" s="1">
        <v>25</v>
      </c>
    </row>
    <row r="357" spans="1:5" x14ac:dyDescent="0.35">
      <c r="A357" s="2">
        <v>44186</v>
      </c>
      <c r="B357" s="1">
        <v>301</v>
      </c>
      <c r="C357" s="1">
        <f t="shared" si="10"/>
        <v>294.98</v>
      </c>
      <c r="D357" s="1">
        <f t="shared" si="11"/>
        <v>206</v>
      </c>
      <c r="E357" s="1">
        <v>31</v>
      </c>
    </row>
    <row r="358" spans="1:5" x14ac:dyDescent="0.35">
      <c r="A358" s="2">
        <v>44187</v>
      </c>
      <c r="B358" s="1">
        <v>144</v>
      </c>
      <c r="C358" s="1">
        <f t="shared" si="10"/>
        <v>141.12</v>
      </c>
      <c r="D358" s="1">
        <f t="shared" si="11"/>
        <v>98</v>
      </c>
      <c r="E358" s="1">
        <v>27</v>
      </c>
    </row>
    <row r="359" spans="1:5" x14ac:dyDescent="0.35">
      <c r="A359" s="2">
        <v>44188</v>
      </c>
      <c r="B359" s="1">
        <v>185</v>
      </c>
      <c r="C359" s="1">
        <f t="shared" si="10"/>
        <v>181.29999999999998</v>
      </c>
      <c r="D359" s="1">
        <f t="shared" si="11"/>
        <v>126</v>
      </c>
      <c r="E359" s="1">
        <v>28</v>
      </c>
    </row>
    <row r="360" spans="1:5" x14ac:dyDescent="0.35">
      <c r="A360" s="2">
        <v>44189</v>
      </c>
      <c r="B360" s="1">
        <v>170</v>
      </c>
      <c r="C360" s="1">
        <f t="shared" si="10"/>
        <v>166.6</v>
      </c>
      <c r="D360" s="1">
        <f t="shared" si="11"/>
        <v>116</v>
      </c>
      <c r="E360" s="1">
        <v>21</v>
      </c>
    </row>
    <row r="361" spans="1:5" x14ac:dyDescent="0.35">
      <c r="A361" s="2">
        <v>44190</v>
      </c>
      <c r="B361" s="1">
        <v>233</v>
      </c>
      <c r="C361" s="1">
        <f t="shared" si="10"/>
        <v>228.34</v>
      </c>
      <c r="D361" s="1">
        <f t="shared" si="11"/>
        <v>159</v>
      </c>
      <c r="E361" s="1">
        <v>33</v>
      </c>
    </row>
    <row r="362" spans="1:5" x14ac:dyDescent="0.35">
      <c r="A362" s="2">
        <v>44191</v>
      </c>
      <c r="B362" s="1">
        <v>176</v>
      </c>
      <c r="C362" s="1">
        <f t="shared" si="10"/>
        <v>172.48</v>
      </c>
      <c r="D362" s="1">
        <f t="shared" si="11"/>
        <v>120</v>
      </c>
      <c r="E362" s="1">
        <v>27</v>
      </c>
    </row>
    <row r="363" spans="1:5" x14ac:dyDescent="0.35">
      <c r="A363" s="2">
        <v>44192</v>
      </c>
      <c r="B363" s="1">
        <v>140</v>
      </c>
      <c r="C363" s="1">
        <f t="shared" si="10"/>
        <v>137.19999999999999</v>
      </c>
      <c r="D363" s="1">
        <f t="shared" si="11"/>
        <v>96</v>
      </c>
      <c r="E363" s="1">
        <v>23</v>
      </c>
    </row>
    <row r="364" spans="1:5" x14ac:dyDescent="0.35">
      <c r="A364" s="2">
        <v>44193</v>
      </c>
      <c r="B364" s="1">
        <v>316</v>
      </c>
      <c r="C364" s="1">
        <f t="shared" si="10"/>
        <v>309.68</v>
      </c>
      <c r="D364" s="1">
        <f t="shared" si="11"/>
        <v>216</v>
      </c>
      <c r="E364" s="1">
        <v>26</v>
      </c>
    </row>
    <row r="365" spans="1:5" x14ac:dyDescent="0.35">
      <c r="A365" s="2">
        <v>44194</v>
      </c>
      <c r="B365" s="1">
        <v>212</v>
      </c>
      <c r="C365" s="1">
        <f t="shared" si="10"/>
        <v>207.76</v>
      </c>
      <c r="D365" s="1">
        <f t="shared" si="11"/>
        <v>145</v>
      </c>
      <c r="E365" s="1">
        <v>34</v>
      </c>
    </row>
    <row r="366" spans="1:5" x14ac:dyDescent="0.35">
      <c r="A366" s="2">
        <v>44195</v>
      </c>
      <c r="B366" s="1">
        <v>116</v>
      </c>
      <c r="C366" s="1">
        <f t="shared" si="10"/>
        <v>113.67999999999999</v>
      </c>
      <c r="D366" s="1">
        <f t="shared" si="11"/>
        <v>79</v>
      </c>
      <c r="E366" s="1">
        <v>26</v>
      </c>
    </row>
    <row r="367" spans="1:5" x14ac:dyDescent="0.35">
      <c r="A367" s="2">
        <v>44196</v>
      </c>
      <c r="B367" s="1">
        <v>224</v>
      </c>
      <c r="C367" s="1">
        <f t="shared" si="10"/>
        <v>219.51999999999998</v>
      </c>
      <c r="D367" s="1">
        <f t="shared" si="11"/>
        <v>153</v>
      </c>
      <c r="E367" s="1">
        <v>32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AE18-78CF-44CF-9618-A0791D1645AB}">
  <dimension ref="A1:AA1001"/>
  <sheetViews>
    <sheetView topLeftCell="I1" workbookViewId="0">
      <selection activeCell="R6" sqref="R6"/>
    </sheetView>
  </sheetViews>
  <sheetFormatPr defaultRowHeight="14.5" x14ac:dyDescent="0.35"/>
  <cols>
    <col min="3" max="3" width="10.26953125" customWidth="1"/>
    <col min="4" max="5" width="12.54296875" customWidth="1"/>
    <col min="6" max="6" width="12.54296875" style="5" customWidth="1"/>
    <col min="8" max="8" width="14.08984375" style="1" customWidth="1"/>
    <col min="9" max="9" width="4.453125" customWidth="1"/>
    <col min="10" max="10" width="17.26953125" bestFit="1" customWidth="1"/>
    <col min="11" max="11" width="14.08984375" customWidth="1"/>
    <col min="12" max="12" width="12.6328125" customWidth="1"/>
    <col min="13" max="16" width="10.36328125" customWidth="1"/>
    <col min="17" max="17" width="17.26953125" bestFit="1" customWidth="1"/>
    <col min="18" max="18" width="11.81640625" bestFit="1" customWidth="1"/>
    <col min="20" max="20" width="10.36328125" bestFit="1" customWidth="1"/>
    <col min="21" max="21" width="10.6328125" customWidth="1"/>
    <col min="22" max="22" width="8.7265625" customWidth="1"/>
  </cols>
  <sheetData>
    <row r="1" spans="1:27" s="4" customFormat="1" ht="54" customHeight="1" x14ac:dyDescent="0.35">
      <c r="A1" s="10" t="s">
        <v>0</v>
      </c>
      <c r="B1" s="18" t="s">
        <v>4</v>
      </c>
      <c r="C1" s="10" t="s">
        <v>1</v>
      </c>
      <c r="D1" s="10" t="s">
        <v>3</v>
      </c>
      <c r="E1" s="10" t="s">
        <v>37</v>
      </c>
      <c r="F1" s="18" t="s">
        <v>42</v>
      </c>
      <c r="G1" s="10" t="s">
        <v>2</v>
      </c>
      <c r="H1" s="10" t="s">
        <v>43</v>
      </c>
      <c r="I1" s="19"/>
      <c r="J1" s="19" t="s">
        <v>41</v>
      </c>
      <c r="L1" s="13" t="s">
        <v>38</v>
      </c>
      <c r="M1" s="20" t="s">
        <v>44</v>
      </c>
      <c r="N1" s="20" t="s">
        <v>45</v>
      </c>
      <c r="O1"/>
      <c r="P1" s="21"/>
      <c r="Q1" s="19" t="s">
        <v>2</v>
      </c>
      <c r="S1" s="20" t="s">
        <v>38</v>
      </c>
      <c r="T1" s="20" t="s">
        <v>44</v>
      </c>
      <c r="U1" s="20" t="s">
        <v>45</v>
      </c>
      <c r="V1"/>
      <c r="X1"/>
      <c r="Y1"/>
      <c r="Z1"/>
      <c r="AA1"/>
    </row>
    <row r="2" spans="1:27" x14ac:dyDescent="0.35">
      <c r="A2" s="2">
        <v>43831</v>
      </c>
      <c r="B2" s="5">
        <f>MONTH(A2)</f>
        <v>1</v>
      </c>
      <c r="C2" s="1">
        <v>172</v>
      </c>
      <c r="D2" s="1">
        <f>C2*(1-0.02)</f>
        <v>168.56</v>
      </c>
      <c r="E2" s="1">
        <f>ROUNDDOWN(D2*0.7,0)</f>
        <v>117</v>
      </c>
      <c r="F2" s="1">
        <v>116</v>
      </c>
      <c r="G2" s="1">
        <v>28</v>
      </c>
      <c r="H2" s="1">
        <v>24</v>
      </c>
      <c r="I2" s="5"/>
      <c r="J2" s="4" t="s">
        <v>46</v>
      </c>
      <c r="K2" s="22">
        <f>AVERAGE(E2:E367)</f>
        <v>138.30601092896174</v>
      </c>
      <c r="L2" s="14">
        <v>55</v>
      </c>
      <c r="M2" s="14">
        <v>1</v>
      </c>
      <c r="N2" s="48">
        <v>0</v>
      </c>
      <c r="P2" s="14"/>
      <c r="Q2" s="7" t="s">
        <v>47</v>
      </c>
      <c r="R2" s="22">
        <f>AVERAGE(G2:G367)</f>
        <v>28.101092896174862</v>
      </c>
      <c r="S2" s="16">
        <v>14</v>
      </c>
      <c r="T2" s="14">
        <v>2</v>
      </c>
      <c r="U2" s="11">
        <v>1</v>
      </c>
    </row>
    <row r="3" spans="1:27" x14ac:dyDescent="0.35">
      <c r="A3" s="2">
        <v>43832</v>
      </c>
      <c r="B3" s="5">
        <f t="shared" ref="B3:B66" si="0">MONTH(A3)</f>
        <v>1</v>
      </c>
      <c r="C3" s="1">
        <v>343</v>
      </c>
      <c r="D3" s="1">
        <f t="shared" ref="D3:D66" si="1">C3*(1-0.02)</f>
        <v>336.14</v>
      </c>
      <c r="E3" s="1">
        <f t="shared" ref="E3:E66" si="2">ROUNDDOWN(D3*0.7,0)</f>
        <v>235</v>
      </c>
      <c r="F3" s="1">
        <v>136</v>
      </c>
      <c r="G3" s="1">
        <v>30</v>
      </c>
      <c r="H3" s="1">
        <v>27</v>
      </c>
      <c r="I3" s="5"/>
      <c r="J3" t="s">
        <v>86</v>
      </c>
      <c r="K3" s="39">
        <f>_xlfn.STDEV.S(E2:E367)</f>
        <v>64.493256030059328</v>
      </c>
      <c r="L3" s="45">
        <v>72.78947368421052</v>
      </c>
      <c r="M3" s="14">
        <v>33</v>
      </c>
      <c r="N3" s="48">
        <v>0</v>
      </c>
      <c r="P3" s="14"/>
      <c r="Q3" t="s">
        <v>86</v>
      </c>
      <c r="R3" s="41">
        <f>_xlfn.STDEV.S(G2:G367)</f>
        <v>5.300105856487856</v>
      </c>
      <c r="S3" s="16">
        <v>15.631578947368421</v>
      </c>
      <c r="T3" s="14">
        <v>1</v>
      </c>
      <c r="U3" s="11">
        <v>0</v>
      </c>
    </row>
    <row r="4" spans="1:27" x14ac:dyDescent="0.35">
      <c r="A4" s="2">
        <v>43833</v>
      </c>
      <c r="B4" s="5">
        <f t="shared" si="0"/>
        <v>1</v>
      </c>
      <c r="C4" s="1">
        <v>235</v>
      </c>
      <c r="D4" s="1">
        <f t="shared" si="1"/>
        <v>230.29999999999998</v>
      </c>
      <c r="E4" s="1">
        <f t="shared" si="2"/>
        <v>161</v>
      </c>
      <c r="F4" s="1">
        <v>147</v>
      </c>
      <c r="G4" s="1">
        <v>29</v>
      </c>
      <c r="H4" s="1">
        <v>26</v>
      </c>
      <c r="I4" s="5"/>
      <c r="J4" s="40"/>
      <c r="K4" s="37"/>
      <c r="L4" s="45">
        <v>90.578947368421055</v>
      </c>
      <c r="M4" s="14">
        <v>48</v>
      </c>
      <c r="N4" s="48">
        <v>0</v>
      </c>
      <c r="P4" s="14"/>
      <c r="Q4" s="40" t="s">
        <v>88</v>
      </c>
      <c r="R4" s="41">
        <f>R2-(2*R3)</f>
        <v>17.500881183199148</v>
      </c>
      <c r="S4" s="16">
        <v>17.263157894736842</v>
      </c>
      <c r="T4" s="14">
        <v>1</v>
      </c>
      <c r="U4" s="11">
        <v>7</v>
      </c>
    </row>
    <row r="5" spans="1:27" x14ac:dyDescent="0.35">
      <c r="A5" s="2">
        <v>43834</v>
      </c>
      <c r="B5" s="5">
        <f t="shared" si="0"/>
        <v>1</v>
      </c>
      <c r="C5" s="1">
        <v>120</v>
      </c>
      <c r="D5" s="1">
        <f t="shared" si="1"/>
        <v>117.6</v>
      </c>
      <c r="E5" s="1">
        <f t="shared" si="2"/>
        <v>82</v>
      </c>
      <c r="F5" s="1">
        <v>123</v>
      </c>
      <c r="G5" s="1">
        <v>33</v>
      </c>
      <c r="H5" s="1">
        <v>21</v>
      </c>
      <c r="I5" s="5"/>
      <c r="J5" s="40"/>
      <c r="L5" s="45">
        <v>108.36842105263159</v>
      </c>
      <c r="M5" s="14">
        <v>54</v>
      </c>
      <c r="N5" s="48">
        <v>0</v>
      </c>
      <c r="P5" s="14"/>
      <c r="Q5" s="40" t="s">
        <v>89</v>
      </c>
      <c r="R5" s="41">
        <f>R3+(2*R4)</f>
        <v>40.301868222886149</v>
      </c>
      <c r="S5" s="16">
        <v>18.894736842105264</v>
      </c>
      <c r="T5" s="14">
        <v>1</v>
      </c>
      <c r="U5" s="11">
        <v>1</v>
      </c>
    </row>
    <row r="6" spans="1:27" x14ac:dyDescent="0.35">
      <c r="A6" s="2">
        <v>43835</v>
      </c>
      <c r="B6" s="5">
        <f t="shared" si="0"/>
        <v>1</v>
      </c>
      <c r="C6" s="1">
        <v>116</v>
      </c>
      <c r="D6" s="1">
        <f t="shared" si="1"/>
        <v>113.67999999999999</v>
      </c>
      <c r="E6" s="1">
        <f t="shared" si="2"/>
        <v>79</v>
      </c>
      <c r="F6" s="1">
        <v>124</v>
      </c>
      <c r="G6" s="1">
        <v>29</v>
      </c>
      <c r="H6" s="1">
        <v>23</v>
      </c>
      <c r="I6" s="5"/>
      <c r="L6" s="45">
        <v>126.15789473684211</v>
      </c>
      <c r="M6" s="14">
        <v>45</v>
      </c>
      <c r="N6" s="48">
        <v>65</v>
      </c>
      <c r="P6" s="14"/>
      <c r="Q6" t="s">
        <v>87</v>
      </c>
      <c r="R6" s="38">
        <f>_xlfn.CHISQ.TEST(T4:T18,U4:U18)</f>
        <v>3.0215373980662691E-3</v>
      </c>
      <c r="S6" s="16">
        <v>20.526315789473685</v>
      </c>
      <c r="T6" s="14">
        <v>20</v>
      </c>
      <c r="U6" s="11">
        <v>18</v>
      </c>
    </row>
    <row r="7" spans="1:27" x14ac:dyDescent="0.35">
      <c r="A7" s="2">
        <v>43836</v>
      </c>
      <c r="B7" s="5">
        <f t="shared" si="0"/>
        <v>1</v>
      </c>
      <c r="C7" s="1">
        <v>134</v>
      </c>
      <c r="D7" s="1">
        <f t="shared" si="1"/>
        <v>131.32</v>
      </c>
      <c r="E7" s="1">
        <f t="shared" si="2"/>
        <v>91</v>
      </c>
      <c r="F7" s="1">
        <v>127</v>
      </c>
      <c r="G7" s="1">
        <v>22</v>
      </c>
      <c r="H7" s="1">
        <v>29</v>
      </c>
      <c r="I7" s="5"/>
      <c r="L7" s="45">
        <v>143.94736842105263</v>
      </c>
      <c r="M7" s="14">
        <v>24</v>
      </c>
      <c r="N7" s="48">
        <v>191</v>
      </c>
      <c r="P7" s="14"/>
      <c r="S7" s="16">
        <v>22.157894736842103</v>
      </c>
      <c r="T7" s="14">
        <v>30</v>
      </c>
      <c r="U7" s="11">
        <v>23</v>
      </c>
    </row>
    <row r="8" spans="1:27" x14ac:dyDescent="0.35">
      <c r="A8" s="2">
        <v>43837</v>
      </c>
      <c r="B8" s="5">
        <f t="shared" si="0"/>
        <v>1</v>
      </c>
      <c r="C8" s="1">
        <v>110</v>
      </c>
      <c r="D8" s="1">
        <f t="shared" si="1"/>
        <v>107.8</v>
      </c>
      <c r="E8" s="1">
        <f t="shared" si="2"/>
        <v>75</v>
      </c>
      <c r="F8" s="1">
        <v>130</v>
      </c>
      <c r="G8" s="1">
        <v>22</v>
      </c>
      <c r="H8" s="1">
        <v>24</v>
      </c>
      <c r="I8" s="5"/>
      <c r="L8" s="45">
        <v>161.73684210526318</v>
      </c>
      <c r="M8" s="14">
        <v>81</v>
      </c>
      <c r="N8" s="48">
        <v>102</v>
      </c>
      <c r="P8" s="14"/>
      <c r="S8" s="16">
        <v>23.789473684210527</v>
      </c>
      <c r="T8" s="14">
        <v>14</v>
      </c>
      <c r="U8" s="11">
        <v>20</v>
      </c>
    </row>
    <row r="9" spans="1:27" x14ac:dyDescent="0.35">
      <c r="A9" s="2">
        <v>43838</v>
      </c>
      <c r="B9" s="5">
        <f t="shared" si="0"/>
        <v>1</v>
      </c>
      <c r="C9" s="1">
        <v>116</v>
      </c>
      <c r="D9" s="1">
        <f t="shared" si="1"/>
        <v>113.67999999999999</v>
      </c>
      <c r="E9" s="1">
        <f t="shared" si="2"/>
        <v>79</v>
      </c>
      <c r="F9" s="1">
        <v>142</v>
      </c>
      <c r="G9" s="1">
        <v>45</v>
      </c>
      <c r="H9" s="1">
        <v>31</v>
      </c>
      <c r="I9" s="5"/>
      <c r="L9" s="45">
        <v>179.5263157894737</v>
      </c>
      <c r="M9" s="14">
        <v>20</v>
      </c>
      <c r="N9" s="48">
        <v>8</v>
      </c>
      <c r="P9" s="14"/>
      <c r="S9" s="16">
        <v>25.421052631578945</v>
      </c>
      <c r="T9" s="14">
        <v>51</v>
      </c>
      <c r="U9" s="11">
        <v>53</v>
      </c>
    </row>
    <row r="10" spans="1:27" x14ac:dyDescent="0.35">
      <c r="A10" s="2">
        <v>43839</v>
      </c>
      <c r="B10" s="5">
        <f t="shared" si="0"/>
        <v>1</v>
      </c>
      <c r="C10" s="1">
        <v>218</v>
      </c>
      <c r="D10" s="1">
        <f t="shared" si="1"/>
        <v>213.64</v>
      </c>
      <c r="E10" s="1">
        <f t="shared" si="2"/>
        <v>149</v>
      </c>
      <c r="F10" s="1">
        <v>129</v>
      </c>
      <c r="G10" s="1">
        <v>22</v>
      </c>
      <c r="H10" s="1">
        <v>24</v>
      </c>
      <c r="I10" s="5"/>
      <c r="L10" s="45">
        <v>197.31578947368422</v>
      </c>
      <c r="M10" s="14">
        <v>10</v>
      </c>
      <c r="N10" s="48">
        <v>0</v>
      </c>
      <c r="P10" s="14"/>
      <c r="S10" s="16">
        <v>27.05263157894737</v>
      </c>
      <c r="T10" s="14">
        <v>53</v>
      </c>
      <c r="U10" s="11">
        <v>63</v>
      </c>
    </row>
    <row r="11" spans="1:27" x14ac:dyDescent="0.35">
      <c r="A11" s="2">
        <v>43840</v>
      </c>
      <c r="B11" s="5">
        <f t="shared" si="0"/>
        <v>1</v>
      </c>
      <c r="C11" s="1">
        <v>223</v>
      </c>
      <c r="D11" s="1">
        <f t="shared" si="1"/>
        <v>218.54</v>
      </c>
      <c r="E11" s="1">
        <f t="shared" si="2"/>
        <v>152</v>
      </c>
      <c r="F11" s="1">
        <v>136</v>
      </c>
      <c r="G11" s="1">
        <v>33</v>
      </c>
      <c r="H11" s="1">
        <v>26</v>
      </c>
      <c r="I11" s="5"/>
      <c r="L11" s="45">
        <v>215.10526315789474</v>
      </c>
      <c r="M11" s="14">
        <v>9</v>
      </c>
      <c r="N11" s="48">
        <v>0</v>
      </c>
      <c r="P11" s="14"/>
      <c r="S11" s="16">
        <v>28.684210526315788</v>
      </c>
      <c r="T11" s="14">
        <v>37</v>
      </c>
      <c r="U11" s="11">
        <v>24</v>
      </c>
    </row>
    <row r="12" spans="1:27" x14ac:dyDescent="0.35">
      <c r="A12" s="2">
        <v>43841</v>
      </c>
      <c r="B12" s="5">
        <f t="shared" si="0"/>
        <v>1</v>
      </c>
      <c r="C12" s="1">
        <v>158</v>
      </c>
      <c r="D12" s="1">
        <f t="shared" si="1"/>
        <v>154.84</v>
      </c>
      <c r="E12" s="1">
        <f t="shared" si="2"/>
        <v>108</v>
      </c>
      <c r="F12" s="1">
        <v>152</v>
      </c>
      <c r="G12" s="1">
        <v>27</v>
      </c>
      <c r="H12" s="1">
        <v>30</v>
      </c>
      <c r="I12" s="5"/>
      <c r="L12" s="45">
        <v>232.89473684210526</v>
      </c>
      <c r="M12" s="14">
        <v>5</v>
      </c>
      <c r="N12" s="48">
        <v>0</v>
      </c>
      <c r="P12" s="14"/>
      <c r="S12" s="16">
        <v>30.315789473684209</v>
      </c>
      <c r="T12" s="14">
        <v>38</v>
      </c>
      <c r="U12" s="11">
        <v>57</v>
      </c>
    </row>
    <row r="13" spans="1:27" x14ac:dyDescent="0.35">
      <c r="A13" s="2">
        <v>43842</v>
      </c>
      <c r="B13" s="5">
        <f t="shared" si="0"/>
        <v>1</v>
      </c>
      <c r="C13" s="1">
        <v>442</v>
      </c>
      <c r="D13" s="1">
        <f t="shared" si="1"/>
        <v>433.15999999999997</v>
      </c>
      <c r="E13" s="1">
        <f t="shared" si="2"/>
        <v>303</v>
      </c>
      <c r="F13" s="1">
        <v>143</v>
      </c>
      <c r="G13" s="1">
        <v>33</v>
      </c>
      <c r="H13" s="1">
        <v>44</v>
      </c>
      <c r="I13" s="5"/>
      <c r="L13" s="45">
        <v>250.68421052631581</v>
      </c>
      <c r="M13" s="14">
        <v>15</v>
      </c>
      <c r="N13" s="48">
        <v>0</v>
      </c>
      <c r="P13" s="14"/>
      <c r="S13" s="16">
        <v>31.94736842105263</v>
      </c>
      <c r="T13" s="14">
        <v>22</v>
      </c>
      <c r="U13" s="11">
        <v>14</v>
      </c>
    </row>
    <row r="14" spans="1:27" x14ac:dyDescent="0.35">
      <c r="A14" s="2">
        <v>43843</v>
      </c>
      <c r="B14" s="5">
        <f t="shared" si="0"/>
        <v>1</v>
      </c>
      <c r="C14" s="1">
        <v>105</v>
      </c>
      <c r="D14" s="1">
        <f t="shared" si="1"/>
        <v>102.89999999999999</v>
      </c>
      <c r="E14" s="1">
        <f t="shared" si="2"/>
        <v>72</v>
      </c>
      <c r="F14" s="1">
        <v>158</v>
      </c>
      <c r="G14" s="1">
        <v>26</v>
      </c>
      <c r="H14" s="1">
        <v>24</v>
      </c>
      <c r="I14" s="5"/>
      <c r="L14" s="45">
        <v>268.47368421052636</v>
      </c>
      <c r="M14" s="14">
        <v>1</v>
      </c>
      <c r="N14" s="48">
        <v>0</v>
      </c>
      <c r="P14" s="14"/>
      <c r="S14" s="16">
        <v>33.578947368421055</v>
      </c>
      <c r="T14" s="14">
        <v>32</v>
      </c>
      <c r="U14" s="11">
        <v>32</v>
      </c>
    </row>
    <row r="15" spans="1:27" x14ac:dyDescent="0.35">
      <c r="A15" s="2">
        <v>43844</v>
      </c>
      <c r="B15" s="5">
        <f t="shared" si="0"/>
        <v>1</v>
      </c>
      <c r="C15" s="1">
        <v>349</v>
      </c>
      <c r="D15" s="1">
        <f t="shared" si="1"/>
        <v>342.02</v>
      </c>
      <c r="E15" s="1">
        <f t="shared" si="2"/>
        <v>239</v>
      </c>
      <c r="F15" s="1">
        <v>119</v>
      </c>
      <c r="G15" s="1">
        <v>24</v>
      </c>
      <c r="H15" s="1">
        <v>35</v>
      </c>
      <c r="I15" s="5"/>
      <c r="L15" s="45">
        <v>286.26315789473688</v>
      </c>
      <c r="M15" s="14">
        <v>2</v>
      </c>
      <c r="N15" s="48">
        <v>0</v>
      </c>
      <c r="P15" s="14"/>
      <c r="S15" s="16">
        <v>35.210526315789473</v>
      </c>
      <c r="T15" s="14">
        <v>29</v>
      </c>
      <c r="U15" s="11">
        <v>25</v>
      </c>
    </row>
    <row r="16" spans="1:27" x14ac:dyDescent="0.35">
      <c r="A16" s="2">
        <v>43845</v>
      </c>
      <c r="B16" s="5">
        <f t="shared" si="0"/>
        <v>1</v>
      </c>
      <c r="C16" s="1">
        <v>98</v>
      </c>
      <c r="D16" s="1">
        <f t="shared" si="1"/>
        <v>96.039999999999992</v>
      </c>
      <c r="E16" s="1">
        <f t="shared" si="2"/>
        <v>67</v>
      </c>
      <c r="F16" s="1">
        <v>157</v>
      </c>
      <c r="G16" s="1">
        <v>21</v>
      </c>
      <c r="H16" s="1">
        <v>35</v>
      </c>
      <c r="I16" s="5"/>
      <c r="L16" s="45">
        <v>304.0526315789474</v>
      </c>
      <c r="M16" s="14">
        <v>3</v>
      </c>
      <c r="N16" s="48">
        <v>0</v>
      </c>
      <c r="P16" s="14"/>
      <c r="S16" s="16">
        <v>36.84210526315789</v>
      </c>
      <c r="T16" s="14">
        <v>10</v>
      </c>
      <c r="U16" s="11">
        <v>7</v>
      </c>
    </row>
    <row r="17" spans="1:21" x14ac:dyDescent="0.35">
      <c r="A17" s="2">
        <v>43846</v>
      </c>
      <c r="B17" s="5">
        <f t="shared" si="0"/>
        <v>1</v>
      </c>
      <c r="C17" s="1">
        <v>311</v>
      </c>
      <c r="D17" s="1">
        <f t="shared" si="1"/>
        <v>304.77999999999997</v>
      </c>
      <c r="E17" s="1">
        <f t="shared" si="2"/>
        <v>213</v>
      </c>
      <c r="F17" s="1">
        <v>163</v>
      </c>
      <c r="G17" s="1">
        <v>34</v>
      </c>
      <c r="H17" s="1">
        <v>29</v>
      </c>
      <c r="I17" s="5"/>
      <c r="L17" s="45">
        <v>321.84210526315792</v>
      </c>
      <c r="M17" s="14">
        <v>7</v>
      </c>
      <c r="N17" s="48">
        <v>0</v>
      </c>
      <c r="P17" s="14"/>
      <c r="S17" s="16">
        <v>38.473684210526315</v>
      </c>
      <c r="T17" s="14">
        <v>15</v>
      </c>
      <c r="U17" s="11">
        <v>11</v>
      </c>
    </row>
    <row r="18" spans="1:21" x14ac:dyDescent="0.35">
      <c r="A18" s="2">
        <v>43847</v>
      </c>
      <c r="B18" s="5">
        <f t="shared" si="0"/>
        <v>1</v>
      </c>
      <c r="C18" s="1">
        <v>349</v>
      </c>
      <c r="D18" s="1">
        <f t="shared" si="1"/>
        <v>342.02</v>
      </c>
      <c r="E18" s="1">
        <f t="shared" si="2"/>
        <v>239</v>
      </c>
      <c r="F18" s="1">
        <v>136</v>
      </c>
      <c r="G18" s="1">
        <v>23</v>
      </c>
      <c r="H18" s="1">
        <v>20</v>
      </c>
      <c r="I18" s="5"/>
      <c r="L18" s="45">
        <v>339.63157894736844</v>
      </c>
      <c r="M18" s="14">
        <v>0</v>
      </c>
      <c r="N18" s="48">
        <v>0</v>
      </c>
      <c r="P18" s="14"/>
      <c r="S18" s="16">
        <v>40.10526315789474</v>
      </c>
      <c r="T18" s="14">
        <v>5</v>
      </c>
      <c r="U18" s="11">
        <v>7</v>
      </c>
    </row>
    <row r="19" spans="1:21" x14ac:dyDescent="0.35">
      <c r="A19" s="2">
        <v>43848</v>
      </c>
      <c r="B19" s="5">
        <f t="shared" si="0"/>
        <v>1</v>
      </c>
      <c r="C19" s="1">
        <v>262</v>
      </c>
      <c r="D19" s="1">
        <f t="shared" si="1"/>
        <v>256.76</v>
      </c>
      <c r="E19" s="1">
        <f t="shared" si="2"/>
        <v>179</v>
      </c>
      <c r="F19" s="1">
        <v>131</v>
      </c>
      <c r="G19" s="1">
        <v>33</v>
      </c>
      <c r="H19" s="1">
        <v>29</v>
      </c>
      <c r="I19" s="5"/>
      <c r="L19" s="45">
        <v>357.42105263157896</v>
      </c>
      <c r="M19" s="14">
        <v>0</v>
      </c>
      <c r="N19" s="48">
        <v>0</v>
      </c>
      <c r="P19" s="14"/>
      <c r="S19" s="16">
        <v>41.736842105263158</v>
      </c>
      <c r="T19" s="14">
        <v>3</v>
      </c>
      <c r="U19" s="11">
        <v>1</v>
      </c>
    </row>
    <row r="20" spans="1:21" x14ac:dyDescent="0.35">
      <c r="A20" s="2">
        <v>43849</v>
      </c>
      <c r="B20" s="5">
        <f t="shared" si="0"/>
        <v>1</v>
      </c>
      <c r="C20" s="1">
        <v>135</v>
      </c>
      <c r="D20" s="1">
        <f t="shared" si="1"/>
        <v>132.30000000000001</v>
      </c>
      <c r="E20" s="1">
        <f t="shared" si="2"/>
        <v>92</v>
      </c>
      <c r="F20" s="1">
        <v>173</v>
      </c>
      <c r="G20" s="1">
        <v>23</v>
      </c>
      <c r="H20" s="1">
        <v>29</v>
      </c>
      <c r="I20" s="5"/>
      <c r="L20" s="45">
        <v>375.21052631578948</v>
      </c>
      <c r="M20" s="14">
        <v>5</v>
      </c>
      <c r="N20" s="48">
        <v>0</v>
      </c>
      <c r="P20" s="14"/>
      <c r="S20" s="16">
        <v>43.368421052631575</v>
      </c>
      <c r="T20" s="14">
        <v>0</v>
      </c>
      <c r="U20" s="11">
        <v>0</v>
      </c>
    </row>
    <row r="21" spans="1:21" ht="15" thickBot="1" x14ac:dyDescent="0.4">
      <c r="A21" s="2">
        <v>43850</v>
      </c>
      <c r="B21" s="5">
        <f t="shared" si="0"/>
        <v>1</v>
      </c>
      <c r="C21" s="1">
        <v>349</v>
      </c>
      <c r="D21" s="1">
        <f t="shared" si="1"/>
        <v>342.02</v>
      </c>
      <c r="E21" s="1">
        <f t="shared" si="2"/>
        <v>239</v>
      </c>
      <c r="F21" s="1">
        <v>124</v>
      </c>
      <c r="G21" s="1">
        <v>26</v>
      </c>
      <c r="H21" s="1">
        <v>17</v>
      </c>
      <c r="I21" s="5"/>
      <c r="L21" s="12" t="s">
        <v>39</v>
      </c>
      <c r="M21" s="15">
        <v>3</v>
      </c>
      <c r="N21" s="15">
        <v>0</v>
      </c>
      <c r="P21" s="14"/>
      <c r="S21" s="17" t="s">
        <v>39</v>
      </c>
      <c r="T21" s="15">
        <v>2</v>
      </c>
      <c r="U21" s="12">
        <v>2</v>
      </c>
    </row>
    <row r="22" spans="1:21" x14ac:dyDescent="0.35">
      <c r="A22" s="2">
        <v>43851</v>
      </c>
      <c r="B22" s="5">
        <f t="shared" si="0"/>
        <v>1</v>
      </c>
      <c r="C22" s="1">
        <v>144</v>
      </c>
      <c r="D22" s="1">
        <f t="shared" si="1"/>
        <v>141.12</v>
      </c>
      <c r="E22" s="1">
        <f t="shared" si="2"/>
        <v>98</v>
      </c>
      <c r="F22" s="1">
        <v>150</v>
      </c>
      <c r="G22" s="1">
        <v>41</v>
      </c>
      <c r="H22" s="1">
        <v>35</v>
      </c>
      <c r="I22" s="5"/>
    </row>
    <row r="23" spans="1:21" x14ac:dyDescent="0.35">
      <c r="A23" s="2">
        <v>43852</v>
      </c>
      <c r="B23" s="5">
        <f t="shared" si="0"/>
        <v>1</v>
      </c>
      <c r="C23" s="1">
        <v>214</v>
      </c>
      <c r="D23" s="1">
        <f t="shared" si="1"/>
        <v>209.72</v>
      </c>
      <c r="E23" s="1">
        <f t="shared" si="2"/>
        <v>146</v>
      </c>
      <c r="F23" s="1">
        <v>133</v>
      </c>
      <c r="G23" s="1">
        <v>34</v>
      </c>
      <c r="H23" s="1">
        <v>22</v>
      </c>
      <c r="I23" s="5"/>
    </row>
    <row r="24" spans="1:21" x14ac:dyDescent="0.35">
      <c r="A24" s="2">
        <v>43853</v>
      </c>
      <c r="B24" s="5">
        <f t="shared" si="0"/>
        <v>1</v>
      </c>
      <c r="C24" s="1">
        <v>140</v>
      </c>
      <c r="D24" s="1">
        <f t="shared" si="1"/>
        <v>137.19999999999999</v>
      </c>
      <c r="E24" s="1">
        <f t="shared" si="2"/>
        <v>96</v>
      </c>
      <c r="F24" s="1">
        <v>143</v>
      </c>
      <c r="G24" s="1">
        <v>34</v>
      </c>
      <c r="H24" s="1">
        <v>28</v>
      </c>
      <c r="I24" s="5"/>
    </row>
    <row r="25" spans="1:21" x14ac:dyDescent="0.35">
      <c r="A25" s="2">
        <v>43854</v>
      </c>
      <c r="B25" s="5">
        <f t="shared" si="0"/>
        <v>1</v>
      </c>
      <c r="C25" s="1">
        <v>89</v>
      </c>
      <c r="D25" s="1">
        <f t="shared" si="1"/>
        <v>87.22</v>
      </c>
      <c r="E25" s="1">
        <f t="shared" si="2"/>
        <v>61</v>
      </c>
      <c r="F25" s="1">
        <v>132</v>
      </c>
      <c r="G25" s="1">
        <v>20</v>
      </c>
      <c r="H25" s="1">
        <v>26</v>
      </c>
      <c r="I25" s="5"/>
    </row>
    <row r="26" spans="1:21" x14ac:dyDescent="0.35">
      <c r="A26" s="2">
        <v>43855</v>
      </c>
      <c r="B26" s="5">
        <f t="shared" si="0"/>
        <v>1</v>
      </c>
      <c r="C26" s="1">
        <v>89</v>
      </c>
      <c r="D26" s="1">
        <f t="shared" si="1"/>
        <v>87.22</v>
      </c>
      <c r="E26" s="1">
        <f t="shared" si="2"/>
        <v>61</v>
      </c>
      <c r="F26" s="1">
        <v>133</v>
      </c>
      <c r="G26" s="1">
        <v>27</v>
      </c>
      <c r="H26" s="1">
        <v>32</v>
      </c>
      <c r="I26" s="5"/>
    </row>
    <row r="27" spans="1:21" x14ac:dyDescent="0.35">
      <c r="A27" s="2">
        <v>43856</v>
      </c>
      <c r="B27" s="5">
        <f t="shared" si="0"/>
        <v>1</v>
      </c>
      <c r="C27" s="1">
        <v>196</v>
      </c>
      <c r="D27" s="1">
        <f t="shared" si="1"/>
        <v>192.07999999999998</v>
      </c>
      <c r="E27" s="1">
        <f t="shared" si="2"/>
        <v>134</v>
      </c>
      <c r="F27" s="1">
        <v>113</v>
      </c>
      <c r="G27" s="1">
        <v>24</v>
      </c>
      <c r="H27" s="1">
        <v>30</v>
      </c>
      <c r="I27" s="5"/>
      <c r="J27" s="5"/>
    </row>
    <row r="28" spans="1:21" x14ac:dyDescent="0.35">
      <c r="A28" s="2">
        <v>43857</v>
      </c>
      <c r="B28" s="5">
        <f t="shared" si="0"/>
        <v>1</v>
      </c>
      <c r="C28" s="1">
        <v>134</v>
      </c>
      <c r="D28" s="1">
        <f t="shared" si="1"/>
        <v>131.32</v>
      </c>
      <c r="E28" s="1">
        <f t="shared" si="2"/>
        <v>91</v>
      </c>
      <c r="F28" s="1">
        <v>139</v>
      </c>
      <c r="G28" s="1">
        <v>31</v>
      </c>
      <c r="H28" s="1">
        <v>21</v>
      </c>
      <c r="I28" s="5"/>
      <c r="J28" s="5"/>
    </row>
    <row r="29" spans="1:21" x14ac:dyDescent="0.35">
      <c r="A29" s="2">
        <v>43858</v>
      </c>
      <c r="B29" s="5">
        <f t="shared" si="0"/>
        <v>1</v>
      </c>
      <c r="C29" s="1">
        <v>402</v>
      </c>
      <c r="D29" s="1">
        <f t="shared" si="1"/>
        <v>393.96</v>
      </c>
      <c r="E29" s="1">
        <f t="shared" si="2"/>
        <v>275</v>
      </c>
      <c r="F29" s="1">
        <v>139</v>
      </c>
      <c r="G29" s="1">
        <v>28</v>
      </c>
      <c r="H29" s="1">
        <v>32</v>
      </c>
      <c r="I29" s="5"/>
      <c r="J29" s="5"/>
    </row>
    <row r="30" spans="1:21" x14ac:dyDescent="0.35">
      <c r="A30" s="2">
        <v>43859</v>
      </c>
      <c r="B30" s="5">
        <f t="shared" si="0"/>
        <v>1</v>
      </c>
      <c r="C30" s="1">
        <v>215</v>
      </c>
      <c r="D30" s="1">
        <f t="shared" si="1"/>
        <v>210.7</v>
      </c>
      <c r="E30" s="1">
        <f t="shared" si="2"/>
        <v>147</v>
      </c>
      <c r="F30" s="1">
        <v>120</v>
      </c>
      <c r="G30" s="1">
        <v>31</v>
      </c>
      <c r="H30" s="1">
        <v>28</v>
      </c>
      <c r="I30" s="5"/>
      <c r="J30" s="5"/>
    </row>
    <row r="31" spans="1:21" x14ac:dyDescent="0.35">
      <c r="A31" s="2">
        <v>43860</v>
      </c>
      <c r="B31" s="5">
        <f t="shared" si="0"/>
        <v>1</v>
      </c>
      <c r="C31" s="1">
        <v>176</v>
      </c>
      <c r="D31" s="1">
        <f t="shared" si="1"/>
        <v>172.48</v>
      </c>
      <c r="E31" s="1">
        <f t="shared" si="2"/>
        <v>120</v>
      </c>
      <c r="F31" s="1">
        <v>139</v>
      </c>
      <c r="G31" s="1">
        <v>26</v>
      </c>
      <c r="H31" s="1">
        <v>27</v>
      </c>
      <c r="I31" s="5"/>
      <c r="J31" s="5"/>
    </row>
    <row r="32" spans="1:21" x14ac:dyDescent="0.35">
      <c r="A32" s="2">
        <v>43861</v>
      </c>
      <c r="B32" s="5">
        <f t="shared" si="0"/>
        <v>1</v>
      </c>
      <c r="C32" s="1">
        <v>235</v>
      </c>
      <c r="D32" s="1">
        <f t="shared" si="1"/>
        <v>230.29999999999998</v>
      </c>
      <c r="E32" s="1">
        <f t="shared" si="2"/>
        <v>161</v>
      </c>
      <c r="F32" s="1">
        <v>137</v>
      </c>
      <c r="G32" s="1">
        <v>24</v>
      </c>
      <c r="H32" s="1">
        <v>28</v>
      </c>
      <c r="I32" s="5"/>
      <c r="J32" s="5"/>
    </row>
    <row r="33" spans="1:10" x14ac:dyDescent="0.35">
      <c r="A33" s="2">
        <v>43862</v>
      </c>
      <c r="B33" s="5">
        <f t="shared" si="0"/>
        <v>2</v>
      </c>
      <c r="C33" s="1">
        <v>126</v>
      </c>
      <c r="D33" s="1">
        <f t="shared" si="1"/>
        <v>123.48</v>
      </c>
      <c r="E33" s="1">
        <f t="shared" si="2"/>
        <v>86</v>
      </c>
      <c r="F33" s="1">
        <v>152</v>
      </c>
      <c r="G33" s="1">
        <v>31</v>
      </c>
      <c r="H33" s="1">
        <v>29</v>
      </c>
      <c r="I33" s="5"/>
      <c r="J33" s="5"/>
    </row>
    <row r="34" spans="1:10" x14ac:dyDescent="0.35">
      <c r="A34" s="2">
        <v>43863</v>
      </c>
      <c r="B34" s="5">
        <f t="shared" si="0"/>
        <v>2</v>
      </c>
      <c r="C34" s="1">
        <v>140</v>
      </c>
      <c r="D34" s="1">
        <f t="shared" si="1"/>
        <v>137.19999999999999</v>
      </c>
      <c r="E34" s="1">
        <f t="shared" si="2"/>
        <v>96</v>
      </c>
      <c r="F34" s="1">
        <v>122</v>
      </c>
      <c r="G34" s="1">
        <v>22</v>
      </c>
      <c r="H34" s="1">
        <v>25</v>
      </c>
      <c r="I34" s="5"/>
      <c r="J34" s="5"/>
    </row>
    <row r="35" spans="1:10" x14ac:dyDescent="0.35">
      <c r="A35" s="2">
        <v>43864</v>
      </c>
      <c r="B35" s="5">
        <f t="shared" si="0"/>
        <v>2</v>
      </c>
      <c r="C35" s="1">
        <v>262</v>
      </c>
      <c r="D35" s="1">
        <f t="shared" si="1"/>
        <v>256.76</v>
      </c>
      <c r="E35" s="1">
        <f t="shared" si="2"/>
        <v>179</v>
      </c>
      <c r="F35" s="1">
        <v>154</v>
      </c>
      <c r="G35" s="1">
        <v>34</v>
      </c>
      <c r="H35" s="1">
        <v>29</v>
      </c>
      <c r="I35" s="5"/>
      <c r="J35" s="5"/>
    </row>
    <row r="36" spans="1:10" x14ac:dyDescent="0.35">
      <c r="A36" s="2">
        <v>43865</v>
      </c>
      <c r="B36" s="5">
        <f t="shared" si="0"/>
        <v>2</v>
      </c>
      <c r="C36" s="1">
        <v>169</v>
      </c>
      <c r="D36" s="1">
        <f t="shared" si="1"/>
        <v>165.62</v>
      </c>
      <c r="E36" s="1">
        <f t="shared" si="2"/>
        <v>115</v>
      </c>
      <c r="F36" s="1">
        <v>124</v>
      </c>
      <c r="G36" s="1">
        <v>32</v>
      </c>
      <c r="H36" s="1">
        <v>22</v>
      </c>
      <c r="I36" s="5"/>
      <c r="J36" s="5"/>
    </row>
    <row r="37" spans="1:10" x14ac:dyDescent="0.35">
      <c r="A37" s="2">
        <v>43866</v>
      </c>
      <c r="B37" s="5">
        <f t="shared" si="0"/>
        <v>2</v>
      </c>
      <c r="C37" s="1">
        <v>257</v>
      </c>
      <c r="D37" s="1">
        <f t="shared" si="1"/>
        <v>251.85999999999999</v>
      </c>
      <c r="E37" s="1">
        <f t="shared" si="2"/>
        <v>176</v>
      </c>
      <c r="F37" s="1">
        <v>140</v>
      </c>
      <c r="G37" s="1">
        <v>24</v>
      </c>
      <c r="H37" s="1">
        <v>33</v>
      </c>
      <c r="I37" s="5"/>
      <c r="J37" s="5"/>
    </row>
    <row r="38" spans="1:10" x14ac:dyDescent="0.35">
      <c r="A38" s="2">
        <v>43867</v>
      </c>
      <c r="B38" s="5">
        <f t="shared" si="0"/>
        <v>2</v>
      </c>
      <c r="C38" s="1">
        <v>215</v>
      </c>
      <c r="D38" s="1">
        <f t="shared" si="1"/>
        <v>210.7</v>
      </c>
      <c r="E38" s="1">
        <f t="shared" si="2"/>
        <v>147</v>
      </c>
      <c r="F38" s="1">
        <v>141</v>
      </c>
      <c r="G38" s="1">
        <v>24</v>
      </c>
      <c r="H38" s="1">
        <v>28</v>
      </c>
      <c r="I38" s="5"/>
      <c r="J38" s="5"/>
    </row>
    <row r="39" spans="1:10" x14ac:dyDescent="0.35">
      <c r="A39" s="2">
        <v>43868</v>
      </c>
      <c r="B39" s="5">
        <f t="shared" si="0"/>
        <v>2</v>
      </c>
      <c r="C39" s="1">
        <v>214</v>
      </c>
      <c r="D39" s="1">
        <f t="shared" si="1"/>
        <v>209.72</v>
      </c>
      <c r="E39" s="1">
        <f t="shared" si="2"/>
        <v>146</v>
      </c>
      <c r="F39" s="1">
        <v>145</v>
      </c>
      <c r="G39" s="1">
        <v>19</v>
      </c>
      <c r="H39" s="1">
        <v>23</v>
      </c>
      <c r="I39" s="5"/>
      <c r="J39" s="5"/>
    </row>
    <row r="40" spans="1:10" x14ac:dyDescent="0.35">
      <c r="A40" s="2">
        <v>43869</v>
      </c>
      <c r="B40" s="5">
        <f t="shared" si="0"/>
        <v>2</v>
      </c>
      <c r="C40" s="1">
        <v>224</v>
      </c>
      <c r="D40" s="1">
        <f t="shared" si="1"/>
        <v>219.51999999999998</v>
      </c>
      <c r="E40" s="1">
        <f t="shared" si="2"/>
        <v>153</v>
      </c>
      <c r="F40" s="1">
        <v>142</v>
      </c>
      <c r="G40" s="1">
        <v>31</v>
      </c>
      <c r="H40" s="1">
        <v>26</v>
      </c>
      <c r="I40" s="5"/>
      <c r="J40" s="5"/>
    </row>
    <row r="41" spans="1:10" x14ac:dyDescent="0.35">
      <c r="A41" s="2">
        <v>43870</v>
      </c>
      <c r="B41" s="5">
        <f t="shared" si="0"/>
        <v>2</v>
      </c>
      <c r="C41" s="1">
        <v>116</v>
      </c>
      <c r="D41" s="1">
        <f t="shared" si="1"/>
        <v>113.67999999999999</v>
      </c>
      <c r="E41" s="1">
        <f t="shared" si="2"/>
        <v>79</v>
      </c>
      <c r="F41" s="1">
        <v>145</v>
      </c>
      <c r="G41" s="1">
        <v>22</v>
      </c>
      <c r="H41" s="1">
        <v>24</v>
      </c>
      <c r="I41" s="5"/>
      <c r="J41" s="5"/>
    </row>
    <row r="42" spans="1:10" x14ac:dyDescent="0.35">
      <c r="A42" s="2">
        <v>43871</v>
      </c>
      <c r="B42" s="5">
        <f t="shared" si="0"/>
        <v>2</v>
      </c>
      <c r="C42" s="1">
        <v>138</v>
      </c>
      <c r="D42" s="1">
        <f t="shared" si="1"/>
        <v>135.24</v>
      </c>
      <c r="E42" s="1">
        <f t="shared" si="2"/>
        <v>94</v>
      </c>
      <c r="F42" s="1">
        <v>152</v>
      </c>
      <c r="G42" s="1">
        <v>25</v>
      </c>
      <c r="H42" s="1">
        <v>29</v>
      </c>
      <c r="I42" s="5"/>
      <c r="J42" s="5"/>
    </row>
    <row r="43" spans="1:10" x14ac:dyDescent="0.35">
      <c r="A43" s="2">
        <v>43872</v>
      </c>
      <c r="B43" s="5">
        <f t="shared" si="0"/>
        <v>2</v>
      </c>
      <c r="C43" s="1">
        <v>92</v>
      </c>
      <c r="D43" s="1">
        <f t="shared" si="1"/>
        <v>90.16</v>
      </c>
      <c r="E43" s="1">
        <f t="shared" si="2"/>
        <v>63</v>
      </c>
      <c r="F43" s="1">
        <v>139</v>
      </c>
      <c r="G43" s="1">
        <v>31</v>
      </c>
      <c r="H43" s="1">
        <v>32</v>
      </c>
      <c r="I43" s="5"/>
      <c r="J43" s="5"/>
    </row>
    <row r="44" spans="1:10" x14ac:dyDescent="0.35">
      <c r="A44" s="2">
        <v>43873</v>
      </c>
      <c r="B44" s="5">
        <f t="shared" si="0"/>
        <v>2</v>
      </c>
      <c r="C44" s="1">
        <v>343</v>
      </c>
      <c r="D44" s="1">
        <f t="shared" si="1"/>
        <v>336.14</v>
      </c>
      <c r="E44" s="1">
        <f t="shared" si="2"/>
        <v>235</v>
      </c>
      <c r="F44" s="1">
        <v>126</v>
      </c>
      <c r="G44" s="1">
        <v>19</v>
      </c>
      <c r="H44" s="1">
        <v>24</v>
      </c>
      <c r="I44" s="5"/>
      <c r="J44" s="5"/>
    </row>
    <row r="45" spans="1:10" x14ac:dyDescent="0.35">
      <c r="A45" s="2">
        <v>43874</v>
      </c>
      <c r="B45" s="5">
        <f t="shared" si="0"/>
        <v>2</v>
      </c>
      <c r="C45" s="1">
        <v>135</v>
      </c>
      <c r="D45" s="1">
        <f t="shared" si="1"/>
        <v>132.30000000000001</v>
      </c>
      <c r="E45" s="1">
        <f t="shared" si="2"/>
        <v>92</v>
      </c>
      <c r="F45" s="1">
        <v>137</v>
      </c>
      <c r="G45" s="1">
        <v>27</v>
      </c>
      <c r="H45" s="1">
        <v>25</v>
      </c>
      <c r="I45" s="5"/>
      <c r="J45" s="5"/>
    </row>
    <row r="46" spans="1:10" x14ac:dyDescent="0.35">
      <c r="A46" s="2">
        <v>43875</v>
      </c>
      <c r="B46" s="5">
        <f t="shared" si="0"/>
        <v>2</v>
      </c>
      <c r="C46" s="1">
        <v>120</v>
      </c>
      <c r="D46" s="1">
        <f t="shared" si="1"/>
        <v>117.6</v>
      </c>
      <c r="E46" s="1">
        <f t="shared" si="2"/>
        <v>82</v>
      </c>
      <c r="F46" s="1">
        <v>127</v>
      </c>
      <c r="G46" s="1">
        <v>34</v>
      </c>
      <c r="H46" s="1">
        <v>29</v>
      </c>
      <c r="I46" s="5"/>
      <c r="J46" s="5"/>
    </row>
    <row r="47" spans="1:10" x14ac:dyDescent="0.35">
      <c r="A47" s="2">
        <v>43876</v>
      </c>
      <c r="B47" s="5">
        <f t="shared" si="0"/>
        <v>2</v>
      </c>
      <c r="C47" s="1">
        <v>90</v>
      </c>
      <c r="D47" s="1">
        <f t="shared" si="1"/>
        <v>88.2</v>
      </c>
      <c r="E47" s="1">
        <f t="shared" si="2"/>
        <v>61</v>
      </c>
      <c r="F47" s="1">
        <v>139</v>
      </c>
      <c r="G47" s="1">
        <v>25</v>
      </c>
      <c r="H47" s="1">
        <v>30</v>
      </c>
      <c r="I47" s="5"/>
      <c r="J47" s="5"/>
    </row>
    <row r="48" spans="1:10" x14ac:dyDescent="0.35">
      <c r="A48" s="2">
        <v>43877</v>
      </c>
      <c r="B48" s="5">
        <f t="shared" si="0"/>
        <v>2</v>
      </c>
      <c r="C48" s="1">
        <v>105</v>
      </c>
      <c r="D48" s="1">
        <f t="shared" si="1"/>
        <v>102.89999999999999</v>
      </c>
      <c r="E48" s="1">
        <f t="shared" si="2"/>
        <v>72</v>
      </c>
      <c r="F48" s="1">
        <v>145</v>
      </c>
      <c r="G48" s="1">
        <v>28</v>
      </c>
      <c r="H48" s="1">
        <v>27</v>
      </c>
      <c r="I48" s="5"/>
      <c r="J48" s="5"/>
    </row>
    <row r="49" spans="1:10" x14ac:dyDescent="0.35">
      <c r="A49" s="2">
        <v>43878</v>
      </c>
      <c r="B49" s="5">
        <f t="shared" si="0"/>
        <v>2</v>
      </c>
      <c r="C49" s="1">
        <v>98</v>
      </c>
      <c r="D49" s="1">
        <f t="shared" si="1"/>
        <v>96.039999999999992</v>
      </c>
      <c r="E49" s="1">
        <f t="shared" si="2"/>
        <v>67</v>
      </c>
      <c r="F49" s="1">
        <v>133</v>
      </c>
      <c r="G49" s="1">
        <v>31</v>
      </c>
      <c r="H49" s="1">
        <v>34</v>
      </c>
      <c r="I49" s="5"/>
      <c r="J49" s="5"/>
    </row>
    <row r="50" spans="1:10" x14ac:dyDescent="0.35">
      <c r="A50" s="2">
        <v>43879</v>
      </c>
      <c r="B50" s="5">
        <f t="shared" si="0"/>
        <v>2</v>
      </c>
      <c r="C50" s="1">
        <v>105</v>
      </c>
      <c r="D50" s="1">
        <f t="shared" si="1"/>
        <v>102.89999999999999</v>
      </c>
      <c r="E50" s="1">
        <f t="shared" si="2"/>
        <v>72</v>
      </c>
      <c r="F50" s="1">
        <v>148</v>
      </c>
      <c r="G50" s="1">
        <v>26</v>
      </c>
      <c r="H50" s="1">
        <v>16</v>
      </c>
      <c r="I50" s="5"/>
      <c r="J50" s="5"/>
    </row>
    <row r="51" spans="1:10" x14ac:dyDescent="0.35">
      <c r="A51" s="2">
        <v>43880</v>
      </c>
      <c r="B51" s="5">
        <f t="shared" si="0"/>
        <v>2</v>
      </c>
      <c r="C51" s="1">
        <v>450</v>
      </c>
      <c r="D51" s="1">
        <f t="shared" si="1"/>
        <v>441</v>
      </c>
      <c r="E51" s="1">
        <f t="shared" si="2"/>
        <v>308</v>
      </c>
      <c r="F51" s="1">
        <v>122</v>
      </c>
      <c r="G51" s="1">
        <v>36</v>
      </c>
      <c r="H51" s="1">
        <v>34</v>
      </c>
      <c r="I51" s="5"/>
      <c r="J51" s="5"/>
    </row>
    <row r="52" spans="1:10" x14ac:dyDescent="0.35">
      <c r="A52" s="2">
        <v>43881</v>
      </c>
      <c r="B52" s="5">
        <f t="shared" si="0"/>
        <v>2</v>
      </c>
      <c r="C52" s="1">
        <v>450</v>
      </c>
      <c r="D52" s="1">
        <f t="shared" si="1"/>
        <v>441</v>
      </c>
      <c r="E52" s="1">
        <f t="shared" si="2"/>
        <v>308</v>
      </c>
      <c r="F52" s="1">
        <v>151</v>
      </c>
      <c r="G52" s="1">
        <v>27</v>
      </c>
      <c r="H52" s="1">
        <v>27</v>
      </c>
      <c r="I52" s="5"/>
      <c r="J52" s="5"/>
    </row>
    <row r="53" spans="1:10" x14ac:dyDescent="0.35">
      <c r="A53" s="2">
        <v>43882</v>
      </c>
      <c r="B53" s="5">
        <f t="shared" si="0"/>
        <v>2</v>
      </c>
      <c r="C53" s="1">
        <v>161</v>
      </c>
      <c r="D53" s="1">
        <f t="shared" si="1"/>
        <v>157.78</v>
      </c>
      <c r="E53" s="1">
        <f t="shared" si="2"/>
        <v>110</v>
      </c>
      <c r="F53" s="1">
        <v>137</v>
      </c>
      <c r="G53" s="1">
        <v>31</v>
      </c>
      <c r="H53" s="1">
        <v>27</v>
      </c>
      <c r="I53" s="5"/>
      <c r="J53" s="5"/>
    </row>
    <row r="54" spans="1:10" x14ac:dyDescent="0.35">
      <c r="A54" s="2">
        <v>43883</v>
      </c>
      <c r="B54" s="5">
        <f t="shared" si="0"/>
        <v>2</v>
      </c>
      <c r="C54" s="1">
        <v>185</v>
      </c>
      <c r="D54" s="1">
        <f t="shared" si="1"/>
        <v>181.29999999999998</v>
      </c>
      <c r="E54" s="1">
        <f t="shared" si="2"/>
        <v>126</v>
      </c>
      <c r="F54" s="1">
        <v>146</v>
      </c>
      <c r="G54" s="1">
        <v>24</v>
      </c>
      <c r="H54" s="1">
        <v>25</v>
      </c>
      <c r="I54" s="5"/>
      <c r="J54" s="5"/>
    </row>
    <row r="55" spans="1:10" x14ac:dyDescent="0.35">
      <c r="A55" s="2">
        <v>43884</v>
      </c>
      <c r="B55" s="5">
        <f t="shared" si="0"/>
        <v>2</v>
      </c>
      <c r="C55" s="1">
        <v>211</v>
      </c>
      <c r="D55" s="1">
        <f t="shared" si="1"/>
        <v>206.78</v>
      </c>
      <c r="E55" s="1">
        <f t="shared" si="2"/>
        <v>144</v>
      </c>
      <c r="F55" s="1">
        <v>129</v>
      </c>
      <c r="G55" s="1">
        <v>14</v>
      </c>
      <c r="H55" s="1">
        <v>25</v>
      </c>
      <c r="I55" s="5"/>
      <c r="J55" s="5"/>
    </row>
    <row r="56" spans="1:10" x14ac:dyDescent="0.35">
      <c r="A56" s="2">
        <v>43885</v>
      </c>
      <c r="B56" s="5">
        <f t="shared" si="0"/>
        <v>2</v>
      </c>
      <c r="C56" s="1">
        <v>161</v>
      </c>
      <c r="D56" s="1">
        <f t="shared" si="1"/>
        <v>157.78</v>
      </c>
      <c r="E56" s="1">
        <f t="shared" si="2"/>
        <v>110</v>
      </c>
      <c r="F56" s="1">
        <v>121</v>
      </c>
      <c r="G56" s="1">
        <v>25</v>
      </c>
      <c r="H56" s="1">
        <v>23</v>
      </c>
      <c r="I56" s="5"/>
      <c r="J56" s="5"/>
    </row>
    <row r="57" spans="1:10" x14ac:dyDescent="0.35">
      <c r="A57" s="2">
        <v>43886</v>
      </c>
      <c r="B57" s="5">
        <f t="shared" si="0"/>
        <v>2</v>
      </c>
      <c r="C57" s="1">
        <v>196</v>
      </c>
      <c r="D57" s="1">
        <f t="shared" si="1"/>
        <v>192.07999999999998</v>
      </c>
      <c r="E57" s="1">
        <f t="shared" si="2"/>
        <v>134</v>
      </c>
      <c r="F57" s="1">
        <v>127</v>
      </c>
      <c r="G57" s="1">
        <v>32</v>
      </c>
      <c r="H57" s="1">
        <v>27</v>
      </c>
      <c r="I57" s="5"/>
      <c r="J57" s="5"/>
    </row>
    <row r="58" spans="1:10" x14ac:dyDescent="0.35">
      <c r="A58" s="2">
        <v>43887</v>
      </c>
      <c r="B58" s="5">
        <f t="shared" si="0"/>
        <v>2</v>
      </c>
      <c r="C58" s="1">
        <v>283</v>
      </c>
      <c r="D58" s="1">
        <f t="shared" si="1"/>
        <v>277.33999999999997</v>
      </c>
      <c r="E58" s="1">
        <f t="shared" si="2"/>
        <v>194</v>
      </c>
      <c r="F58" s="1">
        <v>135</v>
      </c>
      <c r="G58" s="1">
        <v>22</v>
      </c>
      <c r="H58" s="1">
        <v>16</v>
      </c>
      <c r="I58" s="5"/>
      <c r="J58" s="5"/>
    </row>
    <row r="59" spans="1:10" x14ac:dyDescent="0.35">
      <c r="A59" s="2">
        <v>43888</v>
      </c>
      <c r="B59" s="5">
        <f t="shared" si="0"/>
        <v>2</v>
      </c>
      <c r="C59" s="1">
        <v>227</v>
      </c>
      <c r="D59" s="1">
        <f t="shared" si="1"/>
        <v>222.46</v>
      </c>
      <c r="E59" s="1">
        <f t="shared" si="2"/>
        <v>155</v>
      </c>
      <c r="F59" s="1">
        <v>154</v>
      </c>
      <c r="G59" s="1">
        <v>23</v>
      </c>
      <c r="H59" s="1">
        <v>26</v>
      </c>
      <c r="I59" s="5"/>
      <c r="J59" s="5"/>
    </row>
    <row r="60" spans="1:10" x14ac:dyDescent="0.35">
      <c r="A60" s="2">
        <v>43889</v>
      </c>
      <c r="B60" s="5">
        <f t="shared" si="0"/>
        <v>2</v>
      </c>
      <c r="C60" s="1">
        <v>251</v>
      </c>
      <c r="D60" s="1">
        <f t="shared" si="1"/>
        <v>245.98</v>
      </c>
      <c r="E60" s="1">
        <f t="shared" si="2"/>
        <v>172</v>
      </c>
      <c r="F60" s="1">
        <v>138</v>
      </c>
      <c r="G60" s="1">
        <v>32</v>
      </c>
      <c r="H60" s="1">
        <v>25</v>
      </c>
      <c r="I60" s="5"/>
      <c r="J60" s="5"/>
    </row>
    <row r="61" spans="1:10" x14ac:dyDescent="0.35">
      <c r="A61" s="2">
        <v>43890</v>
      </c>
      <c r="B61" s="5">
        <f t="shared" si="0"/>
        <v>2</v>
      </c>
      <c r="C61" s="1">
        <v>196</v>
      </c>
      <c r="D61" s="1">
        <f t="shared" si="1"/>
        <v>192.07999999999998</v>
      </c>
      <c r="E61" s="1">
        <f t="shared" si="2"/>
        <v>134</v>
      </c>
      <c r="F61" s="1">
        <v>160</v>
      </c>
      <c r="G61" s="1">
        <v>29</v>
      </c>
      <c r="H61" s="1">
        <v>33</v>
      </c>
      <c r="I61" s="5"/>
      <c r="J61" s="5"/>
    </row>
    <row r="62" spans="1:10" x14ac:dyDescent="0.35">
      <c r="A62" s="2">
        <v>43891</v>
      </c>
      <c r="B62" s="5">
        <f t="shared" si="0"/>
        <v>3</v>
      </c>
      <c r="C62" s="1">
        <v>214</v>
      </c>
      <c r="D62" s="1">
        <f t="shared" si="1"/>
        <v>209.72</v>
      </c>
      <c r="E62" s="1">
        <f t="shared" si="2"/>
        <v>146</v>
      </c>
      <c r="F62" s="1">
        <v>146</v>
      </c>
      <c r="G62" s="1">
        <v>34</v>
      </c>
      <c r="H62" s="1">
        <v>22</v>
      </c>
      <c r="I62" s="5"/>
      <c r="J62" s="5"/>
    </row>
    <row r="63" spans="1:10" x14ac:dyDescent="0.35">
      <c r="A63" s="2">
        <v>43892</v>
      </c>
      <c r="B63" s="5">
        <f t="shared" si="0"/>
        <v>3</v>
      </c>
      <c r="C63" s="1">
        <v>214</v>
      </c>
      <c r="D63" s="1">
        <f t="shared" si="1"/>
        <v>209.72</v>
      </c>
      <c r="E63" s="1">
        <f t="shared" si="2"/>
        <v>146</v>
      </c>
      <c r="F63" s="1">
        <v>132</v>
      </c>
      <c r="G63" s="1">
        <v>26</v>
      </c>
      <c r="H63" s="1">
        <v>24</v>
      </c>
      <c r="I63" s="5"/>
      <c r="J63" s="5"/>
    </row>
    <row r="64" spans="1:10" x14ac:dyDescent="0.35">
      <c r="A64" s="2">
        <v>43893</v>
      </c>
      <c r="B64" s="5">
        <f t="shared" si="0"/>
        <v>3</v>
      </c>
      <c r="C64" s="1">
        <v>296</v>
      </c>
      <c r="D64" s="1">
        <f t="shared" si="1"/>
        <v>290.08</v>
      </c>
      <c r="E64" s="1">
        <f t="shared" si="2"/>
        <v>203</v>
      </c>
      <c r="F64" s="1">
        <v>163</v>
      </c>
      <c r="G64" s="1">
        <v>26</v>
      </c>
      <c r="H64" s="1">
        <v>24</v>
      </c>
      <c r="I64" s="5"/>
      <c r="J64" s="5"/>
    </row>
    <row r="65" spans="1:10" x14ac:dyDescent="0.35">
      <c r="A65" s="2">
        <v>43894</v>
      </c>
      <c r="B65" s="5">
        <f t="shared" si="0"/>
        <v>3</v>
      </c>
      <c r="C65" s="1">
        <v>450</v>
      </c>
      <c r="D65" s="1">
        <f t="shared" si="1"/>
        <v>441</v>
      </c>
      <c r="E65" s="1">
        <f t="shared" si="2"/>
        <v>308</v>
      </c>
      <c r="F65" s="1">
        <v>126</v>
      </c>
      <c r="G65" s="1">
        <v>26</v>
      </c>
      <c r="H65" s="1">
        <v>25</v>
      </c>
      <c r="I65" s="5"/>
      <c r="J65" s="5"/>
    </row>
    <row r="66" spans="1:10" x14ac:dyDescent="0.35">
      <c r="A66" s="2">
        <v>43895</v>
      </c>
      <c r="B66" s="5">
        <f t="shared" si="0"/>
        <v>3</v>
      </c>
      <c r="C66" s="1">
        <v>134</v>
      </c>
      <c r="D66" s="1">
        <f t="shared" si="1"/>
        <v>131.32</v>
      </c>
      <c r="E66" s="1">
        <f t="shared" si="2"/>
        <v>91</v>
      </c>
      <c r="F66" s="1">
        <v>133</v>
      </c>
      <c r="G66" s="1">
        <v>29</v>
      </c>
      <c r="H66" s="1">
        <v>19</v>
      </c>
      <c r="I66" s="5"/>
      <c r="J66" s="5"/>
    </row>
    <row r="67" spans="1:10" x14ac:dyDescent="0.35">
      <c r="A67" s="2">
        <v>43896</v>
      </c>
      <c r="B67" s="5">
        <f t="shared" ref="B67:B130" si="3">MONTH(A67)</f>
        <v>3</v>
      </c>
      <c r="C67" s="1">
        <v>343</v>
      </c>
      <c r="D67" s="1">
        <f t="shared" ref="D67:D130" si="4">C67*(1-0.02)</f>
        <v>336.14</v>
      </c>
      <c r="E67" s="1">
        <f t="shared" ref="E67:E130" si="5">ROUNDDOWN(D67*0.7,0)</f>
        <v>235</v>
      </c>
      <c r="F67" s="1">
        <v>133</v>
      </c>
      <c r="G67" s="1">
        <v>25</v>
      </c>
      <c r="H67" s="1">
        <v>22</v>
      </c>
      <c r="I67" s="5"/>
      <c r="J67" s="5"/>
    </row>
    <row r="68" spans="1:10" x14ac:dyDescent="0.35">
      <c r="A68" s="2">
        <v>43897</v>
      </c>
      <c r="B68" s="5">
        <f t="shared" si="3"/>
        <v>3</v>
      </c>
      <c r="C68" s="1">
        <v>349</v>
      </c>
      <c r="D68" s="1">
        <f t="shared" si="4"/>
        <v>342.02</v>
      </c>
      <c r="E68" s="1">
        <f t="shared" si="5"/>
        <v>239</v>
      </c>
      <c r="F68" s="1">
        <v>114</v>
      </c>
      <c r="G68" s="1">
        <v>23</v>
      </c>
      <c r="H68" s="1">
        <v>27</v>
      </c>
      <c r="I68" s="5"/>
      <c r="J68" s="5"/>
    </row>
    <row r="69" spans="1:10" x14ac:dyDescent="0.35">
      <c r="A69" s="2">
        <v>43898</v>
      </c>
      <c r="B69" s="5">
        <f t="shared" si="3"/>
        <v>3</v>
      </c>
      <c r="C69" s="1">
        <v>212</v>
      </c>
      <c r="D69" s="1">
        <f t="shared" si="4"/>
        <v>207.76</v>
      </c>
      <c r="E69" s="1">
        <f t="shared" si="5"/>
        <v>145</v>
      </c>
      <c r="F69" s="1">
        <v>125</v>
      </c>
      <c r="G69" s="1">
        <v>26</v>
      </c>
      <c r="H69" s="1">
        <v>27</v>
      </c>
      <c r="I69" s="5"/>
      <c r="J69" s="5"/>
    </row>
    <row r="70" spans="1:10" x14ac:dyDescent="0.35">
      <c r="A70" s="2">
        <v>43899</v>
      </c>
      <c r="B70" s="5">
        <f t="shared" si="3"/>
        <v>3</v>
      </c>
      <c r="C70" s="1">
        <v>140</v>
      </c>
      <c r="D70" s="1">
        <f t="shared" si="4"/>
        <v>137.19999999999999</v>
      </c>
      <c r="E70" s="1">
        <f t="shared" si="5"/>
        <v>96</v>
      </c>
      <c r="F70" s="1">
        <v>153</v>
      </c>
      <c r="G70" s="1">
        <v>27</v>
      </c>
      <c r="H70" s="1">
        <v>27</v>
      </c>
      <c r="I70" s="5"/>
      <c r="J70" s="5"/>
    </row>
    <row r="71" spans="1:10" x14ac:dyDescent="0.35">
      <c r="A71" s="2">
        <v>43900</v>
      </c>
      <c r="B71" s="5">
        <f t="shared" si="3"/>
        <v>3</v>
      </c>
      <c r="C71" s="1">
        <v>137</v>
      </c>
      <c r="D71" s="1">
        <f t="shared" si="4"/>
        <v>134.26</v>
      </c>
      <c r="E71" s="1">
        <f t="shared" si="5"/>
        <v>93</v>
      </c>
      <c r="F71" s="1">
        <v>131</v>
      </c>
      <c r="G71" s="1">
        <v>21</v>
      </c>
      <c r="H71" s="1">
        <v>29</v>
      </c>
      <c r="I71" s="5"/>
      <c r="J71" s="5"/>
    </row>
    <row r="72" spans="1:10" x14ac:dyDescent="0.35">
      <c r="A72" s="2">
        <v>43901</v>
      </c>
      <c r="B72" s="5">
        <f t="shared" si="3"/>
        <v>3</v>
      </c>
      <c r="C72" s="1">
        <v>83</v>
      </c>
      <c r="D72" s="1">
        <f t="shared" si="4"/>
        <v>81.34</v>
      </c>
      <c r="E72" s="1">
        <f t="shared" si="5"/>
        <v>56</v>
      </c>
      <c r="F72" s="1">
        <v>124</v>
      </c>
      <c r="G72" s="1">
        <v>22</v>
      </c>
      <c r="H72" s="1">
        <v>35</v>
      </c>
      <c r="I72" s="5"/>
      <c r="J72" s="5"/>
    </row>
    <row r="73" spans="1:10" x14ac:dyDescent="0.35">
      <c r="A73" s="2">
        <v>43902</v>
      </c>
      <c r="B73" s="5">
        <f t="shared" si="3"/>
        <v>3</v>
      </c>
      <c r="C73" s="1">
        <v>316</v>
      </c>
      <c r="D73" s="1">
        <f t="shared" si="4"/>
        <v>309.68</v>
      </c>
      <c r="E73" s="1">
        <f t="shared" si="5"/>
        <v>216</v>
      </c>
      <c r="F73" s="1">
        <v>132</v>
      </c>
      <c r="G73" s="1">
        <v>29</v>
      </c>
      <c r="H73" s="1">
        <v>38</v>
      </c>
      <c r="I73" s="5"/>
      <c r="J73" s="5"/>
    </row>
    <row r="74" spans="1:10" x14ac:dyDescent="0.35">
      <c r="A74" s="2">
        <v>43903</v>
      </c>
      <c r="B74" s="5">
        <f t="shared" si="3"/>
        <v>3</v>
      </c>
      <c r="C74" s="1">
        <v>203</v>
      </c>
      <c r="D74" s="1">
        <f t="shared" si="4"/>
        <v>198.94</v>
      </c>
      <c r="E74" s="1">
        <f t="shared" si="5"/>
        <v>139</v>
      </c>
      <c r="F74" s="1">
        <v>134</v>
      </c>
      <c r="G74" s="1">
        <v>29</v>
      </c>
      <c r="H74" s="1">
        <v>22</v>
      </c>
      <c r="I74" s="5"/>
      <c r="J74" s="5"/>
    </row>
    <row r="75" spans="1:10" x14ac:dyDescent="0.35">
      <c r="A75" s="2">
        <v>43904</v>
      </c>
      <c r="B75" s="5">
        <f t="shared" si="3"/>
        <v>3</v>
      </c>
      <c r="C75" s="1">
        <v>227</v>
      </c>
      <c r="D75" s="1">
        <f t="shared" si="4"/>
        <v>222.46</v>
      </c>
      <c r="E75" s="1">
        <f t="shared" si="5"/>
        <v>155</v>
      </c>
      <c r="F75" s="1">
        <v>130</v>
      </c>
      <c r="G75" s="1">
        <v>38</v>
      </c>
      <c r="H75" s="1">
        <v>25</v>
      </c>
      <c r="I75" s="5"/>
      <c r="J75" s="5"/>
    </row>
    <row r="76" spans="1:10" x14ac:dyDescent="0.35">
      <c r="A76" s="2">
        <v>43905</v>
      </c>
      <c r="B76" s="5">
        <f t="shared" si="3"/>
        <v>3</v>
      </c>
      <c r="C76" s="1">
        <v>122</v>
      </c>
      <c r="D76" s="1">
        <f t="shared" si="4"/>
        <v>119.56</v>
      </c>
      <c r="E76" s="1">
        <f t="shared" si="5"/>
        <v>83</v>
      </c>
      <c r="F76" s="1">
        <v>117</v>
      </c>
      <c r="G76" s="1">
        <v>23</v>
      </c>
      <c r="H76" s="1">
        <v>23</v>
      </c>
      <c r="I76" s="5"/>
      <c r="J76" s="5"/>
    </row>
    <row r="77" spans="1:10" x14ac:dyDescent="0.35">
      <c r="A77" s="2">
        <v>43906</v>
      </c>
      <c r="B77" s="5">
        <f t="shared" si="3"/>
        <v>3</v>
      </c>
      <c r="C77" s="1">
        <v>224</v>
      </c>
      <c r="D77" s="1">
        <f t="shared" si="4"/>
        <v>219.51999999999998</v>
      </c>
      <c r="E77" s="1">
        <f t="shared" si="5"/>
        <v>153</v>
      </c>
      <c r="F77" s="1">
        <v>154</v>
      </c>
      <c r="G77" s="1">
        <v>29</v>
      </c>
      <c r="H77" s="1">
        <v>30</v>
      </c>
      <c r="I77" s="5"/>
      <c r="J77" s="5"/>
    </row>
    <row r="78" spans="1:10" x14ac:dyDescent="0.35">
      <c r="A78" s="2">
        <v>43907</v>
      </c>
      <c r="B78" s="5">
        <f t="shared" si="3"/>
        <v>3</v>
      </c>
      <c r="C78" s="1">
        <v>89</v>
      </c>
      <c r="D78" s="1">
        <f t="shared" si="4"/>
        <v>87.22</v>
      </c>
      <c r="E78" s="1">
        <f t="shared" si="5"/>
        <v>61</v>
      </c>
      <c r="F78" s="1">
        <v>145</v>
      </c>
      <c r="G78" s="1">
        <v>36</v>
      </c>
      <c r="H78" s="1">
        <v>27</v>
      </c>
      <c r="I78" s="5"/>
      <c r="J78" s="5"/>
    </row>
    <row r="79" spans="1:10" x14ac:dyDescent="0.35">
      <c r="A79" s="2">
        <v>43908</v>
      </c>
      <c r="B79" s="5">
        <f t="shared" si="3"/>
        <v>3</v>
      </c>
      <c r="C79" s="1">
        <v>215</v>
      </c>
      <c r="D79" s="1">
        <f t="shared" si="4"/>
        <v>210.7</v>
      </c>
      <c r="E79" s="1">
        <f t="shared" si="5"/>
        <v>147</v>
      </c>
      <c r="F79" s="1">
        <v>152</v>
      </c>
      <c r="G79" s="1">
        <v>22</v>
      </c>
      <c r="H79" s="1">
        <v>22</v>
      </c>
      <c r="I79" s="5"/>
      <c r="J79" s="5"/>
    </row>
    <row r="80" spans="1:10" x14ac:dyDescent="0.35">
      <c r="A80" s="2">
        <v>43909</v>
      </c>
      <c r="B80" s="5">
        <f t="shared" si="3"/>
        <v>3</v>
      </c>
      <c r="C80" s="1">
        <v>233</v>
      </c>
      <c r="D80" s="1">
        <f t="shared" si="4"/>
        <v>228.34</v>
      </c>
      <c r="E80" s="1">
        <f t="shared" si="5"/>
        <v>159</v>
      </c>
      <c r="F80" s="1">
        <v>131</v>
      </c>
      <c r="G80" s="1">
        <v>33</v>
      </c>
      <c r="H80" s="1">
        <v>32</v>
      </c>
      <c r="I80" s="5"/>
      <c r="J80" s="5"/>
    </row>
    <row r="81" spans="1:10" x14ac:dyDescent="0.35">
      <c r="A81" s="2">
        <v>43910</v>
      </c>
      <c r="B81" s="5">
        <f t="shared" si="3"/>
        <v>3</v>
      </c>
      <c r="C81" s="1">
        <v>316</v>
      </c>
      <c r="D81" s="1">
        <f t="shared" si="4"/>
        <v>309.68</v>
      </c>
      <c r="E81" s="1">
        <f t="shared" si="5"/>
        <v>216</v>
      </c>
      <c r="F81" s="1">
        <v>120</v>
      </c>
      <c r="G81" s="1">
        <v>24</v>
      </c>
      <c r="H81" s="1">
        <v>29</v>
      </c>
      <c r="I81" s="5"/>
      <c r="J81" s="5"/>
    </row>
    <row r="82" spans="1:10" x14ac:dyDescent="0.35">
      <c r="A82" s="2">
        <v>43911</v>
      </c>
      <c r="B82" s="5">
        <f t="shared" si="3"/>
        <v>3</v>
      </c>
      <c r="C82" s="1">
        <v>226</v>
      </c>
      <c r="D82" s="1">
        <f t="shared" si="4"/>
        <v>221.48</v>
      </c>
      <c r="E82" s="1">
        <f t="shared" si="5"/>
        <v>155</v>
      </c>
      <c r="F82" s="1">
        <v>131</v>
      </c>
      <c r="G82" s="1">
        <v>26</v>
      </c>
      <c r="H82" s="1">
        <v>36</v>
      </c>
      <c r="I82" s="5"/>
      <c r="J82" s="5"/>
    </row>
    <row r="83" spans="1:10" x14ac:dyDescent="0.35">
      <c r="A83" s="2">
        <v>43912</v>
      </c>
      <c r="B83" s="5">
        <f t="shared" si="3"/>
        <v>3</v>
      </c>
      <c r="C83" s="1">
        <v>214</v>
      </c>
      <c r="D83" s="1">
        <f t="shared" si="4"/>
        <v>209.72</v>
      </c>
      <c r="E83" s="1">
        <f t="shared" si="5"/>
        <v>146</v>
      </c>
      <c r="F83" s="1">
        <v>123</v>
      </c>
      <c r="G83" s="1">
        <v>28</v>
      </c>
      <c r="H83" s="1">
        <v>29</v>
      </c>
      <c r="I83" s="5"/>
      <c r="J83" s="5"/>
    </row>
    <row r="84" spans="1:10" x14ac:dyDescent="0.35">
      <c r="A84" s="2">
        <v>43913</v>
      </c>
      <c r="B84" s="5">
        <f t="shared" si="3"/>
        <v>3</v>
      </c>
      <c r="C84" s="1">
        <v>217</v>
      </c>
      <c r="D84" s="1">
        <f t="shared" si="4"/>
        <v>212.66</v>
      </c>
      <c r="E84" s="1">
        <f t="shared" si="5"/>
        <v>148</v>
      </c>
      <c r="F84" s="1">
        <v>129</v>
      </c>
      <c r="G84" s="1">
        <v>31</v>
      </c>
      <c r="H84" s="1">
        <v>28</v>
      </c>
      <c r="I84" s="5"/>
      <c r="J84" s="5"/>
    </row>
    <row r="85" spans="1:10" x14ac:dyDescent="0.35">
      <c r="A85" s="2">
        <v>43914</v>
      </c>
      <c r="B85" s="5">
        <f t="shared" si="3"/>
        <v>3</v>
      </c>
      <c r="C85" s="1">
        <v>199</v>
      </c>
      <c r="D85" s="1">
        <f t="shared" si="4"/>
        <v>195.02</v>
      </c>
      <c r="E85" s="1">
        <f t="shared" si="5"/>
        <v>136</v>
      </c>
      <c r="F85" s="1">
        <v>146</v>
      </c>
      <c r="G85" s="1">
        <v>23</v>
      </c>
      <c r="H85" s="1">
        <v>32</v>
      </c>
      <c r="I85" s="5"/>
      <c r="J85" s="5"/>
    </row>
    <row r="86" spans="1:10" x14ac:dyDescent="0.35">
      <c r="A86" s="2">
        <v>43915</v>
      </c>
      <c r="B86" s="5">
        <f t="shared" si="3"/>
        <v>3</v>
      </c>
      <c r="C86" s="1">
        <v>83</v>
      </c>
      <c r="D86" s="1">
        <f t="shared" si="4"/>
        <v>81.34</v>
      </c>
      <c r="E86" s="1">
        <f t="shared" si="5"/>
        <v>56</v>
      </c>
      <c r="F86" s="1">
        <v>154</v>
      </c>
      <c r="G86" s="1">
        <v>20</v>
      </c>
      <c r="H86" s="1">
        <v>27</v>
      </c>
      <c r="I86" s="5"/>
      <c r="J86" s="5"/>
    </row>
    <row r="87" spans="1:10" x14ac:dyDescent="0.35">
      <c r="A87" s="2">
        <v>43916</v>
      </c>
      <c r="B87" s="5">
        <f t="shared" si="3"/>
        <v>3</v>
      </c>
      <c r="C87" s="1">
        <v>235</v>
      </c>
      <c r="D87" s="1">
        <f t="shared" si="4"/>
        <v>230.29999999999998</v>
      </c>
      <c r="E87" s="1">
        <f t="shared" si="5"/>
        <v>161</v>
      </c>
      <c r="F87" s="1">
        <v>154</v>
      </c>
      <c r="G87" s="1">
        <v>22</v>
      </c>
      <c r="H87" s="1">
        <v>24</v>
      </c>
      <c r="I87" s="5"/>
      <c r="J87" s="5"/>
    </row>
    <row r="88" spans="1:10" x14ac:dyDescent="0.35">
      <c r="A88" s="2">
        <v>43917</v>
      </c>
      <c r="B88" s="5">
        <f t="shared" si="3"/>
        <v>3</v>
      </c>
      <c r="C88" s="1">
        <v>138</v>
      </c>
      <c r="D88" s="1">
        <f t="shared" si="4"/>
        <v>135.24</v>
      </c>
      <c r="E88" s="1">
        <f t="shared" si="5"/>
        <v>94</v>
      </c>
      <c r="F88" s="1">
        <v>141</v>
      </c>
      <c r="G88" s="1">
        <v>24</v>
      </c>
      <c r="H88" s="1">
        <v>25</v>
      </c>
      <c r="I88" s="5"/>
      <c r="J88" s="5"/>
    </row>
    <row r="89" spans="1:10" x14ac:dyDescent="0.35">
      <c r="A89" s="2">
        <v>43918</v>
      </c>
      <c r="B89" s="5">
        <f t="shared" si="3"/>
        <v>3</v>
      </c>
      <c r="C89" s="1">
        <v>147</v>
      </c>
      <c r="D89" s="1">
        <f t="shared" si="4"/>
        <v>144.06</v>
      </c>
      <c r="E89" s="1">
        <f t="shared" si="5"/>
        <v>100</v>
      </c>
      <c r="F89" s="1">
        <v>124</v>
      </c>
      <c r="G89" s="1">
        <v>29</v>
      </c>
      <c r="H89" s="1">
        <v>32</v>
      </c>
      <c r="I89" s="5"/>
      <c r="J89" s="5"/>
    </row>
    <row r="90" spans="1:10" x14ac:dyDescent="0.35">
      <c r="A90" s="2">
        <v>43919</v>
      </c>
      <c r="B90" s="5">
        <f t="shared" si="3"/>
        <v>3</v>
      </c>
      <c r="C90" s="1">
        <v>262</v>
      </c>
      <c r="D90" s="1">
        <f t="shared" si="4"/>
        <v>256.76</v>
      </c>
      <c r="E90" s="1">
        <f t="shared" si="5"/>
        <v>179</v>
      </c>
      <c r="F90" s="1">
        <v>144</v>
      </c>
      <c r="G90" s="1">
        <v>32</v>
      </c>
      <c r="H90" s="1">
        <v>30</v>
      </c>
      <c r="I90" s="5"/>
      <c r="J90" s="5"/>
    </row>
    <row r="91" spans="1:10" x14ac:dyDescent="0.35">
      <c r="A91" s="2">
        <v>43920</v>
      </c>
      <c r="B91" s="5">
        <f t="shared" si="3"/>
        <v>3</v>
      </c>
      <c r="C91" s="1">
        <v>98</v>
      </c>
      <c r="D91" s="1">
        <f t="shared" si="4"/>
        <v>96.039999999999992</v>
      </c>
      <c r="E91" s="1">
        <f t="shared" si="5"/>
        <v>67</v>
      </c>
      <c r="F91" s="1">
        <v>144</v>
      </c>
      <c r="G91" s="1">
        <v>20</v>
      </c>
      <c r="H91" s="1">
        <v>37</v>
      </c>
      <c r="I91" s="5"/>
      <c r="J91" s="5"/>
    </row>
    <row r="92" spans="1:10" x14ac:dyDescent="0.35">
      <c r="A92" s="2">
        <v>43921</v>
      </c>
      <c r="B92" s="5">
        <f t="shared" si="3"/>
        <v>3</v>
      </c>
      <c r="C92" s="1">
        <v>140</v>
      </c>
      <c r="D92" s="1">
        <f t="shared" si="4"/>
        <v>137.19999999999999</v>
      </c>
      <c r="E92" s="1">
        <f t="shared" si="5"/>
        <v>96</v>
      </c>
      <c r="F92" s="1">
        <v>140</v>
      </c>
      <c r="G92" s="1">
        <v>25</v>
      </c>
      <c r="H92" s="1">
        <v>29</v>
      </c>
      <c r="I92" s="5"/>
      <c r="J92" s="5"/>
    </row>
    <row r="93" spans="1:10" x14ac:dyDescent="0.35">
      <c r="A93" s="2">
        <v>43922</v>
      </c>
      <c r="B93" s="5">
        <f t="shared" si="3"/>
        <v>4</v>
      </c>
      <c r="C93" s="1">
        <v>227</v>
      </c>
      <c r="D93" s="1">
        <f t="shared" si="4"/>
        <v>222.46</v>
      </c>
      <c r="E93" s="1">
        <f t="shared" si="5"/>
        <v>155</v>
      </c>
      <c r="F93" s="1">
        <v>145</v>
      </c>
      <c r="G93" s="1">
        <v>22</v>
      </c>
      <c r="H93" s="1">
        <v>20</v>
      </c>
      <c r="I93" s="5"/>
      <c r="J93" s="5"/>
    </row>
    <row r="94" spans="1:10" x14ac:dyDescent="0.35">
      <c r="A94" s="2">
        <v>43923</v>
      </c>
      <c r="B94" s="5">
        <f t="shared" si="3"/>
        <v>4</v>
      </c>
      <c r="C94" s="1">
        <v>214</v>
      </c>
      <c r="D94" s="1">
        <f t="shared" si="4"/>
        <v>209.72</v>
      </c>
      <c r="E94" s="1">
        <f t="shared" si="5"/>
        <v>146</v>
      </c>
      <c r="F94" s="1">
        <v>141</v>
      </c>
      <c r="G94" s="1">
        <v>32</v>
      </c>
      <c r="H94" s="1">
        <v>29</v>
      </c>
      <c r="I94" s="5"/>
      <c r="J94" s="5"/>
    </row>
    <row r="95" spans="1:10" x14ac:dyDescent="0.35">
      <c r="A95" s="2">
        <v>43924</v>
      </c>
      <c r="B95" s="5">
        <f t="shared" si="3"/>
        <v>4</v>
      </c>
      <c r="C95" s="1">
        <v>143</v>
      </c>
      <c r="D95" s="1">
        <f t="shared" si="4"/>
        <v>140.13999999999999</v>
      </c>
      <c r="E95" s="1">
        <f t="shared" si="5"/>
        <v>98</v>
      </c>
      <c r="F95" s="1">
        <v>148</v>
      </c>
      <c r="G95" s="1">
        <v>24</v>
      </c>
      <c r="H95" s="1">
        <v>13</v>
      </c>
      <c r="I95" s="5"/>
      <c r="J95" s="5"/>
    </row>
    <row r="96" spans="1:10" x14ac:dyDescent="0.35">
      <c r="A96" s="2">
        <v>43925</v>
      </c>
      <c r="B96" s="5">
        <f t="shared" si="3"/>
        <v>4</v>
      </c>
      <c r="C96" s="1">
        <v>402</v>
      </c>
      <c r="D96" s="1">
        <f t="shared" si="4"/>
        <v>393.96</v>
      </c>
      <c r="E96" s="1">
        <f t="shared" si="5"/>
        <v>275</v>
      </c>
      <c r="F96" s="1">
        <v>141</v>
      </c>
      <c r="G96" s="1">
        <v>24</v>
      </c>
      <c r="H96" s="1">
        <v>23</v>
      </c>
      <c r="I96" s="5"/>
      <c r="J96" s="5"/>
    </row>
    <row r="97" spans="1:10" x14ac:dyDescent="0.35">
      <c r="A97" s="2">
        <v>43926</v>
      </c>
      <c r="B97" s="5">
        <f t="shared" si="3"/>
        <v>4</v>
      </c>
      <c r="C97" s="1">
        <v>117</v>
      </c>
      <c r="D97" s="1">
        <f t="shared" si="4"/>
        <v>114.66</v>
      </c>
      <c r="E97" s="1">
        <f t="shared" si="5"/>
        <v>80</v>
      </c>
      <c r="F97" s="1">
        <v>134</v>
      </c>
      <c r="G97" s="1">
        <v>38</v>
      </c>
      <c r="H97" s="1">
        <v>26</v>
      </c>
      <c r="I97" s="5"/>
      <c r="J97" s="5"/>
    </row>
    <row r="98" spans="1:10" x14ac:dyDescent="0.35">
      <c r="A98" s="2">
        <v>43927</v>
      </c>
      <c r="B98" s="5">
        <f t="shared" si="3"/>
        <v>4</v>
      </c>
      <c r="C98" s="1">
        <v>161</v>
      </c>
      <c r="D98" s="1">
        <f t="shared" si="4"/>
        <v>157.78</v>
      </c>
      <c r="E98" s="1">
        <f t="shared" si="5"/>
        <v>110</v>
      </c>
      <c r="F98" s="1">
        <v>128</v>
      </c>
      <c r="G98" s="1">
        <v>30</v>
      </c>
      <c r="H98" s="1">
        <v>38</v>
      </c>
      <c r="I98" s="5"/>
      <c r="J98" s="5"/>
    </row>
    <row r="99" spans="1:10" x14ac:dyDescent="0.35">
      <c r="A99" s="2">
        <v>43928</v>
      </c>
      <c r="B99" s="5">
        <f t="shared" si="3"/>
        <v>4</v>
      </c>
      <c r="C99" s="1">
        <v>181</v>
      </c>
      <c r="D99" s="1">
        <f t="shared" si="4"/>
        <v>177.38</v>
      </c>
      <c r="E99" s="1">
        <f t="shared" si="5"/>
        <v>124</v>
      </c>
      <c r="F99" s="1">
        <v>152</v>
      </c>
      <c r="G99" s="1">
        <v>32</v>
      </c>
      <c r="H99" s="1">
        <v>27</v>
      </c>
      <c r="I99" s="5"/>
      <c r="J99" s="5"/>
    </row>
    <row r="100" spans="1:10" x14ac:dyDescent="0.35">
      <c r="A100" s="2">
        <v>43929</v>
      </c>
      <c r="B100" s="5">
        <f t="shared" si="3"/>
        <v>4</v>
      </c>
      <c r="C100" s="1">
        <v>184</v>
      </c>
      <c r="D100" s="1">
        <f t="shared" si="4"/>
        <v>180.32</v>
      </c>
      <c r="E100" s="1">
        <f t="shared" si="5"/>
        <v>126</v>
      </c>
      <c r="F100" s="1">
        <v>133</v>
      </c>
      <c r="G100" s="1">
        <v>30</v>
      </c>
      <c r="H100" s="1">
        <v>22</v>
      </c>
      <c r="I100" s="5"/>
      <c r="J100" s="5"/>
    </row>
    <row r="101" spans="1:10" x14ac:dyDescent="0.35">
      <c r="A101" s="2">
        <v>43930</v>
      </c>
      <c r="B101" s="5">
        <f t="shared" si="3"/>
        <v>4</v>
      </c>
      <c r="C101" s="1">
        <v>126</v>
      </c>
      <c r="D101" s="1">
        <f t="shared" si="4"/>
        <v>123.48</v>
      </c>
      <c r="E101" s="1">
        <f t="shared" si="5"/>
        <v>86</v>
      </c>
      <c r="F101" s="1">
        <v>141</v>
      </c>
      <c r="G101" s="1">
        <v>31</v>
      </c>
      <c r="H101" s="1">
        <v>17</v>
      </c>
      <c r="I101" s="5"/>
      <c r="J101" s="5"/>
    </row>
    <row r="102" spans="1:10" x14ac:dyDescent="0.35">
      <c r="A102" s="2">
        <v>43931</v>
      </c>
      <c r="B102" s="5">
        <f t="shared" si="3"/>
        <v>4</v>
      </c>
      <c r="C102" s="1">
        <v>211</v>
      </c>
      <c r="D102" s="1">
        <f t="shared" si="4"/>
        <v>206.78</v>
      </c>
      <c r="E102" s="1">
        <f t="shared" si="5"/>
        <v>144</v>
      </c>
      <c r="F102" s="1">
        <v>160</v>
      </c>
      <c r="G102" s="1">
        <v>25</v>
      </c>
      <c r="H102" s="1">
        <v>39</v>
      </c>
      <c r="I102" s="5"/>
      <c r="J102" s="5"/>
    </row>
    <row r="103" spans="1:10" x14ac:dyDescent="0.35">
      <c r="A103" s="2">
        <v>43932</v>
      </c>
      <c r="B103" s="5">
        <f t="shared" si="3"/>
        <v>4</v>
      </c>
      <c r="C103" s="1">
        <v>226</v>
      </c>
      <c r="D103" s="1">
        <f t="shared" si="4"/>
        <v>221.48</v>
      </c>
      <c r="E103" s="1">
        <f t="shared" si="5"/>
        <v>155</v>
      </c>
      <c r="F103" s="1">
        <v>160</v>
      </c>
      <c r="G103" s="1">
        <v>24</v>
      </c>
      <c r="H103" s="1">
        <v>24</v>
      </c>
      <c r="I103" s="5"/>
      <c r="J103" s="5"/>
    </row>
    <row r="104" spans="1:10" x14ac:dyDescent="0.35">
      <c r="A104" s="2">
        <v>43933</v>
      </c>
      <c r="B104" s="5">
        <f t="shared" si="3"/>
        <v>4</v>
      </c>
      <c r="C104" s="1">
        <v>212</v>
      </c>
      <c r="D104" s="1">
        <f t="shared" si="4"/>
        <v>207.76</v>
      </c>
      <c r="E104" s="1">
        <f t="shared" si="5"/>
        <v>145</v>
      </c>
      <c r="F104" s="1">
        <v>146</v>
      </c>
      <c r="G104" s="1">
        <v>23</v>
      </c>
      <c r="H104" s="1">
        <v>28</v>
      </c>
      <c r="I104" s="5"/>
      <c r="J104" s="5"/>
    </row>
    <row r="105" spans="1:10" x14ac:dyDescent="0.35">
      <c r="A105" s="2">
        <v>43934</v>
      </c>
      <c r="B105" s="5">
        <f t="shared" si="3"/>
        <v>4</v>
      </c>
      <c r="C105" s="1">
        <v>211</v>
      </c>
      <c r="D105" s="1">
        <f t="shared" si="4"/>
        <v>206.78</v>
      </c>
      <c r="E105" s="1">
        <f t="shared" si="5"/>
        <v>144</v>
      </c>
      <c r="F105" s="1">
        <v>135</v>
      </c>
      <c r="G105" s="1">
        <v>27</v>
      </c>
      <c r="H105" s="1">
        <v>23</v>
      </c>
      <c r="I105" s="5"/>
      <c r="J105" s="5"/>
    </row>
    <row r="106" spans="1:10" x14ac:dyDescent="0.35">
      <c r="A106" s="2">
        <v>43935</v>
      </c>
      <c r="B106" s="5">
        <f t="shared" si="3"/>
        <v>4</v>
      </c>
      <c r="C106" s="1">
        <v>254</v>
      </c>
      <c r="D106" s="1">
        <f t="shared" si="4"/>
        <v>248.92</v>
      </c>
      <c r="E106" s="1">
        <f t="shared" si="5"/>
        <v>174</v>
      </c>
      <c r="F106" s="1">
        <v>130</v>
      </c>
      <c r="G106" s="1">
        <v>34</v>
      </c>
      <c r="H106" s="1">
        <v>25</v>
      </c>
      <c r="I106" s="5"/>
      <c r="J106" s="5"/>
    </row>
    <row r="107" spans="1:10" x14ac:dyDescent="0.35">
      <c r="A107" s="2">
        <v>43936</v>
      </c>
      <c r="B107" s="5">
        <f t="shared" si="3"/>
        <v>4</v>
      </c>
      <c r="C107" s="1">
        <v>137</v>
      </c>
      <c r="D107" s="1">
        <f t="shared" si="4"/>
        <v>134.26</v>
      </c>
      <c r="E107" s="1">
        <f t="shared" si="5"/>
        <v>93</v>
      </c>
      <c r="F107" s="1">
        <v>145</v>
      </c>
      <c r="G107" s="1">
        <v>24</v>
      </c>
      <c r="H107" s="1">
        <v>29</v>
      </c>
      <c r="I107" s="5"/>
      <c r="J107" s="5"/>
    </row>
    <row r="108" spans="1:10" x14ac:dyDescent="0.35">
      <c r="A108" s="2">
        <v>43937</v>
      </c>
      <c r="B108" s="5">
        <f t="shared" si="3"/>
        <v>4</v>
      </c>
      <c r="C108" s="1">
        <v>263</v>
      </c>
      <c r="D108" s="1">
        <f t="shared" si="4"/>
        <v>257.74</v>
      </c>
      <c r="E108" s="1">
        <f t="shared" si="5"/>
        <v>180</v>
      </c>
      <c r="F108" s="1">
        <v>120</v>
      </c>
      <c r="G108" s="1">
        <v>29</v>
      </c>
      <c r="H108" s="1">
        <v>20</v>
      </c>
      <c r="I108" s="5"/>
      <c r="J108" s="5"/>
    </row>
    <row r="109" spans="1:10" x14ac:dyDescent="0.35">
      <c r="A109" s="2">
        <v>43938</v>
      </c>
      <c r="B109" s="5">
        <f t="shared" si="3"/>
        <v>4</v>
      </c>
      <c r="C109" s="1">
        <v>217</v>
      </c>
      <c r="D109" s="1">
        <f t="shared" si="4"/>
        <v>212.66</v>
      </c>
      <c r="E109" s="1">
        <f t="shared" si="5"/>
        <v>148</v>
      </c>
      <c r="F109" s="1">
        <v>144</v>
      </c>
      <c r="G109" s="1">
        <v>27</v>
      </c>
      <c r="H109" s="1">
        <v>23</v>
      </c>
      <c r="I109" s="5"/>
      <c r="J109" s="5"/>
    </row>
    <row r="110" spans="1:10" x14ac:dyDescent="0.35">
      <c r="A110" s="2">
        <v>43939</v>
      </c>
      <c r="B110" s="5">
        <f t="shared" si="3"/>
        <v>4</v>
      </c>
      <c r="C110" s="1">
        <v>191</v>
      </c>
      <c r="D110" s="1">
        <f t="shared" si="4"/>
        <v>187.18</v>
      </c>
      <c r="E110" s="1">
        <f t="shared" si="5"/>
        <v>131</v>
      </c>
      <c r="F110" s="1">
        <v>130</v>
      </c>
      <c r="G110" s="1">
        <v>19</v>
      </c>
      <c r="H110" s="1">
        <v>32</v>
      </c>
      <c r="I110" s="5"/>
      <c r="J110" s="5"/>
    </row>
    <row r="111" spans="1:10" x14ac:dyDescent="0.35">
      <c r="A111" s="2">
        <v>43940</v>
      </c>
      <c r="B111" s="5">
        <f t="shared" si="3"/>
        <v>4</v>
      </c>
      <c r="C111" s="1">
        <v>169</v>
      </c>
      <c r="D111" s="1">
        <f t="shared" si="4"/>
        <v>165.62</v>
      </c>
      <c r="E111" s="1">
        <f t="shared" si="5"/>
        <v>115</v>
      </c>
      <c r="F111" s="1">
        <v>129</v>
      </c>
      <c r="G111" s="1">
        <v>27</v>
      </c>
      <c r="H111" s="1">
        <v>27</v>
      </c>
      <c r="I111" s="5"/>
      <c r="J111" s="5"/>
    </row>
    <row r="112" spans="1:10" x14ac:dyDescent="0.35">
      <c r="A112" s="2">
        <v>43941</v>
      </c>
      <c r="B112" s="5">
        <f t="shared" si="3"/>
        <v>4</v>
      </c>
      <c r="C112" s="1">
        <v>89</v>
      </c>
      <c r="D112" s="1">
        <f t="shared" si="4"/>
        <v>87.22</v>
      </c>
      <c r="E112" s="1">
        <f t="shared" si="5"/>
        <v>61</v>
      </c>
      <c r="F112" s="1">
        <v>135</v>
      </c>
      <c r="G112" s="1">
        <v>27</v>
      </c>
      <c r="H112" s="1">
        <v>25</v>
      </c>
      <c r="I112" s="5"/>
      <c r="J112" s="5"/>
    </row>
    <row r="113" spans="1:10" x14ac:dyDescent="0.35">
      <c r="A113" s="2">
        <v>43942</v>
      </c>
      <c r="B113" s="5">
        <f t="shared" si="3"/>
        <v>4</v>
      </c>
      <c r="C113" s="1">
        <v>196</v>
      </c>
      <c r="D113" s="1">
        <f t="shared" si="4"/>
        <v>192.07999999999998</v>
      </c>
      <c r="E113" s="1">
        <f t="shared" si="5"/>
        <v>134</v>
      </c>
      <c r="F113" s="1">
        <v>154</v>
      </c>
      <c r="G113" s="1">
        <v>33</v>
      </c>
      <c r="H113" s="1">
        <v>28</v>
      </c>
      <c r="I113" s="5"/>
      <c r="J113" s="5"/>
    </row>
    <row r="114" spans="1:10" x14ac:dyDescent="0.35">
      <c r="A114" s="2">
        <v>43943</v>
      </c>
      <c r="B114" s="5">
        <f t="shared" si="3"/>
        <v>4</v>
      </c>
      <c r="C114" s="1">
        <v>123</v>
      </c>
      <c r="D114" s="1">
        <f t="shared" si="4"/>
        <v>120.53999999999999</v>
      </c>
      <c r="E114" s="1">
        <f t="shared" si="5"/>
        <v>84</v>
      </c>
      <c r="F114" s="1">
        <v>131</v>
      </c>
      <c r="G114" s="1">
        <v>26</v>
      </c>
      <c r="H114" s="1">
        <v>24</v>
      </c>
      <c r="I114" s="5"/>
      <c r="J114" s="5"/>
    </row>
    <row r="115" spans="1:10" x14ac:dyDescent="0.35">
      <c r="A115" s="2">
        <v>43944</v>
      </c>
      <c r="B115" s="5">
        <f t="shared" si="3"/>
        <v>4</v>
      </c>
      <c r="C115" s="1">
        <v>89</v>
      </c>
      <c r="D115" s="1">
        <f t="shared" si="4"/>
        <v>87.22</v>
      </c>
      <c r="E115" s="1">
        <f t="shared" si="5"/>
        <v>61</v>
      </c>
      <c r="F115" s="1">
        <v>123</v>
      </c>
      <c r="G115" s="1">
        <v>39</v>
      </c>
      <c r="H115" s="1">
        <v>30</v>
      </c>
      <c r="I115" s="5"/>
      <c r="J115" s="5"/>
    </row>
    <row r="116" spans="1:10" x14ac:dyDescent="0.35">
      <c r="A116" s="2">
        <v>43945</v>
      </c>
      <c r="B116" s="5">
        <f t="shared" si="3"/>
        <v>4</v>
      </c>
      <c r="C116" s="1">
        <v>450</v>
      </c>
      <c r="D116" s="1">
        <f t="shared" si="4"/>
        <v>441</v>
      </c>
      <c r="E116" s="1">
        <f t="shared" si="5"/>
        <v>308</v>
      </c>
      <c r="F116" s="1">
        <v>150</v>
      </c>
      <c r="G116" s="1">
        <v>28</v>
      </c>
      <c r="H116" s="1">
        <v>29</v>
      </c>
      <c r="I116" s="5"/>
      <c r="J116" s="5"/>
    </row>
    <row r="117" spans="1:10" x14ac:dyDescent="0.35">
      <c r="A117" s="2">
        <v>43946</v>
      </c>
      <c r="B117" s="5">
        <f t="shared" si="3"/>
        <v>4</v>
      </c>
      <c r="C117" s="1">
        <v>214</v>
      </c>
      <c r="D117" s="1">
        <f t="shared" si="4"/>
        <v>209.72</v>
      </c>
      <c r="E117" s="1">
        <f t="shared" si="5"/>
        <v>146</v>
      </c>
      <c r="F117" s="1">
        <v>121</v>
      </c>
      <c r="G117" s="1">
        <v>34</v>
      </c>
      <c r="H117" s="1">
        <v>32</v>
      </c>
      <c r="I117" s="5"/>
      <c r="J117" s="5"/>
    </row>
    <row r="118" spans="1:10" x14ac:dyDescent="0.35">
      <c r="A118" s="2">
        <v>43947</v>
      </c>
      <c r="B118" s="5">
        <f t="shared" si="3"/>
        <v>4</v>
      </c>
      <c r="C118" s="1">
        <v>196</v>
      </c>
      <c r="D118" s="1">
        <f t="shared" si="4"/>
        <v>192.07999999999998</v>
      </c>
      <c r="E118" s="1">
        <f t="shared" si="5"/>
        <v>134</v>
      </c>
      <c r="F118" s="1">
        <v>144</v>
      </c>
      <c r="G118" s="1">
        <v>27</v>
      </c>
      <c r="H118" s="1">
        <v>28</v>
      </c>
      <c r="I118" s="5"/>
      <c r="J118" s="5"/>
    </row>
    <row r="119" spans="1:10" x14ac:dyDescent="0.35">
      <c r="A119" s="2">
        <v>43948</v>
      </c>
      <c r="B119" s="5">
        <f t="shared" si="3"/>
        <v>4</v>
      </c>
      <c r="C119" s="1">
        <v>199</v>
      </c>
      <c r="D119" s="1">
        <f t="shared" si="4"/>
        <v>195.02</v>
      </c>
      <c r="E119" s="1">
        <f t="shared" si="5"/>
        <v>136</v>
      </c>
      <c r="F119" s="1">
        <v>129</v>
      </c>
      <c r="G119" s="1">
        <v>24</v>
      </c>
      <c r="H119" s="1">
        <v>35</v>
      </c>
      <c r="I119" s="5"/>
      <c r="J119" s="5"/>
    </row>
    <row r="120" spans="1:10" x14ac:dyDescent="0.35">
      <c r="A120" s="2">
        <v>43949</v>
      </c>
      <c r="B120" s="5">
        <f t="shared" si="3"/>
        <v>4</v>
      </c>
      <c r="C120" s="1">
        <v>238</v>
      </c>
      <c r="D120" s="1">
        <f t="shared" si="4"/>
        <v>233.24</v>
      </c>
      <c r="E120" s="1">
        <f t="shared" si="5"/>
        <v>163</v>
      </c>
      <c r="F120" s="1">
        <v>145</v>
      </c>
      <c r="G120" s="1">
        <v>20</v>
      </c>
      <c r="H120" s="1">
        <v>26</v>
      </c>
      <c r="I120" s="5"/>
      <c r="J120" s="5"/>
    </row>
    <row r="121" spans="1:10" x14ac:dyDescent="0.35">
      <c r="A121" s="2">
        <v>43950</v>
      </c>
      <c r="B121" s="5">
        <f t="shared" si="3"/>
        <v>4</v>
      </c>
      <c r="C121" s="1">
        <v>212</v>
      </c>
      <c r="D121" s="1">
        <f t="shared" si="4"/>
        <v>207.76</v>
      </c>
      <c r="E121" s="1">
        <f t="shared" si="5"/>
        <v>145</v>
      </c>
      <c r="F121" s="1">
        <v>130</v>
      </c>
      <c r="G121" s="1">
        <v>33</v>
      </c>
      <c r="H121" s="1">
        <v>25</v>
      </c>
      <c r="I121" s="5"/>
      <c r="J121" s="5"/>
    </row>
    <row r="122" spans="1:10" x14ac:dyDescent="0.35">
      <c r="A122" s="2">
        <v>43951</v>
      </c>
      <c r="B122" s="5">
        <f t="shared" si="3"/>
        <v>4</v>
      </c>
      <c r="C122" s="1">
        <v>137</v>
      </c>
      <c r="D122" s="1">
        <f t="shared" si="4"/>
        <v>134.26</v>
      </c>
      <c r="E122" s="1">
        <f t="shared" si="5"/>
        <v>93</v>
      </c>
      <c r="F122" s="1">
        <v>134</v>
      </c>
      <c r="G122" s="1">
        <v>23</v>
      </c>
      <c r="H122" s="1">
        <v>24</v>
      </c>
      <c r="I122" s="5"/>
      <c r="J122" s="5"/>
    </row>
    <row r="123" spans="1:10" x14ac:dyDescent="0.35">
      <c r="A123" s="2">
        <v>43952</v>
      </c>
      <c r="B123" s="5">
        <f t="shared" si="3"/>
        <v>5</v>
      </c>
      <c r="C123" s="1">
        <v>111</v>
      </c>
      <c r="D123" s="1">
        <f t="shared" si="4"/>
        <v>108.78</v>
      </c>
      <c r="E123" s="1">
        <f t="shared" si="5"/>
        <v>76</v>
      </c>
      <c r="F123" s="1">
        <v>125</v>
      </c>
      <c r="G123" s="1">
        <v>24</v>
      </c>
      <c r="H123" s="1">
        <v>33</v>
      </c>
      <c r="I123" s="5"/>
      <c r="J123" s="5"/>
    </row>
    <row r="124" spans="1:10" x14ac:dyDescent="0.35">
      <c r="A124" s="2">
        <v>43953</v>
      </c>
      <c r="B124" s="5">
        <f t="shared" si="3"/>
        <v>5</v>
      </c>
      <c r="C124" s="1">
        <v>137</v>
      </c>
      <c r="D124" s="1">
        <f t="shared" si="4"/>
        <v>134.26</v>
      </c>
      <c r="E124" s="1">
        <f t="shared" si="5"/>
        <v>93</v>
      </c>
      <c r="F124" s="1">
        <v>139</v>
      </c>
      <c r="G124" s="1">
        <v>31</v>
      </c>
      <c r="H124" s="1">
        <v>35</v>
      </c>
      <c r="I124" s="5"/>
      <c r="J124" s="5"/>
    </row>
    <row r="125" spans="1:10" x14ac:dyDescent="0.35">
      <c r="A125" s="2">
        <v>43954</v>
      </c>
      <c r="B125" s="5">
        <f t="shared" si="3"/>
        <v>5</v>
      </c>
      <c r="C125" s="1">
        <v>214</v>
      </c>
      <c r="D125" s="1">
        <f t="shared" si="4"/>
        <v>209.72</v>
      </c>
      <c r="E125" s="1">
        <f t="shared" si="5"/>
        <v>146</v>
      </c>
      <c r="F125" s="1">
        <v>154</v>
      </c>
      <c r="G125" s="1">
        <v>30</v>
      </c>
      <c r="H125" s="1">
        <v>24</v>
      </c>
      <c r="I125" s="5"/>
      <c r="J125" s="5"/>
    </row>
    <row r="126" spans="1:10" x14ac:dyDescent="0.35">
      <c r="A126" s="2">
        <v>43955</v>
      </c>
      <c r="B126" s="5">
        <f t="shared" si="3"/>
        <v>5</v>
      </c>
      <c r="C126" s="1">
        <v>301</v>
      </c>
      <c r="D126" s="1">
        <f t="shared" si="4"/>
        <v>294.98</v>
      </c>
      <c r="E126" s="1">
        <f t="shared" si="5"/>
        <v>206</v>
      </c>
      <c r="F126" s="1">
        <v>146</v>
      </c>
      <c r="G126" s="1">
        <v>34</v>
      </c>
      <c r="H126" s="1">
        <v>29</v>
      </c>
      <c r="I126" s="5"/>
      <c r="J126" s="5"/>
    </row>
    <row r="127" spans="1:10" x14ac:dyDescent="0.35">
      <c r="A127" s="2">
        <v>43956</v>
      </c>
      <c r="B127" s="5">
        <f t="shared" si="3"/>
        <v>5</v>
      </c>
      <c r="C127" s="1">
        <v>378</v>
      </c>
      <c r="D127" s="1">
        <f t="shared" si="4"/>
        <v>370.44</v>
      </c>
      <c r="E127" s="1">
        <f t="shared" si="5"/>
        <v>259</v>
      </c>
      <c r="F127" s="1">
        <v>128</v>
      </c>
      <c r="G127" s="1">
        <v>19</v>
      </c>
      <c r="H127" s="1">
        <v>33</v>
      </c>
      <c r="I127" s="5"/>
      <c r="J127" s="5"/>
    </row>
    <row r="128" spans="1:10" x14ac:dyDescent="0.35">
      <c r="A128" s="2">
        <v>43957</v>
      </c>
      <c r="B128" s="5">
        <f t="shared" si="3"/>
        <v>5</v>
      </c>
      <c r="C128" s="1">
        <v>90</v>
      </c>
      <c r="D128" s="1">
        <f t="shared" si="4"/>
        <v>88.2</v>
      </c>
      <c r="E128" s="1">
        <f t="shared" si="5"/>
        <v>61</v>
      </c>
      <c r="F128" s="1">
        <v>136</v>
      </c>
      <c r="G128" s="1">
        <v>30</v>
      </c>
      <c r="H128" s="1">
        <v>27</v>
      </c>
      <c r="I128" s="5"/>
      <c r="J128" s="5"/>
    </row>
    <row r="129" spans="1:10" x14ac:dyDescent="0.35">
      <c r="A129" s="2">
        <v>43958</v>
      </c>
      <c r="B129" s="5">
        <f t="shared" si="3"/>
        <v>5</v>
      </c>
      <c r="C129" s="1">
        <v>203</v>
      </c>
      <c r="D129" s="1">
        <f t="shared" si="4"/>
        <v>198.94</v>
      </c>
      <c r="E129" s="1">
        <f t="shared" si="5"/>
        <v>139</v>
      </c>
      <c r="F129" s="1">
        <v>132</v>
      </c>
      <c r="G129" s="1">
        <v>33</v>
      </c>
      <c r="H129" s="1">
        <v>24</v>
      </c>
      <c r="I129" s="5"/>
      <c r="J129" s="5"/>
    </row>
    <row r="130" spans="1:10" x14ac:dyDescent="0.35">
      <c r="A130" s="2">
        <v>43959</v>
      </c>
      <c r="B130" s="5">
        <f t="shared" si="3"/>
        <v>5</v>
      </c>
      <c r="C130" s="1">
        <v>211</v>
      </c>
      <c r="D130" s="1">
        <f t="shared" si="4"/>
        <v>206.78</v>
      </c>
      <c r="E130" s="1">
        <f t="shared" si="5"/>
        <v>144</v>
      </c>
      <c r="F130" s="1">
        <v>124</v>
      </c>
      <c r="G130" s="1">
        <v>17</v>
      </c>
      <c r="H130" s="1">
        <v>29</v>
      </c>
      <c r="I130" s="5"/>
      <c r="J130" s="5"/>
    </row>
    <row r="131" spans="1:10" x14ac:dyDescent="0.35">
      <c r="A131" s="2">
        <v>43960</v>
      </c>
      <c r="B131" s="5">
        <f t="shared" ref="B131:B194" si="6">MONTH(A131)</f>
        <v>5</v>
      </c>
      <c r="C131" s="1">
        <v>161</v>
      </c>
      <c r="D131" s="1">
        <f t="shared" ref="D131:D194" si="7">C131*(1-0.02)</f>
        <v>157.78</v>
      </c>
      <c r="E131" s="1">
        <f t="shared" ref="E131:E194" si="8">ROUNDDOWN(D131*0.7,0)</f>
        <v>110</v>
      </c>
      <c r="F131" s="1">
        <v>133</v>
      </c>
      <c r="G131" s="1">
        <v>32</v>
      </c>
      <c r="H131" s="1">
        <v>27</v>
      </c>
      <c r="I131" s="5"/>
      <c r="J131" s="5"/>
    </row>
    <row r="132" spans="1:10" x14ac:dyDescent="0.35">
      <c r="A132" s="2">
        <v>43961</v>
      </c>
      <c r="B132" s="5">
        <f t="shared" si="6"/>
        <v>5</v>
      </c>
      <c r="C132" s="1">
        <v>238</v>
      </c>
      <c r="D132" s="1">
        <f t="shared" si="7"/>
        <v>233.24</v>
      </c>
      <c r="E132" s="1">
        <f t="shared" si="8"/>
        <v>163</v>
      </c>
      <c r="F132" s="1">
        <v>144</v>
      </c>
      <c r="G132" s="1">
        <v>28</v>
      </c>
      <c r="H132" s="1">
        <v>35</v>
      </c>
      <c r="I132" s="5"/>
      <c r="J132" s="5"/>
    </row>
    <row r="133" spans="1:10" x14ac:dyDescent="0.35">
      <c r="A133" s="2">
        <v>43962</v>
      </c>
      <c r="B133" s="5">
        <f t="shared" si="6"/>
        <v>5</v>
      </c>
      <c r="C133" s="1">
        <v>215</v>
      </c>
      <c r="D133" s="1">
        <f t="shared" si="7"/>
        <v>210.7</v>
      </c>
      <c r="E133" s="1">
        <f t="shared" si="8"/>
        <v>147</v>
      </c>
      <c r="F133" s="1">
        <v>120</v>
      </c>
      <c r="G133" s="1">
        <v>25</v>
      </c>
      <c r="H133" s="1">
        <v>28</v>
      </c>
      <c r="I133" s="5"/>
      <c r="J133" s="5"/>
    </row>
    <row r="134" spans="1:10" x14ac:dyDescent="0.35">
      <c r="A134" s="2">
        <v>43963</v>
      </c>
      <c r="B134" s="5">
        <f t="shared" si="6"/>
        <v>5</v>
      </c>
      <c r="C134" s="1">
        <v>146</v>
      </c>
      <c r="D134" s="1">
        <f t="shared" si="7"/>
        <v>143.07999999999998</v>
      </c>
      <c r="E134" s="1">
        <f t="shared" si="8"/>
        <v>100</v>
      </c>
      <c r="F134" s="1">
        <v>161</v>
      </c>
      <c r="G134" s="1">
        <v>28</v>
      </c>
      <c r="H134" s="1">
        <v>28</v>
      </c>
      <c r="I134" s="5"/>
      <c r="J134" s="5"/>
    </row>
    <row r="135" spans="1:10" x14ac:dyDescent="0.35">
      <c r="A135" s="2">
        <v>43964</v>
      </c>
      <c r="B135" s="5">
        <f t="shared" si="6"/>
        <v>5</v>
      </c>
      <c r="C135" s="1">
        <v>215</v>
      </c>
      <c r="D135" s="1">
        <f t="shared" si="7"/>
        <v>210.7</v>
      </c>
      <c r="E135" s="1">
        <f t="shared" si="8"/>
        <v>147</v>
      </c>
      <c r="F135" s="1">
        <v>115</v>
      </c>
      <c r="G135" s="1">
        <v>26</v>
      </c>
      <c r="H135" s="1">
        <v>26</v>
      </c>
      <c r="I135" s="5"/>
      <c r="J135" s="5"/>
    </row>
    <row r="136" spans="1:10" x14ac:dyDescent="0.35">
      <c r="A136" s="2">
        <v>43965</v>
      </c>
      <c r="B136" s="5">
        <f t="shared" si="6"/>
        <v>5</v>
      </c>
      <c r="C136" s="1">
        <v>110</v>
      </c>
      <c r="D136" s="1">
        <f t="shared" si="7"/>
        <v>107.8</v>
      </c>
      <c r="E136" s="1">
        <f t="shared" si="8"/>
        <v>75</v>
      </c>
      <c r="F136" s="1">
        <v>155</v>
      </c>
      <c r="G136" s="1">
        <v>27</v>
      </c>
      <c r="H136" s="1">
        <v>26</v>
      </c>
      <c r="I136" s="5"/>
      <c r="J136" s="5"/>
    </row>
    <row r="137" spans="1:10" x14ac:dyDescent="0.35">
      <c r="A137" s="2">
        <v>43966</v>
      </c>
      <c r="B137" s="5">
        <f t="shared" si="6"/>
        <v>5</v>
      </c>
      <c r="C137" s="1">
        <v>450</v>
      </c>
      <c r="D137" s="1">
        <f t="shared" si="7"/>
        <v>441</v>
      </c>
      <c r="E137" s="1">
        <f t="shared" si="8"/>
        <v>308</v>
      </c>
      <c r="F137" s="1">
        <v>156</v>
      </c>
      <c r="G137" s="1">
        <v>30</v>
      </c>
      <c r="H137" s="1">
        <v>30</v>
      </c>
      <c r="I137" s="5"/>
      <c r="J137" s="5"/>
    </row>
    <row r="138" spans="1:10" x14ac:dyDescent="0.35">
      <c r="A138" s="2">
        <v>43967</v>
      </c>
      <c r="B138" s="5">
        <f t="shared" si="6"/>
        <v>5</v>
      </c>
      <c r="C138" s="1">
        <v>105</v>
      </c>
      <c r="D138" s="1">
        <f t="shared" si="7"/>
        <v>102.89999999999999</v>
      </c>
      <c r="E138" s="1">
        <f t="shared" si="8"/>
        <v>72</v>
      </c>
      <c r="F138" s="1">
        <v>150</v>
      </c>
      <c r="G138" s="1">
        <v>28</v>
      </c>
      <c r="H138" s="1">
        <v>26</v>
      </c>
      <c r="I138" s="5"/>
      <c r="J138" s="5"/>
    </row>
    <row r="139" spans="1:10" x14ac:dyDescent="0.35">
      <c r="A139" s="2">
        <v>43968</v>
      </c>
      <c r="B139" s="5">
        <f t="shared" si="6"/>
        <v>5</v>
      </c>
      <c r="C139" s="1">
        <v>184</v>
      </c>
      <c r="D139" s="1">
        <f t="shared" si="7"/>
        <v>180.32</v>
      </c>
      <c r="E139" s="1">
        <f t="shared" si="8"/>
        <v>126</v>
      </c>
      <c r="F139" s="1">
        <v>145</v>
      </c>
      <c r="G139" s="1">
        <v>33</v>
      </c>
      <c r="H139" s="1">
        <v>28</v>
      </c>
      <c r="I139" s="5"/>
      <c r="J139" s="5"/>
    </row>
    <row r="140" spans="1:10" x14ac:dyDescent="0.35">
      <c r="A140" s="2">
        <v>43969</v>
      </c>
      <c r="B140" s="5">
        <f t="shared" si="6"/>
        <v>5</v>
      </c>
      <c r="C140" s="1">
        <v>165</v>
      </c>
      <c r="D140" s="1">
        <f t="shared" si="7"/>
        <v>161.69999999999999</v>
      </c>
      <c r="E140" s="1">
        <f t="shared" si="8"/>
        <v>113</v>
      </c>
      <c r="F140" s="1">
        <v>133</v>
      </c>
      <c r="G140" s="1">
        <v>27</v>
      </c>
      <c r="H140" s="1">
        <v>26</v>
      </c>
      <c r="I140" s="5"/>
      <c r="J140" s="5"/>
    </row>
    <row r="141" spans="1:10" x14ac:dyDescent="0.35">
      <c r="A141" s="2">
        <v>43970</v>
      </c>
      <c r="B141" s="5">
        <f t="shared" si="6"/>
        <v>5</v>
      </c>
      <c r="C141" s="1">
        <v>214</v>
      </c>
      <c r="D141" s="1">
        <f t="shared" si="7"/>
        <v>209.72</v>
      </c>
      <c r="E141" s="1">
        <f t="shared" si="8"/>
        <v>146</v>
      </c>
      <c r="F141" s="1">
        <v>138</v>
      </c>
      <c r="G141" s="1">
        <v>28</v>
      </c>
      <c r="H141" s="1">
        <v>32</v>
      </c>
      <c r="I141" s="5"/>
      <c r="J141" s="5"/>
    </row>
    <row r="142" spans="1:10" x14ac:dyDescent="0.35">
      <c r="A142" s="2">
        <v>43971</v>
      </c>
      <c r="B142" s="5">
        <f t="shared" si="6"/>
        <v>5</v>
      </c>
      <c r="C142" s="1">
        <v>223</v>
      </c>
      <c r="D142" s="1">
        <f t="shared" si="7"/>
        <v>218.54</v>
      </c>
      <c r="E142" s="1">
        <f t="shared" si="8"/>
        <v>152</v>
      </c>
      <c r="F142" s="1">
        <v>142</v>
      </c>
      <c r="G142" s="1">
        <v>21</v>
      </c>
      <c r="H142" s="1">
        <v>33</v>
      </c>
      <c r="I142" s="5"/>
      <c r="J142" s="5"/>
    </row>
    <row r="143" spans="1:10" x14ac:dyDescent="0.35">
      <c r="A143" s="2">
        <v>43972</v>
      </c>
      <c r="B143" s="5">
        <f t="shared" si="6"/>
        <v>5</v>
      </c>
      <c r="C143" s="1">
        <v>116</v>
      </c>
      <c r="D143" s="1">
        <f t="shared" si="7"/>
        <v>113.67999999999999</v>
      </c>
      <c r="E143" s="1">
        <f t="shared" si="8"/>
        <v>79</v>
      </c>
      <c r="F143" s="1">
        <v>140</v>
      </c>
      <c r="G143" s="1">
        <v>34</v>
      </c>
      <c r="H143" s="1">
        <v>17</v>
      </c>
      <c r="I143" s="5"/>
      <c r="J143" s="5"/>
    </row>
    <row r="144" spans="1:10" x14ac:dyDescent="0.35">
      <c r="A144" s="2">
        <v>43973</v>
      </c>
      <c r="B144" s="5">
        <f t="shared" si="6"/>
        <v>5</v>
      </c>
      <c r="C144" s="1">
        <v>134</v>
      </c>
      <c r="D144" s="1">
        <f t="shared" si="7"/>
        <v>131.32</v>
      </c>
      <c r="E144" s="1">
        <f t="shared" si="8"/>
        <v>91</v>
      </c>
      <c r="F144" s="1">
        <v>109</v>
      </c>
      <c r="G144" s="1">
        <v>22</v>
      </c>
      <c r="H144" s="1">
        <v>31</v>
      </c>
      <c r="I144" s="5"/>
      <c r="J144" s="5"/>
    </row>
    <row r="145" spans="1:10" x14ac:dyDescent="0.35">
      <c r="A145" s="2">
        <v>43974</v>
      </c>
      <c r="B145" s="5">
        <f t="shared" si="6"/>
        <v>5</v>
      </c>
      <c r="C145" s="1">
        <v>120</v>
      </c>
      <c r="D145" s="1">
        <f t="shared" si="7"/>
        <v>117.6</v>
      </c>
      <c r="E145" s="1">
        <f t="shared" si="8"/>
        <v>82</v>
      </c>
      <c r="F145" s="1">
        <v>132</v>
      </c>
      <c r="G145" s="1">
        <v>31</v>
      </c>
      <c r="H145" s="1">
        <v>48</v>
      </c>
      <c r="I145" s="5"/>
      <c r="J145" s="5"/>
    </row>
    <row r="146" spans="1:10" x14ac:dyDescent="0.35">
      <c r="A146" s="2">
        <v>43975</v>
      </c>
      <c r="B146" s="5">
        <f t="shared" si="6"/>
        <v>5</v>
      </c>
      <c r="C146" s="1">
        <v>101</v>
      </c>
      <c r="D146" s="1">
        <f t="shared" si="7"/>
        <v>98.98</v>
      </c>
      <c r="E146" s="1">
        <f t="shared" si="8"/>
        <v>69</v>
      </c>
      <c r="F146" s="1">
        <v>148</v>
      </c>
      <c r="G146" s="1">
        <v>31</v>
      </c>
      <c r="H146" s="1">
        <v>35</v>
      </c>
      <c r="I146" s="5"/>
      <c r="J146" s="5"/>
    </row>
    <row r="147" spans="1:10" x14ac:dyDescent="0.35">
      <c r="A147" s="2">
        <v>43976</v>
      </c>
      <c r="B147" s="5">
        <f t="shared" si="6"/>
        <v>5</v>
      </c>
      <c r="C147" s="1">
        <v>214</v>
      </c>
      <c r="D147" s="1">
        <f t="shared" si="7"/>
        <v>209.72</v>
      </c>
      <c r="E147" s="1">
        <f t="shared" si="8"/>
        <v>146</v>
      </c>
      <c r="F147" s="1">
        <v>142</v>
      </c>
      <c r="G147" s="1">
        <v>27</v>
      </c>
      <c r="H147" s="1">
        <v>32</v>
      </c>
      <c r="I147" s="5"/>
      <c r="J147" s="5"/>
    </row>
    <row r="148" spans="1:10" x14ac:dyDescent="0.35">
      <c r="A148" s="2">
        <v>43977</v>
      </c>
      <c r="B148" s="5">
        <f t="shared" si="6"/>
        <v>5</v>
      </c>
      <c r="C148" s="1">
        <v>176</v>
      </c>
      <c r="D148" s="1">
        <f t="shared" si="7"/>
        <v>172.48</v>
      </c>
      <c r="E148" s="1">
        <f t="shared" si="8"/>
        <v>120</v>
      </c>
      <c r="F148" s="1">
        <v>137</v>
      </c>
      <c r="G148" s="1">
        <v>22</v>
      </c>
      <c r="H148" s="1">
        <v>27</v>
      </c>
      <c r="I148" s="5"/>
      <c r="J148" s="5"/>
    </row>
    <row r="149" spans="1:10" x14ac:dyDescent="0.35">
      <c r="A149" s="2">
        <v>43978</v>
      </c>
      <c r="B149" s="5">
        <f t="shared" si="6"/>
        <v>5</v>
      </c>
      <c r="C149" s="1">
        <v>522</v>
      </c>
      <c r="D149" s="1">
        <f t="shared" si="7"/>
        <v>511.56</v>
      </c>
      <c r="E149" s="1">
        <f t="shared" si="8"/>
        <v>358</v>
      </c>
      <c r="F149" s="1">
        <v>130</v>
      </c>
      <c r="G149" s="1">
        <v>33</v>
      </c>
      <c r="H149" s="1">
        <v>25</v>
      </c>
      <c r="I149" s="5"/>
      <c r="J149" s="5"/>
    </row>
    <row r="150" spans="1:10" x14ac:dyDescent="0.35">
      <c r="A150" s="2">
        <v>43979</v>
      </c>
      <c r="B150" s="5">
        <f t="shared" si="6"/>
        <v>5</v>
      </c>
      <c r="C150" s="1">
        <v>191</v>
      </c>
      <c r="D150" s="1">
        <f t="shared" si="7"/>
        <v>187.18</v>
      </c>
      <c r="E150" s="1">
        <f t="shared" si="8"/>
        <v>131</v>
      </c>
      <c r="F150" s="1">
        <v>144</v>
      </c>
      <c r="G150" s="1">
        <v>28</v>
      </c>
      <c r="H150" s="1">
        <v>32</v>
      </c>
      <c r="I150" s="5"/>
      <c r="J150" s="5"/>
    </row>
    <row r="151" spans="1:10" x14ac:dyDescent="0.35">
      <c r="A151" s="2">
        <v>43980</v>
      </c>
      <c r="B151" s="5">
        <f t="shared" si="6"/>
        <v>5</v>
      </c>
      <c r="C151" s="1">
        <v>348</v>
      </c>
      <c r="D151" s="1">
        <f t="shared" si="7"/>
        <v>341.04</v>
      </c>
      <c r="E151" s="1">
        <f t="shared" si="8"/>
        <v>238</v>
      </c>
      <c r="F151" s="1">
        <v>122</v>
      </c>
      <c r="G151" s="1">
        <v>26</v>
      </c>
      <c r="H151" s="1">
        <v>33</v>
      </c>
      <c r="I151" s="5"/>
      <c r="J151" s="5"/>
    </row>
    <row r="152" spans="1:10" x14ac:dyDescent="0.35">
      <c r="A152" s="2">
        <v>43981</v>
      </c>
      <c r="B152" s="5">
        <f t="shared" si="6"/>
        <v>5</v>
      </c>
      <c r="C152" s="1">
        <v>161</v>
      </c>
      <c r="D152" s="1">
        <f t="shared" si="7"/>
        <v>157.78</v>
      </c>
      <c r="E152" s="1">
        <f t="shared" si="8"/>
        <v>110</v>
      </c>
      <c r="F152" s="1">
        <v>146</v>
      </c>
      <c r="G152" s="1">
        <v>28</v>
      </c>
      <c r="H152" s="1">
        <v>24</v>
      </c>
      <c r="I152" s="5"/>
      <c r="J152" s="5"/>
    </row>
    <row r="153" spans="1:10" x14ac:dyDescent="0.35">
      <c r="A153" s="2">
        <v>43982</v>
      </c>
      <c r="B153" s="5">
        <f t="shared" si="6"/>
        <v>5</v>
      </c>
      <c r="C153" s="1">
        <v>215</v>
      </c>
      <c r="D153" s="1">
        <f t="shared" si="7"/>
        <v>210.7</v>
      </c>
      <c r="E153" s="1">
        <f t="shared" si="8"/>
        <v>147</v>
      </c>
      <c r="F153" s="1">
        <v>133</v>
      </c>
      <c r="G153" s="1">
        <v>30</v>
      </c>
      <c r="H153" s="1">
        <v>19</v>
      </c>
      <c r="I153" s="5"/>
      <c r="J153" s="5"/>
    </row>
    <row r="154" spans="1:10" x14ac:dyDescent="0.35">
      <c r="A154" s="2">
        <v>43983</v>
      </c>
      <c r="B154" s="5">
        <f t="shared" si="6"/>
        <v>6</v>
      </c>
      <c r="C154" s="1">
        <v>185</v>
      </c>
      <c r="D154" s="1">
        <f t="shared" si="7"/>
        <v>181.29999999999998</v>
      </c>
      <c r="E154" s="1">
        <f t="shared" si="8"/>
        <v>126</v>
      </c>
      <c r="F154" s="1">
        <v>113</v>
      </c>
      <c r="G154" s="1">
        <v>22</v>
      </c>
      <c r="H154" s="1">
        <v>23</v>
      </c>
      <c r="I154" s="5"/>
      <c r="J154" s="5"/>
    </row>
    <row r="155" spans="1:10" x14ac:dyDescent="0.35">
      <c r="A155" s="2">
        <v>43984</v>
      </c>
      <c r="B155" s="5">
        <f t="shared" si="6"/>
        <v>6</v>
      </c>
      <c r="C155" s="1">
        <v>181</v>
      </c>
      <c r="D155" s="1">
        <f t="shared" si="7"/>
        <v>177.38</v>
      </c>
      <c r="E155" s="1">
        <f t="shared" si="8"/>
        <v>124</v>
      </c>
      <c r="F155" s="1">
        <v>143</v>
      </c>
      <c r="G155" s="1">
        <v>24</v>
      </c>
      <c r="H155" s="1">
        <v>38</v>
      </c>
      <c r="I155" s="5"/>
      <c r="J155" s="5"/>
    </row>
    <row r="156" spans="1:10" x14ac:dyDescent="0.35">
      <c r="A156" s="2">
        <v>43985</v>
      </c>
      <c r="B156" s="5">
        <f t="shared" si="6"/>
        <v>6</v>
      </c>
      <c r="C156" s="1">
        <v>138</v>
      </c>
      <c r="D156" s="1">
        <f t="shared" si="7"/>
        <v>135.24</v>
      </c>
      <c r="E156" s="1">
        <f t="shared" si="8"/>
        <v>94</v>
      </c>
      <c r="F156" s="1">
        <v>121</v>
      </c>
      <c r="G156" s="1">
        <v>30</v>
      </c>
      <c r="H156" s="1">
        <v>32</v>
      </c>
      <c r="I156" s="5"/>
      <c r="J156" s="5"/>
    </row>
    <row r="157" spans="1:10" x14ac:dyDescent="0.35">
      <c r="A157" s="2">
        <v>43986</v>
      </c>
      <c r="B157" s="5">
        <f t="shared" si="6"/>
        <v>6</v>
      </c>
      <c r="C157" s="1">
        <v>221</v>
      </c>
      <c r="D157" s="1">
        <f t="shared" si="7"/>
        <v>216.57999999999998</v>
      </c>
      <c r="E157" s="1">
        <f t="shared" si="8"/>
        <v>151</v>
      </c>
      <c r="F157" s="1">
        <v>125</v>
      </c>
      <c r="G157" s="1">
        <v>31</v>
      </c>
      <c r="H157" s="1">
        <v>28</v>
      </c>
      <c r="I157" s="5"/>
      <c r="J157" s="5"/>
    </row>
    <row r="158" spans="1:10" x14ac:dyDescent="0.35">
      <c r="A158" s="2">
        <v>43987</v>
      </c>
      <c r="B158" s="5">
        <f t="shared" si="6"/>
        <v>6</v>
      </c>
      <c r="C158" s="1">
        <v>343</v>
      </c>
      <c r="D158" s="1">
        <f t="shared" si="7"/>
        <v>336.14</v>
      </c>
      <c r="E158" s="1">
        <f t="shared" si="8"/>
        <v>235</v>
      </c>
      <c r="F158" s="1">
        <v>131</v>
      </c>
      <c r="G158" s="1">
        <v>34</v>
      </c>
      <c r="H158" s="1">
        <v>29</v>
      </c>
      <c r="I158" s="5"/>
      <c r="J158" s="5"/>
    </row>
    <row r="159" spans="1:10" x14ac:dyDescent="0.35">
      <c r="A159" s="2">
        <v>43988</v>
      </c>
      <c r="B159" s="5">
        <f t="shared" si="6"/>
        <v>6</v>
      </c>
      <c r="C159" s="1">
        <v>251</v>
      </c>
      <c r="D159" s="1">
        <f t="shared" si="7"/>
        <v>245.98</v>
      </c>
      <c r="E159" s="1">
        <f t="shared" si="8"/>
        <v>172</v>
      </c>
      <c r="F159" s="1">
        <v>126</v>
      </c>
      <c r="G159" s="1">
        <v>29</v>
      </c>
      <c r="H159" s="1">
        <v>25</v>
      </c>
      <c r="I159" s="5"/>
      <c r="J159" s="5"/>
    </row>
    <row r="160" spans="1:10" x14ac:dyDescent="0.35">
      <c r="A160" s="2">
        <v>43989</v>
      </c>
      <c r="B160" s="5">
        <f t="shared" si="6"/>
        <v>6</v>
      </c>
      <c r="C160" s="1">
        <v>110</v>
      </c>
      <c r="D160" s="1">
        <f t="shared" si="7"/>
        <v>107.8</v>
      </c>
      <c r="E160" s="1">
        <f t="shared" si="8"/>
        <v>75</v>
      </c>
      <c r="F160" s="1">
        <v>143</v>
      </c>
      <c r="G160" s="1">
        <v>34</v>
      </c>
      <c r="H160" s="1">
        <v>36</v>
      </c>
      <c r="I160" s="5"/>
      <c r="J160" s="5"/>
    </row>
    <row r="161" spans="1:10" x14ac:dyDescent="0.35">
      <c r="A161" s="2">
        <v>43990</v>
      </c>
      <c r="B161" s="5">
        <f t="shared" si="6"/>
        <v>6</v>
      </c>
      <c r="C161" s="1">
        <v>170</v>
      </c>
      <c r="D161" s="1">
        <f t="shared" si="7"/>
        <v>166.6</v>
      </c>
      <c r="E161" s="1">
        <f t="shared" si="8"/>
        <v>116</v>
      </c>
      <c r="F161" s="1">
        <v>116</v>
      </c>
      <c r="G161" s="1">
        <v>25</v>
      </c>
      <c r="H161" s="1">
        <v>31</v>
      </c>
      <c r="I161" s="5"/>
      <c r="J161" s="5"/>
    </row>
    <row r="162" spans="1:10" x14ac:dyDescent="0.35">
      <c r="A162" s="2">
        <v>43991</v>
      </c>
      <c r="B162" s="5">
        <f t="shared" si="6"/>
        <v>6</v>
      </c>
      <c r="C162" s="1">
        <v>161</v>
      </c>
      <c r="D162" s="1">
        <f t="shared" si="7"/>
        <v>157.78</v>
      </c>
      <c r="E162" s="1">
        <f t="shared" si="8"/>
        <v>110</v>
      </c>
      <c r="F162" s="1">
        <v>133</v>
      </c>
      <c r="G162" s="1">
        <v>31</v>
      </c>
      <c r="H162" s="1">
        <v>30</v>
      </c>
      <c r="I162" s="5"/>
      <c r="J162" s="5"/>
    </row>
    <row r="163" spans="1:10" x14ac:dyDescent="0.35">
      <c r="A163" s="2">
        <v>43992</v>
      </c>
      <c r="B163" s="5">
        <f t="shared" si="6"/>
        <v>6</v>
      </c>
      <c r="C163" s="1">
        <v>144</v>
      </c>
      <c r="D163" s="1">
        <f t="shared" si="7"/>
        <v>141.12</v>
      </c>
      <c r="E163" s="1">
        <f t="shared" si="8"/>
        <v>98</v>
      </c>
      <c r="F163" s="1">
        <v>151</v>
      </c>
      <c r="G163" s="1">
        <v>24</v>
      </c>
      <c r="H163" s="1">
        <v>22</v>
      </c>
      <c r="I163" s="5"/>
      <c r="J163" s="5"/>
    </row>
    <row r="164" spans="1:10" x14ac:dyDescent="0.35">
      <c r="A164" s="2">
        <v>43993</v>
      </c>
      <c r="B164" s="5">
        <f t="shared" si="6"/>
        <v>6</v>
      </c>
      <c r="C164" s="1">
        <v>140</v>
      </c>
      <c r="D164" s="1">
        <f t="shared" si="7"/>
        <v>137.19999999999999</v>
      </c>
      <c r="E164" s="1">
        <f t="shared" si="8"/>
        <v>96</v>
      </c>
      <c r="F164" s="1">
        <v>131</v>
      </c>
      <c r="G164" s="1">
        <v>32</v>
      </c>
      <c r="H164" s="1">
        <v>21</v>
      </c>
      <c r="I164" s="5"/>
      <c r="J164" s="5"/>
    </row>
    <row r="165" spans="1:10" x14ac:dyDescent="0.35">
      <c r="A165" s="2">
        <v>43994</v>
      </c>
      <c r="B165" s="5">
        <f t="shared" si="6"/>
        <v>6</v>
      </c>
      <c r="C165" s="1">
        <v>262</v>
      </c>
      <c r="D165" s="1">
        <f t="shared" si="7"/>
        <v>256.76</v>
      </c>
      <c r="E165" s="1">
        <f t="shared" si="8"/>
        <v>179</v>
      </c>
      <c r="F165" s="1">
        <v>142</v>
      </c>
      <c r="G165" s="1">
        <v>41</v>
      </c>
      <c r="H165" s="1">
        <v>28</v>
      </c>
      <c r="I165" s="5"/>
      <c r="J165" s="5"/>
    </row>
    <row r="166" spans="1:10" x14ac:dyDescent="0.35">
      <c r="A166" s="2">
        <v>43995</v>
      </c>
      <c r="B166" s="5">
        <f t="shared" si="6"/>
        <v>6</v>
      </c>
      <c r="C166" s="1">
        <v>217</v>
      </c>
      <c r="D166" s="1">
        <f t="shared" si="7"/>
        <v>212.66</v>
      </c>
      <c r="E166" s="1">
        <f t="shared" si="8"/>
        <v>148</v>
      </c>
      <c r="F166" s="1">
        <v>135</v>
      </c>
      <c r="G166" s="1">
        <v>28</v>
      </c>
      <c r="H166" s="1">
        <v>25</v>
      </c>
      <c r="I166" s="5"/>
      <c r="J166" s="5"/>
    </row>
    <row r="167" spans="1:10" x14ac:dyDescent="0.35">
      <c r="A167" s="2">
        <v>43996</v>
      </c>
      <c r="B167" s="5">
        <f t="shared" si="6"/>
        <v>6</v>
      </c>
      <c r="C167" s="1">
        <v>215</v>
      </c>
      <c r="D167" s="1">
        <f t="shared" si="7"/>
        <v>210.7</v>
      </c>
      <c r="E167" s="1">
        <f t="shared" si="8"/>
        <v>147</v>
      </c>
      <c r="F167" s="1">
        <v>128</v>
      </c>
      <c r="G167" s="1">
        <v>25</v>
      </c>
      <c r="H167" s="1">
        <v>33</v>
      </c>
      <c r="I167" s="5"/>
      <c r="J167" s="5"/>
    </row>
    <row r="168" spans="1:10" x14ac:dyDescent="0.35">
      <c r="A168" s="2">
        <v>43997</v>
      </c>
      <c r="B168" s="5">
        <f t="shared" si="6"/>
        <v>6</v>
      </c>
      <c r="C168" s="1">
        <v>117</v>
      </c>
      <c r="D168" s="1">
        <f t="shared" si="7"/>
        <v>114.66</v>
      </c>
      <c r="E168" s="1">
        <f t="shared" si="8"/>
        <v>80</v>
      </c>
      <c r="F168" s="1">
        <v>146</v>
      </c>
      <c r="G168" s="1">
        <v>28</v>
      </c>
      <c r="H168" s="1">
        <v>23</v>
      </c>
      <c r="I168" s="5"/>
      <c r="J168" s="5"/>
    </row>
    <row r="169" spans="1:10" x14ac:dyDescent="0.35">
      <c r="A169" s="2">
        <v>43998</v>
      </c>
      <c r="B169" s="5">
        <f t="shared" si="6"/>
        <v>6</v>
      </c>
      <c r="C169" s="1">
        <v>172</v>
      </c>
      <c r="D169" s="1">
        <f t="shared" si="7"/>
        <v>168.56</v>
      </c>
      <c r="E169" s="1">
        <f t="shared" si="8"/>
        <v>117</v>
      </c>
      <c r="F169" s="1">
        <v>139</v>
      </c>
      <c r="G169" s="1">
        <v>34</v>
      </c>
      <c r="H169" s="1">
        <v>31</v>
      </c>
      <c r="I169" s="5"/>
      <c r="J169" s="5"/>
    </row>
    <row r="170" spans="1:10" x14ac:dyDescent="0.35">
      <c r="A170" s="2">
        <v>43999</v>
      </c>
      <c r="B170" s="5">
        <f t="shared" si="6"/>
        <v>6</v>
      </c>
      <c r="C170" s="1">
        <v>262</v>
      </c>
      <c r="D170" s="1">
        <f t="shared" si="7"/>
        <v>256.76</v>
      </c>
      <c r="E170" s="1">
        <f t="shared" si="8"/>
        <v>179</v>
      </c>
      <c r="F170" s="1">
        <v>135</v>
      </c>
      <c r="G170" s="1">
        <v>23</v>
      </c>
      <c r="H170" s="1">
        <v>27</v>
      </c>
      <c r="I170" s="5"/>
      <c r="J170" s="5"/>
    </row>
    <row r="171" spans="1:10" x14ac:dyDescent="0.35">
      <c r="A171" s="2">
        <v>44000</v>
      </c>
      <c r="B171" s="5">
        <f t="shared" si="6"/>
        <v>6</v>
      </c>
      <c r="C171" s="1">
        <v>116</v>
      </c>
      <c r="D171" s="1">
        <f t="shared" si="7"/>
        <v>113.67999999999999</v>
      </c>
      <c r="E171" s="1">
        <f t="shared" si="8"/>
        <v>79</v>
      </c>
      <c r="F171" s="1">
        <v>131</v>
      </c>
      <c r="G171" s="1">
        <v>34</v>
      </c>
      <c r="H171" s="1">
        <v>29</v>
      </c>
      <c r="I171" s="5"/>
      <c r="J171" s="5"/>
    </row>
    <row r="172" spans="1:10" x14ac:dyDescent="0.35">
      <c r="A172" s="2">
        <v>44001</v>
      </c>
      <c r="B172" s="5">
        <f t="shared" si="6"/>
        <v>6</v>
      </c>
      <c r="C172" s="1">
        <v>90</v>
      </c>
      <c r="D172" s="1">
        <f t="shared" si="7"/>
        <v>88.2</v>
      </c>
      <c r="E172" s="1">
        <f t="shared" si="8"/>
        <v>61</v>
      </c>
      <c r="F172" s="1">
        <v>149</v>
      </c>
      <c r="G172" s="1">
        <v>29</v>
      </c>
      <c r="H172" s="1">
        <v>25</v>
      </c>
      <c r="I172" s="5"/>
      <c r="J172" s="5"/>
    </row>
    <row r="173" spans="1:10" x14ac:dyDescent="0.35">
      <c r="A173" s="2">
        <v>44002</v>
      </c>
      <c r="B173" s="5">
        <f t="shared" si="6"/>
        <v>6</v>
      </c>
      <c r="C173" s="1">
        <v>215</v>
      </c>
      <c r="D173" s="1">
        <f t="shared" si="7"/>
        <v>210.7</v>
      </c>
      <c r="E173" s="1">
        <f t="shared" si="8"/>
        <v>147</v>
      </c>
      <c r="F173" s="1">
        <v>143</v>
      </c>
      <c r="G173" s="1">
        <v>28</v>
      </c>
      <c r="H173" s="1">
        <v>32</v>
      </c>
      <c r="I173" s="5"/>
      <c r="J173" s="5"/>
    </row>
    <row r="174" spans="1:10" x14ac:dyDescent="0.35">
      <c r="A174" s="2">
        <v>44003</v>
      </c>
      <c r="B174" s="5">
        <f t="shared" si="6"/>
        <v>6</v>
      </c>
      <c r="C174" s="1">
        <v>172</v>
      </c>
      <c r="D174" s="1">
        <f t="shared" si="7"/>
        <v>168.56</v>
      </c>
      <c r="E174" s="1">
        <f t="shared" si="8"/>
        <v>117</v>
      </c>
      <c r="F174" s="1">
        <v>125</v>
      </c>
      <c r="G174" s="1">
        <v>34</v>
      </c>
      <c r="H174" s="1">
        <v>27</v>
      </c>
      <c r="I174" s="5"/>
      <c r="J174" s="5"/>
    </row>
    <row r="175" spans="1:10" x14ac:dyDescent="0.35">
      <c r="A175" s="2">
        <v>44004</v>
      </c>
      <c r="B175" s="5">
        <f t="shared" si="6"/>
        <v>6</v>
      </c>
      <c r="C175" s="1">
        <v>165</v>
      </c>
      <c r="D175" s="1">
        <f t="shared" si="7"/>
        <v>161.69999999999999</v>
      </c>
      <c r="E175" s="1">
        <f t="shared" si="8"/>
        <v>113</v>
      </c>
      <c r="F175" s="1">
        <v>127</v>
      </c>
      <c r="G175" s="1">
        <v>36</v>
      </c>
      <c r="H175" s="1">
        <v>33</v>
      </c>
      <c r="I175" s="5"/>
      <c r="J175" s="5"/>
    </row>
    <row r="176" spans="1:10" x14ac:dyDescent="0.35">
      <c r="A176" s="2">
        <v>44005</v>
      </c>
      <c r="B176" s="5">
        <f t="shared" si="6"/>
        <v>6</v>
      </c>
      <c r="C176" s="1">
        <v>134</v>
      </c>
      <c r="D176" s="1">
        <f t="shared" si="7"/>
        <v>131.32</v>
      </c>
      <c r="E176" s="1">
        <f t="shared" si="8"/>
        <v>91</v>
      </c>
      <c r="F176" s="1">
        <v>137</v>
      </c>
      <c r="G176" s="1">
        <v>34</v>
      </c>
      <c r="H176" s="1">
        <v>26</v>
      </c>
      <c r="I176" s="5"/>
      <c r="J176" s="5"/>
    </row>
    <row r="177" spans="1:10" x14ac:dyDescent="0.35">
      <c r="A177" s="2">
        <v>44006</v>
      </c>
      <c r="B177" s="5">
        <f t="shared" si="6"/>
        <v>6</v>
      </c>
      <c r="C177" s="1">
        <v>129</v>
      </c>
      <c r="D177" s="1">
        <f t="shared" si="7"/>
        <v>126.42</v>
      </c>
      <c r="E177" s="1">
        <f t="shared" si="8"/>
        <v>88</v>
      </c>
      <c r="F177" s="1">
        <v>116</v>
      </c>
      <c r="G177" s="1">
        <v>27</v>
      </c>
      <c r="H177" s="1">
        <v>24</v>
      </c>
      <c r="I177" s="5"/>
      <c r="J177" s="5"/>
    </row>
    <row r="178" spans="1:10" x14ac:dyDescent="0.35">
      <c r="A178" s="2">
        <v>44007</v>
      </c>
      <c r="B178" s="5">
        <f t="shared" si="6"/>
        <v>6</v>
      </c>
      <c r="C178" s="1">
        <v>184</v>
      </c>
      <c r="D178" s="1">
        <f t="shared" si="7"/>
        <v>180.32</v>
      </c>
      <c r="E178" s="1">
        <f t="shared" si="8"/>
        <v>126</v>
      </c>
      <c r="F178" s="1">
        <v>135</v>
      </c>
      <c r="G178" s="1">
        <v>24</v>
      </c>
      <c r="H178" s="1">
        <v>29</v>
      </c>
      <c r="I178" s="5"/>
      <c r="J178" s="5"/>
    </row>
    <row r="179" spans="1:10" x14ac:dyDescent="0.35">
      <c r="A179" s="2">
        <v>44008</v>
      </c>
      <c r="B179" s="5">
        <f t="shared" si="6"/>
        <v>6</v>
      </c>
      <c r="C179" s="1">
        <v>129</v>
      </c>
      <c r="D179" s="1">
        <f t="shared" si="7"/>
        <v>126.42</v>
      </c>
      <c r="E179" s="1">
        <f t="shared" si="8"/>
        <v>88</v>
      </c>
      <c r="F179" s="1">
        <v>129</v>
      </c>
      <c r="G179" s="1">
        <v>25</v>
      </c>
      <c r="H179" s="1">
        <v>34</v>
      </c>
      <c r="I179" s="5"/>
      <c r="J179" s="5"/>
    </row>
    <row r="180" spans="1:10" x14ac:dyDescent="0.35">
      <c r="A180" s="2">
        <v>44009</v>
      </c>
      <c r="B180" s="5">
        <f t="shared" si="6"/>
        <v>6</v>
      </c>
      <c r="C180" s="1">
        <v>223</v>
      </c>
      <c r="D180" s="1">
        <f t="shared" si="7"/>
        <v>218.54</v>
      </c>
      <c r="E180" s="1">
        <f t="shared" si="8"/>
        <v>152</v>
      </c>
      <c r="F180" s="1">
        <v>128</v>
      </c>
      <c r="G180" s="1">
        <v>29</v>
      </c>
      <c r="H180" s="1">
        <v>24</v>
      </c>
      <c r="I180" s="5"/>
      <c r="J180" s="5"/>
    </row>
    <row r="181" spans="1:10" x14ac:dyDescent="0.35">
      <c r="A181" s="2">
        <v>44010</v>
      </c>
      <c r="B181" s="5">
        <f t="shared" si="6"/>
        <v>6</v>
      </c>
      <c r="C181" s="1">
        <v>214</v>
      </c>
      <c r="D181" s="1">
        <f t="shared" si="7"/>
        <v>209.72</v>
      </c>
      <c r="E181" s="1">
        <f t="shared" si="8"/>
        <v>146</v>
      </c>
      <c r="F181" s="1">
        <v>136</v>
      </c>
      <c r="G181" s="1">
        <v>23</v>
      </c>
      <c r="H181" s="1">
        <v>33</v>
      </c>
      <c r="I181" s="5"/>
      <c r="J181" s="5"/>
    </row>
    <row r="182" spans="1:10" x14ac:dyDescent="0.35">
      <c r="A182" s="2">
        <v>44011</v>
      </c>
      <c r="B182" s="5">
        <f t="shared" si="6"/>
        <v>6</v>
      </c>
      <c r="C182" s="1">
        <v>120</v>
      </c>
      <c r="D182" s="1">
        <f t="shared" si="7"/>
        <v>117.6</v>
      </c>
      <c r="E182" s="1">
        <f t="shared" si="8"/>
        <v>82</v>
      </c>
      <c r="F182" s="1">
        <v>133</v>
      </c>
      <c r="G182" s="1">
        <v>36</v>
      </c>
      <c r="H182" s="1">
        <v>25</v>
      </c>
      <c r="I182" s="5"/>
      <c r="J182" s="5"/>
    </row>
    <row r="183" spans="1:10" x14ac:dyDescent="0.35">
      <c r="A183" s="2">
        <v>44012</v>
      </c>
      <c r="B183" s="5">
        <f t="shared" si="6"/>
        <v>6</v>
      </c>
      <c r="C183" s="1">
        <v>126</v>
      </c>
      <c r="D183" s="1">
        <f t="shared" si="7"/>
        <v>123.48</v>
      </c>
      <c r="E183" s="1">
        <f t="shared" si="8"/>
        <v>86</v>
      </c>
      <c r="F183" s="1">
        <v>132</v>
      </c>
      <c r="G183" s="1">
        <v>26</v>
      </c>
      <c r="H183" s="1">
        <v>23</v>
      </c>
      <c r="I183" s="5"/>
      <c r="J183" s="5"/>
    </row>
    <row r="184" spans="1:10" x14ac:dyDescent="0.35">
      <c r="A184" s="2">
        <v>44013</v>
      </c>
      <c r="B184" s="5">
        <f t="shared" si="6"/>
        <v>7</v>
      </c>
      <c r="C184" s="1">
        <v>227</v>
      </c>
      <c r="D184" s="1">
        <f t="shared" si="7"/>
        <v>222.46</v>
      </c>
      <c r="E184" s="1">
        <f t="shared" si="8"/>
        <v>155</v>
      </c>
      <c r="F184" s="1">
        <v>145</v>
      </c>
      <c r="G184" s="1">
        <v>35</v>
      </c>
      <c r="H184" s="1">
        <v>20</v>
      </c>
      <c r="I184" s="5"/>
      <c r="J184" s="5"/>
    </row>
    <row r="185" spans="1:10" x14ac:dyDescent="0.35">
      <c r="A185" s="2">
        <v>44014</v>
      </c>
      <c r="B185" s="5">
        <f t="shared" si="6"/>
        <v>7</v>
      </c>
      <c r="C185" s="1">
        <v>191</v>
      </c>
      <c r="D185" s="1">
        <f t="shared" si="7"/>
        <v>187.18</v>
      </c>
      <c r="E185" s="1">
        <f t="shared" si="8"/>
        <v>131</v>
      </c>
      <c r="F185" s="1">
        <v>150</v>
      </c>
      <c r="G185" s="1">
        <v>28</v>
      </c>
      <c r="H185" s="1">
        <v>29</v>
      </c>
      <c r="I185" s="5"/>
      <c r="J185" s="5"/>
    </row>
    <row r="186" spans="1:10" x14ac:dyDescent="0.35">
      <c r="A186" s="2">
        <v>44015</v>
      </c>
      <c r="B186" s="5">
        <f t="shared" si="6"/>
        <v>7</v>
      </c>
      <c r="C186" s="1">
        <v>522</v>
      </c>
      <c r="D186" s="1">
        <f t="shared" si="7"/>
        <v>511.56</v>
      </c>
      <c r="E186" s="1">
        <f t="shared" si="8"/>
        <v>358</v>
      </c>
      <c r="F186" s="1">
        <v>139</v>
      </c>
      <c r="G186" s="1">
        <v>29</v>
      </c>
      <c r="H186" s="1">
        <v>31</v>
      </c>
      <c r="I186" s="5"/>
      <c r="J186" s="5"/>
    </row>
    <row r="187" spans="1:10" x14ac:dyDescent="0.35">
      <c r="A187" s="2">
        <v>44016</v>
      </c>
      <c r="B187" s="5">
        <f t="shared" si="6"/>
        <v>7</v>
      </c>
      <c r="C187" s="1">
        <v>146</v>
      </c>
      <c r="D187" s="1">
        <f t="shared" si="7"/>
        <v>143.07999999999998</v>
      </c>
      <c r="E187" s="1">
        <f t="shared" si="8"/>
        <v>100</v>
      </c>
      <c r="F187" s="1">
        <v>142</v>
      </c>
      <c r="G187" s="1">
        <v>20</v>
      </c>
      <c r="H187" s="1">
        <v>27</v>
      </c>
      <c r="I187" s="5"/>
      <c r="J187" s="5"/>
    </row>
    <row r="188" spans="1:10" x14ac:dyDescent="0.35">
      <c r="A188" s="2">
        <v>44017</v>
      </c>
      <c r="B188" s="5">
        <f t="shared" si="6"/>
        <v>7</v>
      </c>
      <c r="C188" s="1">
        <v>184</v>
      </c>
      <c r="D188" s="1">
        <f t="shared" si="7"/>
        <v>180.32</v>
      </c>
      <c r="E188" s="1">
        <f t="shared" si="8"/>
        <v>126</v>
      </c>
      <c r="F188" s="1">
        <v>134</v>
      </c>
      <c r="G188" s="1">
        <v>35</v>
      </c>
      <c r="H188" s="1">
        <v>29</v>
      </c>
      <c r="I188" s="5"/>
      <c r="J188" s="5"/>
    </row>
    <row r="189" spans="1:10" x14ac:dyDescent="0.35">
      <c r="A189" s="2">
        <v>44018</v>
      </c>
      <c r="B189" s="5">
        <f t="shared" si="6"/>
        <v>7</v>
      </c>
      <c r="C189" s="1">
        <v>196</v>
      </c>
      <c r="D189" s="1">
        <f t="shared" si="7"/>
        <v>192.07999999999998</v>
      </c>
      <c r="E189" s="1">
        <f t="shared" si="8"/>
        <v>134</v>
      </c>
      <c r="F189" s="1">
        <v>124</v>
      </c>
      <c r="G189" s="1">
        <v>23</v>
      </c>
      <c r="H189" s="1">
        <v>16</v>
      </c>
      <c r="I189" s="5"/>
      <c r="J189" s="5"/>
    </row>
    <row r="190" spans="1:10" x14ac:dyDescent="0.35">
      <c r="A190" s="2">
        <v>44019</v>
      </c>
      <c r="B190" s="5">
        <f t="shared" si="6"/>
        <v>7</v>
      </c>
      <c r="C190" s="1">
        <v>172</v>
      </c>
      <c r="D190" s="1">
        <f t="shared" si="7"/>
        <v>168.56</v>
      </c>
      <c r="E190" s="1">
        <f t="shared" si="8"/>
        <v>117</v>
      </c>
      <c r="F190" s="1">
        <v>123</v>
      </c>
      <c r="G190" s="1">
        <v>30</v>
      </c>
      <c r="H190" s="1">
        <v>19</v>
      </c>
      <c r="I190" s="5"/>
      <c r="J190" s="5"/>
    </row>
    <row r="191" spans="1:10" x14ac:dyDescent="0.35">
      <c r="A191" s="2">
        <v>44020</v>
      </c>
      <c r="B191" s="5">
        <f t="shared" si="6"/>
        <v>7</v>
      </c>
      <c r="C191" s="1">
        <v>217</v>
      </c>
      <c r="D191" s="1">
        <f t="shared" si="7"/>
        <v>212.66</v>
      </c>
      <c r="E191" s="1">
        <f t="shared" si="8"/>
        <v>148</v>
      </c>
      <c r="F191" s="1">
        <v>126</v>
      </c>
      <c r="G191" s="1">
        <v>39</v>
      </c>
      <c r="H191" s="1">
        <v>22</v>
      </c>
      <c r="I191" s="5"/>
      <c r="J191" s="5"/>
    </row>
    <row r="192" spans="1:10" x14ac:dyDescent="0.35">
      <c r="A192" s="2">
        <v>44021</v>
      </c>
      <c r="B192" s="5">
        <f t="shared" si="6"/>
        <v>7</v>
      </c>
      <c r="C192" s="1">
        <v>332</v>
      </c>
      <c r="D192" s="1">
        <f t="shared" si="7"/>
        <v>325.36</v>
      </c>
      <c r="E192" s="1">
        <f t="shared" si="8"/>
        <v>227</v>
      </c>
      <c r="F192" s="1">
        <v>139</v>
      </c>
      <c r="G192" s="1">
        <v>29</v>
      </c>
      <c r="H192" s="1">
        <v>26</v>
      </c>
      <c r="I192" s="5"/>
      <c r="J192" s="5"/>
    </row>
    <row r="193" spans="1:10" x14ac:dyDescent="0.35">
      <c r="A193" s="2">
        <v>44022</v>
      </c>
      <c r="B193" s="5">
        <f t="shared" si="6"/>
        <v>7</v>
      </c>
      <c r="C193" s="1">
        <v>196</v>
      </c>
      <c r="D193" s="1">
        <f t="shared" si="7"/>
        <v>192.07999999999998</v>
      </c>
      <c r="E193" s="1">
        <f t="shared" si="8"/>
        <v>134</v>
      </c>
      <c r="F193" s="1">
        <v>136</v>
      </c>
      <c r="G193" s="1">
        <v>28</v>
      </c>
      <c r="H193" s="1">
        <v>39</v>
      </c>
      <c r="I193" s="5"/>
      <c r="J193" s="5"/>
    </row>
    <row r="194" spans="1:10" x14ac:dyDescent="0.35">
      <c r="A194" s="2">
        <v>44023</v>
      </c>
      <c r="B194" s="5">
        <f t="shared" si="6"/>
        <v>7</v>
      </c>
      <c r="C194" s="1">
        <v>141</v>
      </c>
      <c r="D194" s="1">
        <f t="shared" si="7"/>
        <v>138.18</v>
      </c>
      <c r="E194" s="1">
        <f t="shared" si="8"/>
        <v>96</v>
      </c>
      <c r="F194" s="1">
        <v>144</v>
      </c>
      <c r="G194" s="1">
        <v>24</v>
      </c>
      <c r="H194" s="1">
        <v>32</v>
      </c>
      <c r="I194" s="5"/>
      <c r="J194" s="5"/>
    </row>
    <row r="195" spans="1:10" x14ac:dyDescent="0.35">
      <c r="A195" s="2">
        <v>44024</v>
      </c>
      <c r="B195" s="5">
        <f t="shared" ref="B195:B258" si="9">MONTH(A195)</f>
        <v>7</v>
      </c>
      <c r="C195" s="1">
        <v>343</v>
      </c>
      <c r="D195" s="1">
        <f t="shared" ref="D195:D258" si="10">C195*(1-0.02)</f>
        <v>336.14</v>
      </c>
      <c r="E195" s="1">
        <f t="shared" ref="E195:E258" si="11">ROUNDDOWN(D195*0.7,0)</f>
        <v>235</v>
      </c>
      <c r="F195" s="1">
        <v>147</v>
      </c>
      <c r="G195" s="1">
        <v>33</v>
      </c>
      <c r="H195" s="1">
        <v>26</v>
      </c>
      <c r="I195" s="5"/>
      <c r="J195" s="5"/>
    </row>
    <row r="196" spans="1:10" x14ac:dyDescent="0.35">
      <c r="A196" s="2">
        <v>44025</v>
      </c>
      <c r="B196" s="5">
        <f t="shared" si="9"/>
        <v>7</v>
      </c>
      <c r="C196" s="1">
        <v>158</v>
      </c>
      <c r="D196" s="1">
        <f t="shared" si="10"/>
        <v>154.84</v>
      </c>
      <c r="E196" s="1">
        <f t="shared" si="11"/>
        <v>108</v>
      </c>
      <c r="F196" s="1">
        <v>132</v>
      </c>
      <c r="G196" s="1">
        <v>30</v>
      </c>
      <c r="H196" s="1">
        <v>27</v>
      </c>
      <c r="I196" s="5"/>
      <c r="J196" s="5"/>
    </row>
    <row r="197" spans="1:10" x14ac:dyDescent="0.35">
      <c r="A197" s="2">
        <v>44026</v>
      </c>
      <c r="B197" s="5">
        <f t="shared" si="9"/>
        <v>7</v>
      </c>
      <c r="C197" s="1">
        <v>98</v>
      </c>
      <c r="D197" s="1">
        <f t="shared" si="10"/>
        <v>96.039999999999992</v>
      </c>
      <c r="E197" s="1">
        <f t="shared" si="11"/>
        <v>67</v>
      </c>
      <c r="F197" s="1">
        <v>159</v>
      </c>
      <c r="G197" s="1">
        <v>28</v>
      </c>
      <c r="H197" s="1">
        <v>29</v>
      </c>
      <c r="I197" s="5"/>
      <c r="J197" s="5"/>
    </row>
    <row r="198" spans="1:10" x14ac:dyDescent="0.35">
      <c r="A198" s="2">
        <v>44027</v>
      </c>
      <c r="B198" s="5">
        <f t="shared" si="9"/>
        <v>7</v>
      </c>
      <c r="C198" s="1">
        <v>128</v>
      </c>
      <c r="D198" s="1">
        <f t="shared" si="10"/>
        <v>125.44</v>
      </c>
      <c r="E198" s="1">
        <f t="shared" si="11"/>
        <v>87</v>
      </c>
      <c r="F198" s="1">
        <v>138</v>
      </c>
      <c r="G198" s="1">
        <v>28</v>
      </c>
      <c r="H198" s="1">
        <v>37</v>
      </c>
      <c r="I198" s="5"/>
      <c r="J198" s="5"/>
    </row>
    <row r="199" spans="1:10" x14ac:dyDescent="0.35">
      <c r="A199" s="2">
        <v>44028</v>
      </c>
      <c r="B199" s="5">
        <f t="shared" si="9"/>
        <v>7</v>
      </c>
      <c r="C199" s="1">
        <v>140</v>
      </c>
      <c r="D199" s="1">
        <f t="shared" si="10"/>
        <v>137.19999999999999</v>
      </c>
      <c r="E199" s="1">
        <f t="shared" si="11"/>
        <v>96</v>
      </c>
      <c r="F199" s="1">
        <v>149</v>
      </c>
      <c r="G199" s="1">
        <v>34</v>
      </c>
      <c r="H199" s="1">
        <v>25</v>
      </c>
      <c r="I199" s="5"/>
      <c r="J199" s="5"/>
    </row>
    <row r="200" spans="1:10" x14ac:dyDescent="0.35">
      <c r="A200" s="2">
        <v>44029</v>
      </c>
      <c r="B200" s="5">
        <f t="shared" si="9"/>
        <v>7</v>
      </c>
      <c r="C200" s="1">
        <v>215</v>
      </c>
      <c r="D200" s="1">
        <f t="shared" si="10"/>
        <v>210.7</v>
      </c>
      <c r="E200" s="1">
        <f t="shared" si="11"/>
        <v>147</v>
      </c>
      <c r="F200" s="1">
        <v>133</v>
      </c>
      <c r="G200" s="1">
        <v>29</v>
      </c>
      <c r="H200" s="1">
        <v>27</v>
      </c>
      <c r="I200" s="5"/>
      <c r="J200" s="5"/>
    </row>
    <row r="201" spans="1:10" x14ac:dyDescent="0.35">
      <c r="A201" s="2">
        <v>44030</v>
      </c>
      <c r="B201" s="5">
        <f t="shared" si="9"/>
        <v>7</v>
      </c>
      <c r="C201" s="1">
        <v>140</v>
      </c>
      <c r="D201" s="1">
        <f t="shared" si="10"/>
        <v>137.19999999999999</v>
      </c>
      <c r="E201" s="1">
        <f t="shared" si="11"/>
        <v>96</v>
      </c>
      <c r="F201" s="1">
        <v>126</v>
      </c>
      <c r="G201" s="1">
        <v>25</v>
      </c>
      <c r="H201" s="1">
        <v>22</v>
      </c>
      <c r="I201" s="5"/>
      <c r="J201" s="5"/>
    </row>
    <row r="202" spans="1:10" x14ac:dyDescent="0.35">
      <c r="A202" s="2">
        <v>44031</v>
      </c>
      <c r="B202" s="5">
        <f t="shared" si="9"/>
        <v>7</v>
      </c>
      <c r="C202" s="1">
        <v>120</v>
      </c>
      <c r="D202" s="1">
        <f t="shared" si="10"/>
        <v>117.6</v>
      </c>
      <c r="E202" s="1">
        <f t="shared" si="11"/>
        <v>82</v>
      </c>
      <c r="F202" s="1">
        <v>128</v>
      </c>
      <c r="G202" s="1">
        <v>32</v>
      </c>
      <c r="H202" s="1">
        <v>19</v>
      </c>
      <c r="I202" s="5"/>
      <c r="J202" s="5"/>
    </row>
    <row r="203" spans="1:10" x14ac:dyDescent="0.35">
      <c r="A203" s="2">
        <v>44032</v>
      </c>
      <c r="B203" s="5">
        <f t="shared" si="9"/>
        <v>7</v>
      </c>
      <c r="C203" s="1">
        <v>199</v>
      </c>
      <c r="D203" s="1">
        <f t="shared" si="10"/>
        <v>195.02</v>
      </c>
      <c r="E203" s="1">
        <f t="shared" si="11"/>
        <v>136</v>
      </c>
      <c r="F203" s="1">
        <v>147</v>
      </c>
      <c r="G203" s="1">
        <v>30</v>
      </c>
      <c r="H203" s="1">
        <v>30</v>
      </c>
      <c r="I203" s="5"/>
      <c r="J203" s="5"/>
    </row>
    <row r="204" spans="1:10" x14ac:dyDescent="0.35">
      <c r="A204" s="2">
        <v>44033</v>
      </c>
      <c r="B204" s="5">
        <f t="shared" si="9"/>
        <v>7</v>
      </c>
      <c r="C204" s="1">
        <v>283</v>
      </c>
      <c r="D204" s="1">
        <f t="shared" si="10"/>
        <v>277.33999999999997</v>
      </c>
      <c r="E204" s="1">
        <f t="shared" si="11"/>
        <v>194</v>
      </c>
      <c r="F204" s="1">
        <v>141</v>
      </c>
      <c r="G204" s="1">
        <v>29</v>
      </c>
      <c r="H204" s="1">
        <v>23</v>
      </c>
      <c r="I204" s="5"/>
      <c r="J204" s="5"/>
    </row>
    <row r="205" spans="1:10" x14ac:dyDescent="0.35">
      <c r="A205" s="2">
        <v>44034</v>
      </c>
      <c r="B205" s="5">
        <f t="shared" si="9"/>
        <v>7</v>
      </c>
      <c r="C205" s="1">
        <v>522</v>
      </c>
      <c r="D205" s="1">
        <f t="shared" si="10"/>
        <v>511.56</v>
      </c>
      <c r="E205" s="1">
        <f t="shared" si="11"/>
        <v>358</v>
      </c>
      <c r="F205" s="1">
        <v>122</v>
      </c>
      <c r="G205" s="1">
        <v>30</v>
      </c>
      <c r="H205" s="1">
        <v>26</v>
      </c>
      <c r="I205" s="5"/>
      <c r="J205" s="5"/>
    </row>
    <row r="206" spans="1:10" x14ac:dyDescent="0.35">
      <c r="A206" s="2">
        <v>44035</v>
      </c>
      <c r="B206" s="5">
        <f t="shared" si="9"/>
        <v>7</v>
      </c>
      <c r="C206" s="1">
        <v>227</v>
      </c>
      <c r="D206" s="1">
        <f t="shared" si="10"/>
        <v>222.46</v>
      </c>
      <c r="E206" s="1">
        <f t="shared" si="11"/>
        <v>155</v>
      </c>
      <c r="F206" s="1">
        <v>140</v>
      </c>
      <c r="G206" s="1">
        <v>24</v>
      </c>
      <c r="H206" s="1">
        <v>29</v>
      </c>
      <c r="I206" s="5"/>
      <c r="J206" s="5"/>
    </row>
    <row r="207" spans="1:10" x14ac:dyDescent="0.35">
      <c r="A207" s="2">
        <v>44036</v>
      </c>
      <c r="B207" s="5">
        <f t="shared" si="9"/>
        <v>7</v>
      </c>
      <c r="C207" s="1">
        <v>343</v>
      </c>
      <c r="D207" s="1">
        <f t="shared" si="10"/>
        <v>336.14</v>
      </c>
      <c r="E207" s="1">
        <f t="shared" si="11"/>
        <v>235</v>
      </c>
      <c r="F207" s="1">
        <v>138</v>
      </c>
      <c r="G207" s="1">
        <v>24</v>
      </c>
      <c r="H207" s="1">
        <v>35</v>
      </c>
      <c r="I207" s="5"/>
      <c r="J207" s="5"/>
    </row>
    <row r="208" spans="1:10" x14ac:dyDescent="0.35">
      <c r="A208" s="2">
        <v>44037</v>
      </c>
      <c r="B208" s="5">
        <f t="shared" si="9"/>
        <v>7</v>
      </c>
      <c r="C208" s="1">
        <v>272</v>
      </c>
      <c r="D208" s="1">
        <f t="shared" si="10"/>
        <v>266.56</v>
      </c>
      <c r="E208" s="1">
        <f t="shared" si="11"/>
        <v>186</v>
      </c>
      <c r="F208" s="1">
        <v>122</v>
      </c>
      <c r="G208" s="1">
        <v>19</v>
      </c>
      <c r="H208" s="1">
        <v>20</v>
      </c>
      <c r="I208" s="5"/>
      <c r="J208" s="5"/>
    </row>
    <row r="209" spans="1:10" x14ac:dyDescent="0.35">
      <c r="A209" s="2">
        <v>44038</v>
      </c>
      <c r="B209" s="5">
        <f t="shared" si="9"/>
        <v>7</v>
      </c>
      <c r="C209" s="1">
        <v>301</v>
      </c>
      <c r="D209" s="1">
        <f t="shared" si="10"/>
        <v>294.98</v>
      </c>
      <c r="E209" s="1">
        <f t="shared" si="11"/>
        <v>206</v>
      </c>
      <c r="F209" s="1">
        <v>155</v>
      </c>
      <c r="G209" s="1">
        <v>30</v>
      </c>
      <c r="H209" s="1">
        <v>30</v>
      </c>
      <c r="I209" s="5"/>
      <c r="J209" s="5"/>
    </row>
    <row r="210" spans="1:10" x14ac:dyDescent="0.35">
      <c r="A210" s="2">
        <v>44039</v>
      </c>
      <c r="B210" s="5">
        <f t="shared" si="9"/>
        <v>7</v>
      </c>
      <c r="C210" s="1">
        <v>573</v>
      </c>
      <c r="D210" s="1">
        <f t="shared" si="10"/>
        <v>561.54</v>
      </c>
      <c r="E210" s="1">
        <f t="shared" si="11"/>
        <v>393</v>
      </c>
      <c r="F210" s="1">
        <v>142</v>
      </c>
      <c r="G210" s="1">
        <v>19</v>
      </c>
      <c r="H210" s="1">
        <v>24</v>
      </c>
      <c r="I210" s="5"/>
      <c r="J210" s="5"/>
    </row>
    <row r="211" spans="1:10" x14ac:dyDescent="0.35">
      <c r="A211" s="2">
        <v>44040</v>
      </c>
      <c r="B211" s="5">
        <f t="shared" si="9"/>
        <v>7</v>
      </c>
      <c r="C211" s="1">
        <v>176</v>
      </c>
      <c r="D211" s="1">
        <f t="shared" si="10"/>
        <v>172.48</v>
      </c>
      <c r="E211" s="1">
        <f t="shared" si="11"/>
        <v>120</v>
      </c>
      <c r="F211" s="1">
        <v>148</v>
      </c>
      <c r="G211" s="1">
        <v>36</v>
      </c>
      <c r="H211" s="1">
        <v>26</v>
      </c>
      <c r="I211" s="5"/>
      <c r="J211" s="5"/>
    </row>
    <row r="212" spans="1:10" x14ac:dyDescent="0.35">
      <c r="A212" s="2">
        <v>44041</v>
      </c>
      <c r="B212" s="5">
        <f t="shared" si="9"/>
        <v>7</v>
      </c>
      <c r="C212" s="1">
        <v>262</v>
      </c>
      <c r="D212" s="1">
        <f t="shared" si="10"/>
        <v>256.76</v>
      </c>
      <c r="E212" s="1">
        <f t="shared" si="11"/>
        <v>179</v>
      </c>
      <c r="F212" s="1">
        <v>124</v>
      </c>
      <c r="G212" s="1">
        <v>22</v>
      </c>
      <c r="H212" s="1">
        <v>28</v>
      </c>
      <c r="I212" s="5"/>
      <c r="J212" s="5"/>
    </row>
    <row r="213" spans="1:10" x14ac:dyDescent="0.35">
      <c r="A213" s="2">
        <v>44042</v>
      </c>
      <c r="B213" s="5">
        <f t="shared" si="9"/>
        <v>7</v>
      </c>
      <c r="C213" s="1">
        <v>233</v>
      </c>
      <c r="D213" s="1">
        <f t="shared" si="10"/>
        <v>228.34</v>
      </c>
      <c r="E213" s="1">
        <f t="shared" si="11"/>
        <v>159</v>
      </c>
      <c r="F213" s="1">
        <v>141</v>
      </c>
      <c r="G213" s="1">
        <v>38</v>
      </c>
      <c r="H213" s="1">
        <v>23</v>
      </c>
      <c r="I213" s="5"/>
      <c r="J213" s="5"/>
    </row>
    <row r="214" spans="1:10" x14ac:dyDescent="0.35">
      <c r="A214" s="2">
        <v>44043</v>
      </c>
      <c r="B214" s="5">
        <f t="shared" si="9"/>
        <v>7</v>
      </c>
      <c r="C214" s="1">
        <v>105</v>
      </c>
      <c r="D214" s="1">
        <f t="shared" si="10"/>
        <v>102.89999999999999</v>
      </c>
      <c r="E214" s="1">
        <f t="shared" si="11"/>
        <v>72</v>
      </c>
      <c r="F214" s="1">
        <v>126</v>
      </c>
      <c r="G214" s="1">
        <v>25</v>
      </c>
      <c r="H214" s="1">
        <v>29</v>
      </c>
      <c r="I214" s="5"/>
      <c r="J214" s="5"/>
    </row>
    <row r="215" spans="1:10" x14ac:dyDescent="0.35">
      <c r="A215" s="2">
        <v>44044</v>
      </c>
      <c r="B215" s="5">
        <f t="shared" si="9"/>
        <v>8</v>
      </c>
      <c r="C215" s="1">
        <v>215</v>
      </c>
      <c r="D215" s="1">
        <f t="shared" si="10"/>
        <v>210.7</v>
      </c>
      <c r="E215" s="1">
        <f t="shared" si="11"/>
        <v>147</v>
      </c>
      <c r="F215" s="1">
        <v>154</v>
      </c>
      <c r="G215" s="1">
        <v>24</v>
      </c>
      <c r="H215" s="1">
        <v>20</v>
      </c>
      <c r="I215" s="5"/>
      <c r="J215" s="5"/>
    </row>
    <row r="216" spans="1:10" x14ac:dyDescent="0.35">
      <c r="A216" s="2">
        <v>44045</v>
      </c>
      <c r="B216" s="5">
        <f t="shared" si="9"/>
        <v>8</v>
      </c>
      <c r="C216" s="1">
        <v>181</v>
      </c>
      <c r="D216" s="1">
        <f t="shared" si="10"/>
        <v>177.38</v>
      </c>
      <c r="E216" s="1">
        <f t="shared" si="11"/>
        <v>124</v>
      </c>
      <c r="F216" s="1">
        <v>144</v>
      </c>
      <c r="G216" s="1">
        <v>22</v>
      </c>
      <c r="H216" s="1">
        <v>39</v>
      </c>
      <c r="I216" s="5"/>
      <c r="J216" s="5"/>
    </row>
    <row r="217" spans="1:10" x14ac:dyDescent="0.35">
      <c r="A217" s="2">
        <v>44046</v>
      </c>
      <c r="B217" s="5">
        <f t="shared" si="9"/>
        <v>8</v>
      </c>
      <c r="C217" s="1">
        <v>101</v>
      </c>
      <c r="D217" s="1">
        <f t="shared" si="10"/>
        <v>98.98</v>
      </c>
      <c r="E217" s="1">
        <f t="shared" si="11"/>
        <v>69</v>
      </c>
      <c r="F217" s="1">
        <v>139</v>
      </c>
      <c r="G217" s="1">
        <v>31</v>
      </c>
      <c r="H217" s="1">
        <v>21</v>
      </c>
      <c r="I217" s="5"/>
      <c r="J217" s="5"/>
    </row>
    <row r="218" spans="1:10" x14ac:dyDescent="0.35">
      <c r="A218" s="2">
        <v>44047</v>
      </c>
      <c r="B218" s="5">
        <f t="shared" si="9"/>
        <v>8</v>
      </c>
      <c r="C218" s="1">
        <v>126</v>
      </c>
      <c r="D218" s="1">
        <f t="shared" si="10"/>
        <v>123.48</v>
      </c>
      <c r="E218" s="1">
        <f t="shared" si="11"/>
        <v>86</v>
      </c>
      <c r="F218" s="1">
        <v>128</v>
      </c>
      <c r="G218" s="1">
        <v>21</v>
      </c>
      <c r="H218" s="1">
        <v>30</v>
      </c>
      <c r="I218" s="5"/>
      <c r="J218" s="5"/>
    </row>
    <row r="219" spans="1:10" x14ac:dyDescent="0.35">
      <c r="A219" s="2">
        <v>44048</v>
      </c>
      <c r="B219" s="5">
        <f t="shared" si="9"/>
        <v>8</v>
      </c>
      <c r="C219" s="1">
        <v>262</v>
      </c>
      <c r="D219" s="1">
        <f t="shared" si="10"/>
        <v>256.76</v>
      </c>
      <c r="E219" s="1">
        <f t="shared" si="11"/>
        <v>179</v>
      </c>
      <c r="F219" s="1">
        <v>143</v>
      </c>
      <c r="G219" s="1">
        <v>18</v>
      </c>
      <c r="H219" s="1">
        <v>30</v>
      </c>
      <c r="I219" s="5"/>
      <c r="J219" s="5"/>
    </row>
    <row r="220" spans="1:10" x14ac:dyDescent="0.35">
      <c r="A220" s="2">
        <v>44049</v>
      </c>
      <c r="B220" s="5">
        <f t="shared" si="9"/>
        <v>8</v>
      </c>
      <c r="C220" s="1">
        <v>215</v>
      </c>
      <c r="D220" s="1">
        <f t="shared" si="10"/>
        <v>210.7</v>
      </c>
      <c r="E220" s="1">
        <f t="shared" si="11"/>
        <v>147</v>
      </c>
      <c r="F220" s="1">
        <v>155</v>
      </c>
      <c r="G220" s="1">
        <v>24</v>
      </c>
      <c r="H220" s="1">
        <v>24</v>
      </c>
      <c r="I220" s="5"/>
      <c r="J220" s="5"/>
    </row>
    <row r="221" spans="1:10" x14ac:dyDescent="0.35">
      <c r="A221" s="2">
        <v>44050</v>
      </c>
      <c r="B221" s="5">
        <f t="shared" si="9"/>
        <v>8</v>
      </c>
      <c r="C221" s="1">
        <v>144</v>
      </c>
      <c r="D221" s="1">
        <f t="shared" si="10"/>
        <v>141.12</v>
      </c>
      <c r="E221" s="1">
        <f t="shared" si="11"/>
        <v>98</v>
      </c>
      <c r="F221" s="1">
        <v>154</v>
      </c>
      <c r="G221" s="1">
        <v>32</v>
      </c>
      <c r="H221" s="1">
        <v>26</v>
      </c>
      <c r="I221" s="5"/>
      <c r="J221" s="5"/>
    </row>
    <row r="222" spans="1:10" x14ac:dyDescent="0.35">
      <c r="A222" s="2">
        <v>44051</v>
      </c>
      <c r="B222" s="5">
        <f t="shared" si="9"/>
        <v>8</v>
      </c>
      <c r="C222" s="1">
        <v>161</v>
      </c>
      <c r="D222" s="1">
        <f t="shared" si="10"/>
        <v>157.78</v>
      </c>
      <c r="E222" s="1">
        <f t="shared" si="11"/>
        <v>110</v>
      </c>
      <c r="F222" s="1">
        <v>151</v>
      </c>
      <c r="G222" s="1">
        <v>28</v>
      </c>
      <c r="H222" s="1">
        <v>23</v>
      </c>
      <c r="I222" s="5"/>
      <c r="J222" s="5"/>
    </row>
    <row r="223" spans="1:10" x14ac:dyDescent="0.35">
      <c r="A223" s="2">
        <v>44052</v>
      </c>
      <c r="B223" s="5">
        <f t="shared" si="9"/>
        <v>8</v>
      </c>
      <c r="C223" s="1">
        <v>89</v>
      </c>
      <c r="D223" s="1">
        <f t="shared" si="10"/>
        <v>87.22</v>
      </c>
      <c r="E223" s="1">
        <f t="shared" si="11"/>
        <v>61</v>
      </c>
      <c r="F223" s="1">
        <v>156</v>
      </c>
      <c r="G223" s="1">
        <v>25</v>
      </c>
      <c r="H223" s="1">
        <v>35</v>
      </c>
      <c r="I223" s="5"/>
      <c r="J223" s="5"/>
    </row>
    <row r="224" spans="1:10" x14ac:dyDescent="0.35">
      <c r="A224" s="2">
        <v>44053</v>
      </c>
      <c r="B224" s="5">
        <f t="shared" si="9"/>
        <v>8</v>
      </c>
      <c r="C224" s="1">
        <v>114</v>
      </c>
      <c r="D224" s="1">
        <f t="shared" si="10"/>
        <v>111.72</v>
      </c>
      <c r="E224" s="1">
        <f t="shared" si="11"/>
        <v>78</v>
      </c>
      <c r="F224" s="1">
        <v>141</v>
      </c>
      <c r="G224" s="1">
        <v>34</v>
      </c>
      <c r="H224" s="1">
        <v>24</v>
      </c>
      <c r="I224" s="5"/>
      <c r="J224" s="5"/>
    </row>
    <row r="225" spans="1:10" x14ac:dyDescent="0.35">
      <c r="A225" s="2">
        <v>44054</v>
      </c>
      <c r="B225" s="5">
        <f t="shared" si="9"/>
        <v>8</v>
      </c>
      <c r="C225" s="1">
        <v>283</v>
      </c>
      <c r="D225" s="1">
        <f t="shared" si="10"/>
        <v>277.33999999999997</v>
      </c>
      <c r="E225" s="1">
        <f t="shared" si="11"/>
        <v>194</v>
      </c>
      <c r="F225" s="1">
        <v>141</v>
      </c>
      <c r="G225" s="1">
        <v>21</v>
      </c>
      <c r="H225" s="1">
        <v>34</v>
      </c>
      <c r="I225" s="5"/>
      <c r="J225" s="5"/>
    </row>
    <row r="226" spans="1:10" x14ac:dyDescent="0.35">
      <c r="A226" s="2">
        <v>44055</v>
      </c>
      <c r="B226" s="5">
        <f t="shared" si="9"/>
        <v>8</v>
      </c>
      <c r="C226" s="1">
        <v>181</v>
      </c>
      <c r="D226" s="1">
        <f t="shared" si="10"/>
        <v>177.38</v>
      </c>
      <c r="E226" s="1">
        <f t="shared" si="11"/>
        <v>124</v>
      </c>
      <c r="F226" s="1">
        <v>143</v>
      </c>
      <c r="G226" s="1">
        <v>37</v>
      </c>
      <c r="H226" s="1">
        <v>22</v>
      </c>
      <c r="I226" s="5"/>
      <c r="J226" s="5"/>
    </row>
    <row r="227" spans="1:10" x14ac:dyDescent="0.35">
      <c r="A227" s="2">
        <v>44056</v>
      </c>
      <c r="B227" s="5">
        <f t="shared" si="9"/>
        <v>8</v>
      </c>
      <c r="C227" s="1">
        <v>272</v>
      </c>
      <c r="D227" s="1">
        <f t="shared" si="10"/>
        <v>266.56</v>
      </c>
      <c r="E227" s="1">
        <f t="shared" si="11"/>
        <v>186</v>
      </c>
      <c r="F227" s="1">
        <v>131</v>
      </c>
      <c r="G227" s="1">
        <v>32</v>
      </c>
      <c r="H227" s="1">
        <v>37</v>
      </c>
      <c r="I227" s="5"/>
      <c r="J227" s="5"/>
    </row>
    <row r="228" spans="1:10" x14ac:dyDescent="0.35">
      <c r="A228" s="2">
        <v>44057</v>
      </c>
      <c r="B228" s="5">
        <f t="shared" si="9"/>
        <v>8</v>
      </c>
      <c r="C228" s="1">
        <v>140</v>
      </c>
      <c r="D228" s="1">
        <f t="shared" si="10"/>
        <v>137.19999999999999</v>
      </c>
      <c r="E228" s="1">
        <f t="shared" si="11"/>
        <v>96</v>
      </c>
      <c r="F228" s="1">
        <v>116</v>
      </c>
      <c r="G228" s="1">
        <v>32</v>
      </c>
      <c r="H228" s="1">
        <v>32</v>
      </c>
      <c r="I228" s="5"/>
      <c r="J228" s="5"/>
    </row>
    <row r="229" spans="1:10" x14ac:dyDescent="0.35">
      <c r="A229" s="2">
        <v>44058</v>
      </c>
      <c r="B229" s="5">
        <f t="shared" si="9"/>
        <v>8</v>
      </c>
      <c r="C229" s="1">
        <v>227</v>
      </c>
      <c r="D229" s="1">
        <f t="shared" si="10"/>
        <v>222.46</v>
      </c>
      <c r="E229" s="1">
        <f t="shared" si="11"/>
        <v>155</v>
      </c>
      <c r="F229" s="1">
        <v>134</v>
      </c>
      <c r="G229" s="1">
        <v>37</v>
      </c>
      <c r="H229" s="1">
        <v>27</v>
      </c>
      <c r="I229" s="5"/>
      <c r="J229" s="5"/>
    </row>
    <row r="230" spans="1:10" x14ac:dyDescent="0.35">
      <c r="A230" s="2">
        <v>44059</v>
      </c>
      <c r="B230" s="5">
        <f t="shared" si="9"/>
        <v>8</v>
      </c>
      <c r="C230" s="1">
        <v>262</v>
      </c>
      <c r="D230" s="1">
        <f t="shared" si="10"/>
        <v>256.76</v>
      </c>
      <c r="E230" s="1">
        <f t="shared" si="11"/>
        <v>179</v>
      </c>
      <c r="F230" s="1">
        <v>141</v>
      </c>
      <c r="G230" s="1">
        <v>28</v>
      </c>
      <c r="H230" s="1">
        <v>29</v>
      </c>
      <c r="I230" s="5"/>
      <c r="J230" s="5"/>
    </row>
    <row r="231" spans="1:10" x14ac:dyDescent="0.35">
      <c r="A231" s="2">
        <v>44060</v>
      </c>
      <c r="B231" s="5">
        <f t="shared" si="9"/>
        <v>8</v>
      </c>
      <c r="C231" s="1">
        <v>122</v>
      </c>
      <c r="D231" s="1">
        <f t="shared" si="10"/>
        <v>119.56</v>
      </c>
      <c r="E231" s="1">
        <f t="shared" si="11"/>
        <v>83</v>
      </c>
      <c r="F231" s="1">
        <v>138</v>
      </c>
      <c r="G231" s="1">
        <v>29</v>
      </c>
      <c r="H231" s="1">
        <v>27</v>
      </c>
      <c r="I231" s="5"/>
      <c r="J231" s="5"/>
    </row>
    <row r="232" spans="1:10" x14ac:dyDescent="0.35">
      <c r="A232" s="2">
        <v>44061</v>
      </c>
      <c r="B232" s="5">
        <f t="shared" si="9"/>
        <v>8</v>
      </c>
      <c r="C232" s="1">
        <v>199</v>
      </c>
      <c r="D232" s="1">
        <f t="shared" si="10"/>
        <v>195.02</v>
      </c>
      <c r="E232" s="1">
        <f t="shared" si="11"/>
        <v>136</v>
      </c>
      <c r="F232" s="1">
        <v>146</v>
      </c>
      <c r="G232" s="1">
        <v>32</v>
      </c>
      <c r="H232" s="1">
        <v>25</v>
      </c>
      <c r="I232" s="5"/>
      <c r="J232" s="5"/>
    </row>
    <row r="233" spans="1:10" x14ac:dyDescent="0.35">
      <c r="A233" s="2">
        <v>44062</v>
      </c>
      <c r="B233" s="5">
        <f t="shared" si="9"/>
        <v>8</v>
      </c>
      <c r="C233" s="1">
        <v>141</v>
      </c>
      <c r="D233" s="1">
        <f t="shared" si="10"/>
        <v>138.18</v>
      </c>
      <c r="E233" s="1">
        <f t="shared" si="11"/>
        <v>96</v>
      </c>
      <c r="F233" s="1">
        <v>139</v>
      </c>
      <c r="G233" s="1">
        <v>29</v>
      </c>
      <c r="H233" s="1">
        <v>24</v>
      </c>
      <c r="I233" s="5"/>
      <c r="J233" s="5"/>
    </row>
    <row r="234" spans="1:10" x14ac:dyDescent="0.35">
      <c r="A234" s="2">
        <v>44063</v>
      </c>
      <c r="B234" s="5">
        <f t="shared" si="9"/>
        <v>8</v>
      </c>
      <c r="C234" s="1">
        <v>212</v>
      </c>
      <c r="D234" s="1">
        <f t="shared" si="10"/>
        <v>207.76</v>
      </c>
      <c r="E234" s="1">
        <f t="shared" si="11"/>
        <v>145</v>
      </c>
      <c r="F234" s="1">
        <v>141</v>
      </c>
      <c r="G234" s="1">
        <v>27</v>
      </c>
      <c r="H234" s="1">
        <v>32</v>
      </c>
      <c r="I234" s="5"/>
      <c r="J234" s="5"/>
    </row>
    <row r="235" spans="1:10" x14ac:dyDescent="0.35">
      <c r="A235" s="2">
        <v>44064</v>
      </c>
      <c r="B235" s="5">
        <f t="shared" si="9"/>
        <v>8</v>
      </c>
      <c r="C235" s="1">
        <v>172</v>
      </c>
      <c r="D235" s="1">
        <f t="shared" si="10"/>
        <v>168.56</v>
      </c>
      <c r="E235" s="1">
        <f t="shared" si="11"/>
        <v>117</v>
      </c>
      <c r="F235" s="1">
        <v>145</v>
      </c>
      <c r="G235" s="1">
        <v>31</v>
      </c>
      <c r="H235" s="1">
        <v>23</v>
      </c>
      <c r="I235" s="5"/>
      <c r="J235" s="5"/>
    </row>
    <row r="236" spans="1:10" x14ac:dyDescent="0.35">
      <c r="A236" s="2">
        <v>44065</v>
      </c>
      <c r="B236" s="5">
        <f t="shared" si="9"/>
        <v>8</v>
      </c>
      <c r="C236" s="1">
        <v>137</v>
      </c>
      <c r="D236" s="1">
        <f t="shared" si="10"/>
        <v>134.26</v>
      </c>
      <c r="E236" s="1">
        <f t="shared" si="11"/>
        <v>93</v>
      </c>
      <c r="F236" s="1">
        <v>121</v>
      </c>
      <c r="G236" s="1">
        <v>31</v>
      </c>
      <c r="H236" s="1">
        <v>25</v>
      </c>
      <c r="I236" s="5"/>
      <c r="J236" s="5"/>
    </row>
    <row r="237" spans="1:10" x14ac:dyDescent="0.35">
      <c r="A237" s="2">
        <v>44066</v>
      </c>
      <c r="B237" s="5">
        <f t="shared" si="9"/>
        <v>8</v>
      </c>
      <c r="C237" s="1">
        <v>346</v>
      </c>
      <c r="D237" s="1">
        <f t="shared" si="10"/>
        <v>339.08</v>
      </c>
      <c r="E237" s="1">
        <f t="shared" si="11"/>
        <v>237</v>
      </c>
      <c r="F237" s="1">
        <v>160</v>
      </c>
      <c r="G237" s="1">
        <v>31</v>
      </c>
      <c r="H237" s="1">
        <v>18</v>
      </c>
      <c r="I237" s="5"/>
      <c r="J237" s="5"/>
    </row>
    <row r="238" spans="1:10" x14ac:dyDescent="0.35">
      <c r="A238" s="2">
        <v>44067</v>
      </c>
      <c r="B238" s="5">
        <f t="shared" si="9"/>
        <v>8</v>
      </c>
      <c r="C238" s="1">
        <v>114</v>
      </c>
      <c r="D238" s="1">
        <f t="shared" si="10"/>
        <v>111.72</v>
      </c>
      <c r="E238" s="1">
        <f t="shared" si="11"/>
        <v>78</v>
      </c>
      <c r="F238" s="1">
        <v>133</v>
      </c>
      <c r="G238" s="1">
        <v>38</v>
      </c>
      <c r="H238" s="1">
        <v>35</v>
      </c>
      <c r="I238" s="5"/>
      <c r="J238" s="5"/>
    </row>
    <row r="239" spans="1:10" x14ac:dyDescent="0.35">
      <c r="A239" s="2">
        <v>44068</v>
      </c>
      <c r="B239" s="5">
        <f t="shared" si="9"/>
        <v>8</v>
      </c>
      <c r="C239" s="1">
        <v>110</v>
      </c>
      <c r="D239" s="1">
        <f t="shared" si="10"/>
        <v>107.8</v>
      </c>
      <c r="E239" s="1">
        <f t="shared" si="11"/>
        <v>75</v>
      </c>
      <c r="F239" s="1">
        <v>118</v>
      </c>
      <c r="G239" s="1">
        <v>23</v>
      </c>
      <c r="H239" s="1">
        <v>30</v>
      </c>
      <c r="I239" s="5"/>
      <c r="J239" s="5"/>
    </row>
    <row r="240" spans="1:10" x14ac:dyDescent="0.35">
      <c r="A240" s="2">
        <v>44069</v>
      </c>
      <c r="B240" s="5">
        <f t="shared" si="9"/>
        <v>8</v>
      </c>
      <c r="C240" s="1">
        <v>251</v>
      </c>
      <c r="D240" s="1">
        <f t="shared" si="10"/>
        <v>245.98</v>
      </c>
      <c r="E240" s="1">
        <f t="shared" si="11"/>
        <v>172</v>
      </c>
      <c r="F240" s="1">
        <v>138</v>
      </c>
      <c r="G240" s="1">
        <v>29</v>
      </c>
      <c r="H240" s="1">
        <v>36</v>
      </c>
      <c r="I240" s="5"/>
      <c r="J240" s="5"/>
    </row>
    <row r="241" spans="1:10" x14ac:dyDescent="0.35">
      <c r="A241" s="2">
        <v>44070</v>
      </c>
      <c r="B241" s="5">
        <f t="shared" si="9"/>
        <v>8</v>
      </c>
      <c r="C241" s="1">
        <v>212</v>
      </c>
      <c r="D241" s="1">
        <f t="shared" si="10"/>
        <v>207.76</v>
      </c>
      <c r="E241" s="1">
        <f t="shared" si="11"/>
        <v>145</v>
      </c>
      <c r="F241" s="1">
        <v>126</v>
      </c>
      <c r="G241" s="1">
        <v>37</v>
      </c>
      <c r="H241" s="1">
        <v>35</v>
      </c>
      <c r="I241" s="5"/>
      <c r="J241" s="5"/>
    </row>
    <row r="242" spans="1:10" x14ac:dyDescent="0.35">
      <c r="A242" s="2">
        <v>44071</v>
      </c>
      <c r="B242" s="5">
        <f t="shared" si="9"/>
        <v>8</v>
      </c>
      <c r="C242" s="1">
        <v>129</v>
      </c>
      <c r="D242" s="1">
        <f t="shared" si="10"/>
        <v>126.42</v>
      </c>
      <c r="E242" s="1">
        <f t="shared" si="11"/>
        <v>88</v>
      </c>
      <c r="F242" s="1">
        <v>145</v>
      </c>
      <c r="G242" s="1">
        <v>25</v>
      </c>
      <c r="H242" s="1">
        <v>26</v>
      </c>
      <c r="I242" s="5"/>
      <c r="J242" s="5"/>
    </row>
    <row r="243" spans="1:10" x14ac:dyDescent="0.35">
      <c r="A243" s="2">
        <v>44072</v>
      </c>
      <c r="B243" s="5">
        <f t="shared" si="9"/>
        <v>8</v>
      </c>
      <c r="C243" s="1">
        <v>212</v>
      </c>
      <c r="D243" s="1">
        <f t="shared" si="10"/>
        <v>207.76</v>
      </c>
      <c r="E243" s="1">
        <f t="shared" si="11"/>
        <v>145</v>
      </c>
      <c r="F243" s="1">
        <v>129</v>
      </c>
      <c r="G243" s="1">
        <v>27</v>
      </c>
      <c r="H243" s="1">
        <v>26</v>
      </c>
      <c r="I243" s="5"/>
      <c r="J243" s="5"/>
    </row>
    <row r="244" spans="1:10" x14ac:dyDescent="0.35">
      <c r="A244" s="2">
        <v>44073</v>
      </c>
      <c r="B244" s="5">
        <f t="shared" si="9"/>
        <v>8</v>
      </c>
      <c r="C244" s="1">
        <v>126</v>
      </c>
      <c r="D244" s="1">
        <f t="shared" si="10"/>
        <v>123.48</v>
      </c>
      <c r="E244" s="1">
        <f t="shared" si="11"/>
        <v>86</v>
      </c>
      <c r="F244" s="1">
        <v>143</v>
      </c>
      <c r="G244" s="1">
        <v>37</v>
      </c>
      <c r="H244" s="1">
        <v>37</v>
      </c>
      <c r="I244" s="5"/>
      <c r="J244" s="5"/>
    </row>
    <row r="245" spans="1:10" x14ac:dyDescent="0.35">
      <c r="A245" s="2">
        <v>44074</v>
      </c>
      <c r="B245" s="5">
        <f t="shared" si="9"/>
        <v>8</v>
      </c>
      <c r="C245" s="1">
        <v>137</v>
      </c>
      <c r="D245" s="1">
        <f t="shared" si="10"/>
        <v>134.26</v>
      </c>
      <c r="E245" s="1">
        <f t="shared" si="11"/>
        <v>93</v>
      </c>
      <c r="F245" s="1">
        <v>121</v>
      </c>
      <c r="G245" s="1">
        <v>39</v>
      </c>
      <c r="H245" s="1">
        <v>29</v>
      </c>
      <c r="I245" s="5"/>
      <c r="J245" s="5"/>
    </row>
    <row r="246" spans="1:10" x14ac:dyDescent="0.35">
      <c r="A246" s="2">
        <v>44075</v>
      </c>
      <c r="B246" s="5">
        <f t="shared" si="9"/>
        <v>9</v>
      </c>
      <c r="C246" s="1">
        <v>215</v>
      </c>
      <c r="D246" s="1">
        <f t="shared" si="10"/>
        <v>210.7</v>
      </c>
      <c r="E246" s="1">
        <f t="shared" si="11"/>
        <v>147</v>
      </c>
      <c r="F246" s="1">
        <v>124</v>
      </c>
      <c r="G246" s="1">
        <v>28</v>
      </c>
      <c r="H246" s="1">
        <v>27</v>
      </c>
      <c r="I246" s="5"/>
      <c r="J246" s="5"/>
    </row>
    <row r="247" spans="1:10" x14ac:dyDescent="0.35">
      <c r="A247" s="2">
        <v>44076</v>
      </c>
      <c r="B247" s="5">
        <f t="shared" si="9"/>
        <v>9</v>
      </c>
      <c r="C247" s="1">
        <v>134</v>
      </c>
      <c r="D247" s="1">
        <f t="shared" si="10"/>
        <v>131.32</v>
      </c>
      <c r="E247" s="1">
        <f t="shared" si="11"/>
        <v>91</v>
      </c>
      <c r="F247" s="1">
        <v>139</v>
      </c>
      <c r="G247" s="1">
        <v>22</v>
      </c>
      <c r="H247" s="1">
        <v>27</v>
      </c>
      <c r="I247" s="5"/>
      <c r="J247" s="5"/>
    </row>
    <row r="248" spans="1:10" x14ac:dyDescent="0.35">
      <c r="A248" s="2">
        <v>44077</v>
      </c>
      <c r="B248" s="5">
        <f t="shared" si="9"/>
        <v>9</v>
      </c>
      <c r="C248" s="1">
        <v>214</v>
      </c>
      <c r="D248" s="1">
        <f t="shared" si="10"/>
        <v>209.72</v>
      </c>
      <c r="E248" s="1">
        <f t="shared" si="11"/>
        <v>146</v>
      </c>
      <c r="F248" s="1">
        <v>127</v>
      </c>
      <c r="G248" s="1">
        <v>25</v>
      </c>
      <c r="H248" s="1">
        <v>37</v>
      </c>
      <c r="I248" s="5"/>
      <c r="J248" s="5"/>
    </row>
    <row r="249" spans="1:10" x14ac:dyDescent="0.35">
      <c r="A249" s="2">
        <v>44078</v>
      </c>
      <c r="B249" s="5">
        <f t="shared" si="9"/>
        <v>9</v>
      </c>
      <c r="C249" s="1">
        <v>226</v>
      </c>
      <c r="D249" s="1">
        <f t="shared" si="10"/>
        <v>221.48</v>
      </c>
      <c r="E249" s="1">
        <f t="shared" si="11"/>
        <v>155</v>
      </c>
      <c r="F249" s="1">
        <v>132</v>
      </c>
      <c r="G249" s="1">
        <v>32</v>
      </c>
      <c r="H249" s="1">
        <v>24</v>
      </c>
      <c r="I249" s="5"/>
      <c r="J249" s="5"/>
    </row>
    <row r="250" spans="1:10" x14ac:dyDescent="0.35">
      <c r="A250" s="2">
        <v>44079</v>
      </c>
      <c r="B250" s="5">
        <f t="shared" si="9"/>
        <v>9</v>
      </c>
      <c r="C250" s="1">
        <v>296</v>
      </c>
      <c r="D250" s="1">
        <f t="shared" si="10"/>
        <v>290.08</v>
      </c>
      <c r="E250" s="1">
        <f t="shared" si="11"/>
        <v>203</v>
      </c>
      <c r="F250" s="1">
        <v>131</v>
      </c>
      <c r="G250" s="1">
        <v>23</v>
      </c>
      <c r="H250" s="1">
        <v>20</v>
      </c>
      <c r="I250" s="5"/>
      <c r="J250" s="5"/>
    </row>
    <row r="251" spans="1:10" x14ac:dyDescent="0.35">
      <c r="A251" s="2">
        <v>44080</v>
      </c>
      <c r="B251" s="5">
        <f t="shared" si="9"/>
        <v>9</v>
      </c>
      <c r="C251" s="1">
        <v>140</v>
      </c>
      <c r="D251" s="1">
        <f t="shared" si="10"/>
        <v>137.19999999999999</v>
      </c>
      <c r="E251" s="1">
        <f t="shared" si="11"/>
        <v>96</v>
      </c>
      <c r="F251" s="1">
        <v>126</v>
      </c>
      <c r="G251" s="1">
        <v>25</v>
      </c>
      <c r="H251" s="1">
        <v>26</v>
      </c>
      <c r="I251" s="5"/>
      <c r="J251" s="5"/>
    </row>
    <row r="252" spans="1:10" x14ac:dyDescent="0.35">
      <c r="A252" s="2">
        <v>44081</v>
      </c>
      <c r="B252" s="5">
        <f t="shared" si="9"/>
        <v>9</v>
      </c>
      <c r="C252" s="1">
        <v>128</v>
      </c>
      <c r="D252" s="1">
        <f t="shared" si="10"/>
        <v>125.44</v>
      </c>
      <c r="E252" s="1">
        <f t="shared" si="11"/>
        <v>87</v>
      </c>
      <c r="F252" s="1">
        <v>134</v>
      </c>
      <c r="G252" s="1">
        <v>26</v>
      </c>
      <c r="H252" s="1">
        <v>26</v>
      </c>
      <c r="I252" s="5"/>
      <c r="J252" s="5"/>
    </row>
    <row r="253" spans="1:10" x14ac:dyDescent="0.35">
      <c r="A253" s="2">
        <v>44082</v>
      </c>
      <c r="B253" s="5">
        <f t="shared" si="9"/>
        <v>9</v>
      </c>
      <c r="C253" s="1">
        <v>114</v>
      </c>
      <c r="D253" s="1">
        <f t="shared" si="10"/>
        <v>111.72</v>
      </c>
      <c r="E253" s="1">
        <f t="shared" si="11"/>
        <v>78</v>
      </c>
      <c r="F253" s="1">
        <v>148</v>
      </c>
      <c r="G253" s="1">
        <v>45</v>
      </c>
      <c r="H253" s="1">
        <v>30</v>
      </c>
      <c r="I253" s="5"/>
      <c r="J253" s="5"/>
    </row>
    <row r="254" spans="1:10" x14ac:dyDescent="0.35">
      <c r="A254" s="2">
        <v>44083</v>
      </c>
      <c r="B254" s="5">
        <f t="shared" si="9"/>
        <v>9</v>
      </c>
      <c r="C254" s="1">
        <v>199</v>
      </c>
      <c r="D254" s="1">
        <f t="shared" si="10"/>
        <v>195.02</v>
      </c>
      <c r="E254" s="1">
        <f t="shared" si="11"/>
        <v>136</v>
      </c>
      <c r="F254" s="1">
        <v>140</v>
      </c>
      <c r="G254" s="1">
        <v>21</v>
      </c>
      <c r="H254" s="1">
        <v>21</v>
      </c>
      <c r="I254" s="5"/>
      <c r="J254" s="5"/>
    </row>
    <row r="255" spans="1:10" x14ac:dyDescent="0.35">
      <c r="A255" s="2">
        <v>44084</v>
      </c>
      <c r="B255" s="5">
        <f t="shared" si="9"/>
        <v>9</v>
      </c>
      <c r="C255" s="1">
        <v>135</v>
      </c>
      <c r="D255" s="1">
        <f t="shared" si="10"/>
        <v>132.30000000000001</v>
      </c>
      <c r="E255" s="1">
        <f t="shared" si="11"/>
        <v>92</v>
      </c>
      <c r="F255" s="1">
        <v>140</v>
      </c>
      <c r="G255" s="1">
        <v>21</v>
      </c>
      <c r="H255" s="1">
        <v>22</v>
      </c>
      <c r="I255" s="5"/>
      <c r="J255" s="5"/>
    </row>
    <row r="256" spans="1:10" x14ac:dyDescent="0.35">
      <c r="A256" s="2">
        <v>44085</v>
      </c>
      <c r="B256" s="5">
        <f t="shared" si="9"/>
        <v>9</v>
      </c>
      <c r="C256" s="1">
        <v>301</v>
      </c>
      <c r="D256" s="1">
        <f t="shared" si="10"/>
        <v>294.98</v>
      </c>
      <c r="E256" s="1">
        <f t="shared" si="11"/>
        <v>206</v>
      </c>
      <c r="F256" s="1">
        <v>148</v>
      </c>
      <c r="G256" s="1">
        <v>28</v>
      </c>
      <c r="H256" s="1">
        <v>34</v>
      </c>
      <c r="I256" s="5"/>
      <c r="J256" s="5"/>
    </row>
    <row r="257" spans="1:10" x14ac:dyDescent="0.35">
      <c r="A257" s="2">
        <v>44086</v>
      </c>
      <c r="B257" s="5">
        <f t="shared" si="9"/>
        <v>9</v>
      </c>
      <c r="C257" s="1">
        <v>254</v>
      </c>
      <c r="D257" s="1">
        <f t="shared" si="10"/>
        <v>248.92</v>
      </c>
      <c r="E257" s="1">
        <f t="shared" si="11"/>
        <v>174</v>
      </c>
      <c r="F257" s="1">
        <v>138</v>
      </c>
      <c r="G257" s="1">
        <v>25</v>
      </c>
      <c r="H257" s="1">
        <v>25</v>
      </c>
      <c r="I257" s="5"/>
      <c r="J257" s="5"/>
    </row>
    <row r="258" spans="1:10" x14ac:dyDescent="0.35">
      <c r="A258" s="2">
        <v>44087</v>
      </c>
      <c r="B258" s="5">
        <f t="shared" si="9"/>
        <v>9</v>
      </c>
      <c r="C258" s="1">
        <v>143</v>
      </c>
      <c r="D258" s="1">
        <f t="shared" si="10"/>
        <v>140.13999999999999</v>
      </c>
      <c r="E258" s="1">
        <f t="shared" si="11"/>
        <v>98</v>
      </c>
      <c r="F258" s="1">
        <v>131</v>
      </c>
      <c r="G258" s="1">
        <v>29</v>
      </c>
      <c r="H258" s="1">
        <v>23</v>
      </c>
      <c r="I258" s="5"/>
      <c r="J258" s="5"/>
    </row>
    <row r="259" spans="1:10" x14ac:dyDescent="0.35">
      <c r="A259" s="2">
        <v>44088</v>
      </c>
      <c r="B259" s="5">
        <f t="shared" ref="B259:B322" si="12">MONTH(A259)</f>
        <v>9</v>
      </c>
      <c r="C259" s="1">
        <v>98</v>
      </c>
      <c r="D259" s="1">
        <f t="shared" ref="D259:D322" si="13">C259*(1-0.02)</f>
        <v>96.039999999999992</v>
      </c>
      <c r="E259" s="1">
        <f t="shared" ref="E259:E322" si="14">ROUNDDOWN(D259*0.7,0)</f>
        <v>67</v>
      </c>
      <c r="F259" s="1">
        <v>135</v>
      </c>
      <c r="G259" s="1">
        <v>34</v>
      </c>
      <c r="H259" s="1">
        <v>26</v>
      </c>
      <c r="I259" s="5"/>
      <c r="J259" s="5"/>
    </row>
    <row r="260" spans="1:10" x14ac:dyDescent="0.35">
      <c r="A260" s="2">
        <v>44089</v>
      </c>
      <c r="B260" s="5">
        <f t="shared" si="12"/>
        <v>9</v>
      </c>
      <c r="C260" s="1">
        <v>128</v>
      </c>
      <c r="D260" s="1">
        <f t="shared" si="13"/>
        <v>125.44</v>
      </c>
      <c r="E260" s="1">
        <f t="shared" si="14"/>
        <v>87</v>
      </c>
      <c r="F260" s="1">
        <v>129</v>
      </c>
      <c r="G260" s="1">
        <v>37</v>
      </c>
      <c r="H260" s="1">
        <v>21</v>
      </c>
      <c r="I260" s="5"/>
      <c r="J260" s="5"/>
    </row>
    <row r="261" spans="1:10" x14ac:dyDescent="0.35">
      <c r="A261" s="2">
        <v>44090</v>
      </c>
      <c r="B261" s="5">
        <f t="shared" si="12"/>
        <v>9</v>
      </c>
      <c r="C261" s="1">
        <v>161</v>
      </c>
      <c r="D261" s="1">
        <f t="shared" si="13"/>
        <v>157.78</v>
      </c>
      <c r="E261" s="1">
        <f t="shared" si="14"/>
        <v>110</v>
      </c>
      <c r="F261" s="1">
        <v>140</v>
      </c>
      <c r="G261" s="1">
        <v>32</v>
      </c>
      <c r="H261" s="1">
        <v>29</v>
      </c>
      <c r="I261" s="5"/>
      <c r="J261" s="5"/>
    </row>
    <row r="262" spans="1:10" x14ac:dyDescent="0.35">
      <c r="A262" s="2">
        <v>44091</v>
      </c>
      <c r="B262" s="5">
        <f t="shared" si="12"/>
        <v>9</v>
      </c>
      <c r="C262" s="1">
        <v>116</v>
      </c>
      <c r="D262" s="1">
        <f t="shared" si="13"/>
        <v>113.67999999999999</v>
      </c>
      <c r="E262" s="1">
        <f t="shared" si="14"/>
        <v>79</v>
      </c>
      <c r="F262" s="1">
        <v>140</v>
      </c>
      <c r="G262" s="1">
        <v>38</v>
      </c>
      <c r="H262" s="1">
        <v>28</v>
      </c>
      <c r="I262" s="5"/>
      <c r="J262" s="5"/>
    </row>
    <row r="263" spans="1:10" x14ac:dyDescent="0.35">
      <c r="A263" s="2">
        <v>44092</v>
      </c>
      <c r="B263" s="5">
        <f t="shared" si="12"/>
        <v>9</v>
      </c>
      <c r="C263" s="1">
        <v>134</v>
      </c>
      <c r="D263" s="1">
        <f t="shared" si="13"/>
        <v>131.32</v>
      </c>
      <c r="E263" s="1">
        <f t="shared" si="14"/>
        <v>91</v>
      </c>
      <c r="F263" s="1">
        <v>130</v>
      </c>
      <c r="G263" s="1">
        <v>29</v>
      </c>
      <c r="H263" s="1">
        <v>31</v>
      </c>
      <c r="I263" s="5"/>
      <c r="J263" s="5"/>
    </row>
    <row r="264" spans="1:10" x14ac:dyDescent="0.35">
      <c r="A264" s="2">
        <v>44093</v>
      </c>
      <c r="B264" s="5">
        <f t="shared" si="12"/>
        <v>9</v>
      </c>
      <c r="C264" s="1">
        <v>214</v>
      </c>
      <c r="D264" s="1">
        <f t="shared" si="13"/>
        <v>209.72</v>
      </c>
      <c r="E264" s="1">
        <f t="shared" si="14"/>
        <v>146</v>
      </c>
      <c r="F264" s="1">
        <v>153</v>
      </c>
      <c r="G264" s="1">
        <v>41</v>
      </c>
      <c r="H264" s="1">
        <v>24</v>
      </c>
      <c r="I264" s="5"/>
      <c r="J264" s="5"/>
    </row>
    <row r="265" spans="1:10" x14ac:dyDescent="0.35">
      <c r="A265" s="2">
        <v>44094</v>
      </c>
      <c r="B265" s="5">
        <f t="shared" si="12"/>
        <v>9</v>
      </c>
      <c r="C265" s="1">
        <v>146</v>
      </c>
      <c r="D265" s="1">
        <f t="shared" si="13"/>
        <v>143.07999999999998</v>
      </c>
      <c r="E265" s="1">
        <f t="shared" si="14"/>
        <v>100</v>
      </c>
      <c r="F265" s="1">
        <v>124</v>
      </c>
      <c r="G265" s="1">
        <v>26</v>
      </c>
      <c r="H265" s="1">
        <v>19</v>
      </c>
      <c r="I265" s="5"/>
      <c r="J265" s="5"/>
    </row>
    <row r="266" spans="1:10" x14ac:dyDescent="0.35">
      <c r="A266" s="2">
        <v>44095</v>
      </c>
      <c r="B266" s="5">
        <f t="shared" si="12"/>
        <v>9</v>
      </c>
      <c r="C266" s="1">
        <v>156</v>
      </c>
      <c r="D266" s="1">
        <f t="shared" si="13"/>
        <v>152.88</v>
      </c>
      <c r="E266" s="1">
        <f t="shared" si="14"/>
        <v>107</v>
      </c>
      <c r="F266" s="1">
        <v>142</v>
      </c>
      <c r="G266" s="1">
        <v>19</v>
      </c>
      <c r="H266" s="1">
        <v>26</v>
      </c>
      <c r="I266" s="5"/>
      <c r="J266" s="5"/>
    </row>
    <row r="267" spans="1:10" x14ac:dyDescent="0.35">
      <c r="A267" s="2">
        <v>44096</v>
      </c>
      <c r="B267" s="5">
        <f t="shared" si="12"/>
        <v>9</v>
      </c>
      <c r="C267" s="1">
        <v>272</v>
      </c>
      <c r="D267" s="1">
        <f t="shared" si="13"/>
        <v>266.56</v>
      </c>
      <c r="E267" s="1">
        <f t="shared" si="14"/>
        <v>186</v>
      </c>
      <c r="F267" s="1">
        <v>146</v>
      </c>
      <c r="G267" s="1">
        <v>32</v>
      </c>
      <c r="H267" s="1">
        <v>32</v>
      </c>
      <c r="I267" s="5"/>
      <c r="J267" s="5"/>
    </row>
    <row r="268" spans="1:10" x14ac:dyDescent="0.35">
      <c r="A268" s="2">
        <v>44097</v>
      </c>
      <c r="B268" s="5">
        <f t="shared" si="12"/>
        <v>9</v>
      </c>
      <c r="C268" s="1">
        <v>155</v>
      </c>
      <c r="D268" s="1">
        <f t="shared" si="13"/>
        <v>151.9</v>
      </c>
      <c r="E268" s="1">
        <f t="shared" si="14"/>
        <v>106</v>
      </c>
      <c r="F268" s="1">
        <v>140</v>
      </c>
      <c r="G268" s="1">
        <v>36</v>
      </c>
      <c r="H268" s="1">
        <v>32</v>
      </c>
      <c r="I268" s="5"/>
      <c r="J268" s="5"/>
    </row>
    <row r="269" spans="1:10" x14ac:dyDescent="0.35">
      <c r="A269" s="2">
        <v>44098</v>
      </c>
      <c r="B269" s="5">
        <f t="shared" si="12"/>
        <v>9</v>
      </c>
      <c r="C269" s="1">
        <v>144</v>
      </c>
      <c r="D269" s="1">
        <f t="shared" si="13"/>
        <v>141.12</v>
      </c>
      <c r="E269" s="1">
        <f t="shared" si="14"/>
        <v>98</v>
      </c>
      <c r="F269" s="1">
        <v>149</v>
      </c>
      <c r="G269" s="1">
        <v>24</v>
      </c>
      <c r="H269" s="1">
        <v>30</v>
      </c>
      <c r="I269" s="5"/>
      <c r="J269" s="5"/>
    </row>
    <row r="270" spans="1:10" x14ac:dyDescent="0.35">
      <c r="A270" s="2">
        <v>44099</v>
      </c>
      <c r="B270" s="5">
        <f t="shared" si="12"/>
        <v>9</v>
      </c>
      <c r="C270" s="1">
        <v>123</v>
      </c>
      <c r="D270" s="1">
        <f t="shared" si="13"/>
        <v>120.53999999999999</v>
      </c>
      <c r="E270" s="1">
        <f t="shared" si="14"/>
        <v>84</v>
      </c>
      <c r="F270" s="1">
        <v>146</v>
      </c>
      <c r="G270" s="1">
        <v>22</v>
      </c>
      <c r="H270" s="1">
        <v>33</v>
      </c>
      <c r="I270" s="5"/>
      <c r="J270" s="5"/>
    </row>
    <row r="271" spans="1:10" x14ac:dyDescent="0.35">
      <c r="A271" s="2">
        <v>44100</v>
      </c>
      <c r="B271" s="5">
        <f t="shared" si="12"/>
        <v>9</v>
      </c>
      <c r="C271" s="1">
        <v>105</v>
      </c>
      <c r="D271" s="1">
        <f t="shared" si="13"/>
        <v>102.89999999999999</v>
      </c>
      <c r="E271" s="1">
        <f t="shared" si="14"/>
        <v>72</v>
      </c>
      <c r="F271" s="1">
        <v>133</v>
      </c>
      <c r="G271" s="1">
        <v>25</v>
      </c>
      <c r="H271" s="1">
        <v>28</v>
      </c>
      <c r="I271" s="5"/>
      <c r="J271" s="5"/>
    </row>
    <row r="272" spans="1:10" x14ac:dyDescent="0.35">
      <c r="A272" s="2">
        <v>44101</v>
      </c>
      <c r="B272" s="5">
        <f t="shared" si="12"/>
        <v>9</v>
      </c>
      <c r="C272" s="1">
        <v>262</v>
      </c>
      <c r="D272" s="1">
        <f t="shared" si="13"/>
        <v>256.76</v>
      </c>
      <c r="E272" s="1">
        <f t="shared" si="14"/>
        <v>179</v>
      </c>
      <c r="F272" s="1">
        <v>130</v>
      </c>
      <c r="G272" s="1">
        <v>31</v>
      </c>
      <c r="H272" s="1">
        <v>21</v>
      </c>
      <c r="I272" s="5"/>
      <c r="J272" s="5"/>
    </row>
    <row r="273" spans="1:10" x14ac:dyDescent="0.35">
      <c r="A273" s="2">
        <v>44102</v>
      </c>
      <c r="B273" s="5">
        <f t="shared" si="12"/>
        <v>9</v>
      </c>
      <c r="C273" s="1">
        <v>212</v>
      </c>
      <c r="D273" s="1">
        <f t="shared" si="13"/>
        <v>207.76</v>
      </c>
      <c r="E273" s="1">
        <f t="shared" si="14"/>
        <v>145</v>
      </c>
      <c r="F273" s="1">
        <v>153</v>
      </c>
      <c r="G273" s="1">
        <v>28</v>
      </c>
      <c r="H273" s="1">
        <v>30</v>
      </c>
      <c r="I273" s="5"/>
      <c r="J273" s="5"/>
    </row>
    <row r="274" spans="1:10" x14ac:dyDescent="0.35">
      <c r="A274" s="2">
        <v>44103</v>
      </c>
      <c r="B274" s="5">
        <f t="shared" si="12"/>
        <v>9</v>
      </c>
      <c r="C274" s="1">
        <v>122</v>
      </c>
      <c r="D274" s="1">
        <f t="shared" si="13"/>
        <v>119.56</v>
      </c>
      <c r="E274" s="1">
        <f t="shared" si="14"/>
        <v>83</v>
      </c>
      <c r="F274" s="1">
        <v>148</v>
      </c>
      <c r="G274" s="1">
        <v>20</v>
      </c>
      <c r="H274" s="1">
        <v>29</v>
      </c>
      <c r="I274" s="5"/>
      <c r="J274" s="5"/>
    </row>
    <row r="275" spans="1:10" x14ac:dyDescent="0.35">
      <c r="A275" s="2">
        <v>44104</v>
      </c>
      <c r="B275" s="5">
        <f t="shared" si="12"/>
        <v>9</v>
      </c>
      <c r="C275" s="1">
        <v>140</v>
      </c>
      <c r="D275" s="1">
        <f t="shared" si="13"/>
        <v>137.19999999999999</v>
      </c>
      <c r="E275" s="1">
        <f t="shared" si="14"/>
        <v>96</v>
      </c>
      <c r="F275" s="1">
        <v>156</v>
      </c>
      <c r="G275" s="1">
        <v>28</v>
      </c>
      <c r="H275" s="1">
        <v>34</v>
      </c>
      <c r="I275" s="5"/>
      <c r="J275" s="5"/>
    </row>
    <row r="276" spans="1:10" x14ac:dyDescent="0.35">
      <c r="A276" s="2">
        <v>44105</v>
      </c>
      <c r="B276" s="5">
        <f t="shared" si="12"/>
        <v>10</v>
      </c>
      <c r="C276" s="1">
        <v>450</v>
      </c>
      <c r="D276" s="1">
        <f t="shared" si="13"/>
        <v>441</v>
      </c>
      <c r="E276" s="1">
        <f t="shared" si="14"/>
        <v>308</v>
      </c>
      <c r="F276" s="1">
        <v>147</v>
      </c>
      <c r="G276" s="1">
        <v>25</v>
      </c>
      <c r="H276" s="1">
        <v>39</v>
      </c>
      <c r="I276" s="5"/>
      <c r="J276" s="5"/>
    </row>
    <row r="277" spans="1:10" x14ac:dyDescent="0.35">
      <c r="A277" s="2">
        <v>44106</v>
      </c>
      <c r="B277" s="5">
        <f t="shared" si="12"/>
        <v>10</v>
      </c>
      <c r="C277" s="1">
        <v>176</v>
      </c>
      <c r="D277" s="1">
        <f t="shared" si="13"/>
        <v>172.48</v>
      </c>
      <c r="E277" s="1">
        <f t="shared" si="14"/>
        <v>120</v>
      </c>
      <c r="F277" s="1">
        <v>161</v>
      </c>
      <c r="G277" s="1">
        <v>27</v>
      </c>
      <c r="H277" s="1">
        <v>25</v>
      </c>
      <c r="I277" s="5"/>
      <c r="J277" s="5"/>
    </row>
    <row r="278" spans="1:10" x14ac:dyDescent="0.35">
      <c r="A278" s="2">
        <v>44107</v>
      </c>
      <c r="B278" s="5">
        <f t="shared" si="12"/>
        <v>10</v>
      </c>
      <c r="C278" s="1">
        <v>165</v>
      </c>
      <c r="D278" s="1">
        <f t="shared" si="13"/>
        <v>161.69999999999999</v>
      </c>
      <c r="E278" s="1">
        <f t="shared" si="14"/>
        <v>113</v>
      </c>
      <c r="F278" s="1">
        <v>137</v>
      </c>
      <c r="G278" s="1">
        <v>29</v>
      </c>
      <c r="H278" s="1">
        <v>28</v>
      </c>
      <c r="I278" s="5"/>
      <c r="J278" s="5"/>
    </row>
    <row r="279" spans="1:10" x14ac:dyDescent="0.35">
      <c r="A279" s="2">
        <v>44108</v>
      </c>
      <c r="B279" s="5">
        <f t="shared" si="12"/>
        <v>10</v>
      </c>
      <c r="C279" s="1">
        <v>161</v>
      </c>
      <c r="D279" s="1">
        <f t="shared" si="13"/>
        <v>157.78</v>
      </c>
      <c r="E279" s="1">
        <f t="shared" si="14"/>
        <v>110</v>
      </c>
      <c r="F279" s="1">
        <v>124</v>
      </c>
      <c r="G279" s="1">
        <v>37</v>
      </c>
      <c r="H279" s="1">
        <v>36</v>
      </c>
      <c r="I279" s="5"/>
      <c r="J279" s="5"/>
    </row>
    <row r="280" spans="1:10" x14ac:dyDescent="0.35">
      <c r="A280" s="2">
        <v>44109</v>
      </c>
      <c r="B280" s="5">
        <f t="shared" si="12"/>
        <v>10</v>
      </c>
      <c r="C280" s="1">
        <v>83</v>
      </c>
      <c r="D280" s="1">
        <f t="shared" si="13"/>
        <v>81.34</v>
      </c>
      <c r="E280" s="1">
        <f t="shared" si="14"/>
        <v>56</v>
      </c>
      <c r="F280" s="1">
        <v>151</v>
      </c>
      <c r="G280" s="1">
        <v>39</v>
      </c>
      <c r="H280" s="1">
        <v>20</v>
      </c>
      <c r="I280" s="5"/>
      <c r="J280" s="5"/>
    </row>
    <row r="281" spans="1:10" x14ac:dyDescent="0.35">
      <c r="A281" s="2">
        <v>44110</v>
      </c>
      <c r="B281" s="5">
        <f t="shared" si="12"/>
        <v>10</v>
      </c>
      <c r="C281" s="1">
        <v>105</v>
      </c>
      <c r="D281" s="1">
        <f t="shared" si="13"/>
        <v>102.89999999999999</v>
      </c>
      <c r="E281" s="1">
        <f t="shared" si="14"/>
        <v>72</v>
      </c>
      <c r="F281" s="1">
        <v>143</v>
      </c>
      <c r="G281" s="1">
        <v>36</v>
      </c>
      <c r="H281" s="1">
        <v>26</v>
      </c>
      <c r="I281" s="5"/>
      <c r="J281" s="5"/>
    </row>
    <row r="282" spans="1:10" x14ac:dyDescent="0.35">
      <c r="A282" s="2">
        <v>44111</v>
      </c>
      <c r="B282" s="5">
        <f t="shared" si="12"/>
        <v>10</v>
      </c>
      <c r="C282" s="1">
        <v>217</v>
      </c>
      <c r="D282" s="1">
        <f t="shared" si="13"/>
        <v>212.66</v>
      </c>
      <c r="E282" s="1">
        <f t="shared" si="14"/>
        <v>148</v>
      </c>
      <c r="F282" s="1">
        <v>156</v>
      </c>
      <c r="G282" s="1">
        <v>33</v>
      </c>
      <c r="H282" s="1">
        <v>25</v>
      </c>
      <c r="I282" s="5"/>
      <c r="J282" s="5"/>
    </row>
    <row r="283" spans="1:10" x14ac:dyDescent="0.35">
      <c r="A283" s="2">
        <v>44112</v>
      </c>
      <c r="B283" s="5">
        <f t="shared" si="12"/>
        <v>10</v>
      </c>
      <c r="C283" s="1">
        <v>164</v>
      </c>
      <c r="D283" s="1">
        <f t="shared" si="13"/>
        <v>160.72</v>
      </c>
      <c r="E283" s="1">
        <f t="shared" si="14"/>
        <v>112</v>
      </c>
      <c r="F283" s="1">
        <v>140</v>
      </c>
      <c r="G283" s="1">
        <v>19</v>
      </c>
      <c r="H283" s="1">
        <v>20</v>
      </c>
      <c r="I283" s="5"/>
      <c r="J283" s="5"/>
    </row>
    <row r="284" spans="1:10" x14ac:dyDescent="0.35">
      <c r="A284" s="2">
        <v>44113</v>
      </c>
      <c r="B284" s="5">
        <f t="shared" si="12"/>
        <v>10</v>
      </c>
      <c r="C284" s="1">
        <v>111</v>
      </c>
      <c r="D284" s="1">
        <f t="shared" si="13"/>
        <v>108.78</v>
      </c>
      <c r="E284" s="1">
        <f t="shared" si="14"/>
        <v>76</v>
      </c>
      <c r="F284" s="1">
        <v>120</v>
      </c>
      <c r="G284" s="1">
        <v>26</v>
      </c>
      <c r="H284" s="1">
        <v>27</v>
      </c>
      <c r="I284" s="5"/>
      <c r="J284" s="5"/>
    </row>
    <row r="285" spans="1:10" x14ac:dyDescent="0.35">
      <c r="A285" s="2">
        <v>44114</v>
      </c>
      <c r="B285" s="5">
        <f t="shared" si="12"/>
        <v>10</v>
      </c>
      <c r="C285" s="1">
        <v>573</v>
      </c>
      <c r="D285" s="1">
        <f t="shared" si="13"/>
        <v>561.54</v>
      </c>
      <c r="E285" s="1">
        <f t="shared" si="14"/>
        <v>393</v>
      </c>
      <c r="F285" s="1">
        <v>161</v>
      </c>
      <c r="G285" s="1">
        <v>25</v>
      </c>
      <c r="H285" s="1">
        <v>24</v>
      </c>
      <c r="I285" s="5"/>
      <c r="J285" s="5"/>
    </row>
    <row r="286" spans="1:10" x14ac:dyDescent="0.35">
      <c r="A286" s="2">
        <v>44115</v>
      </c>
      <c r="B286" s="5">
        <f t="shared" si="12"/>
        <v>10</v>
      </c>
      <c r="C286" s="1">
        <v>215</v>
      </c>
      <c r="D286" s="1">
        <f t="shared" si="13"/>
        <v>210.7</v>
      </c>
      <c r="E286" s="1">
        <f t="shared" si="14"/>
        <v>147</v>
      </c>
      <c r="F286" s="1">
        <v>139</v>
      </c>
      <c r="G286" s="1">
        <v>35</v>
      </c>
      <c r="H286" s="1">
        <v>31</v>
      </c>
      <c r="I286" s="5"/>
      <c r="J286" s="5"/>
    </row>
    <row r="287" spans="1:10" x14ac:dyDescent="0.35">
      <c r="A287" s="2">
        <v>44116</v>
      </c>
      <c r="B287" s="5">
        <f t="shared" si="12"/>
        <v>10</v>
      </c>
      <c r="C287" s="1">
        <v>262</v>
      </c>
      <c r="D287" s="1">
        <f t="shared" si="13"/>
        <v>256.76</v>
      </c>
      <c r="E287" s="1">
        <f t="shared" si="14"/>
        <v>179</v>
      </c>
      <c r="F287" s="1">
        <v>135</v>
      </c>
      <c r="G287" s="1">
        <v>37</v>
      </c>
      <c r="H287" s="1">
        <v>31</v>
      </c>
      <c r="I287" s="5"/>
      <c r="J287" s="5"/>
    </row>
    <row r="288" spans="1:10" x14ac:dyDescent="0.35">
      <c r="A288" s="2">
        <v>44117</v>
      </c>
      <c r="B288" s="5">
        <f t="shared" si="12"/>
        <v>10</v>
      </c>
      <c r="C288" s="1">
        <v>138</v>
      </c>
      <c r="D288" s="1">
        <f t="shared" si="13"/>
        <v>135.24</v>
      </c>
      <c r="E288" s="1">
        <f t="shared" si="14"/>
        <v>94</v>
      </c>
      <c r="F288" s="1">
        <v>132</v>
      </c>
      <c r="G288" s="1">
        <v>19</v>
      </c>
      <c r="H288" s="1">
        <v>24</v>
      </c>
      <c r="I288" s="5"/>
      <c r="J288" s="5"/>
    </row>
    <row r="289" spans="1:10" x14ac:dyDescent="0.35">
      <c r="A289" s="2">
        <v>44118</v>
      </c>
      <c r="B289" s="5">
        <f t="shared" si="12"/>
        <v>10</v>
      </c>
      <c r="C289" s="1">
        <v>135</v>
      </c>
      <c r="D289" s="1">
        <f t="shared" si="13"/>
        <v>132.30000000000001</v>
      </c>
      <c r="E289" s="1">
        <f t="shared" si="14"/>
        <v>92</v>
      </c>
      <c r="F289" s="1">
        <v>163</v>
      </c>
      <c r="G289" s="1">
        <v>27</v>
      </c>
      <c r="H289" s="1">
        <v>35</v>
      </c>
      <c r="I289" s="5"/>
      <c r="J289" s="5"/>
    </row>
    <row r="290" spans="1:10" x14ac:dyDescent="0.35">
      <c r="A290" s="2">
        <v>44119</v>
      </c>
      <c r="B290" s="5">
        <f t="shared" si="12"/>
        <v>10</v>
      </c>
      <c r="C290" s="1">
        <v>214</v>
      </c>
      <c r="D290" s="1">
        <f t="shared" si="13"/>
        <v>209.72</v>
      </c>
      <c r="E290" s="1">
        <f t="shared" si="14"/>
        <v>146</v>
      </c>
      <c r="F290" s="1">
        <v>136</v>
      </c>
      <c r="G290" s="1">
        <v>28</v>
      </c>
      <c r="H290" s="1">
        <v>26</v>
      </c>
      <c r="I290" s="5"/>
      <c r="J290" s="5"/>
    </row>
    <row r="291" spans="1:10" x14ac:dyDescent="0.35">
      <c r="A291" s="2">
        <v>44120</v>
      </c>
      <c r="B291" s="5">
        <f t="shared" si="12"/>
        <v>10</v>
      </c>
      <c r="C291" s="1">
        <v>272</v>
      </c>
      <c r="D291" s="1">
        <f t="shared" si="13"/>
        <v>266.56</v>
      </c>
      <c r="E291" s="1">
        <f t="shared" si="14"/>
        <v>186</v>
      </c>
      <c r="F291" s="1">
        <v>153</v>
      </c>
      <c r="G291" s="1">
        <v>27</v>
      </c>
      <c r="H291" s="1">
        <v>29</v>
      </c>
      <c r="I291" s="5"/>
      <c r="J291" s="5"/>
    </row>
    <row r="292" spans="1:10" x14ac:dyDescent="0.35">
      <c r="A292" s="2">
        <v>44121</v>
      </c>
      <c r="B292" s="5">
        <f t="shared" si="12"/>
        <v>10</v>
      </c>
      <c r="C292" s="1">
        <v>135</v>
      </c>
      <c r="D292" s="1">
        <f t="shared" si="13"/>
        <v>132.30000000000001</v>
      </c>
      <c r="E292" s="1">
        <f t="shared" si="14"/>
        <v>92</v>
      </c>
      <c r="F292" s="1">
        <v>134</v>
      </c>
      <c r="G292" s="1">
        <v>24</v>
      </c>
      <c r="H292" s="1">
        <v>30</v>
      </c>
      <c r="I292" s="5"/>
      <c r="J292" s="5"/>
    </row>
    <row r="293" spans="1:10" x14ac:dyDescent="0.35">
      <c r="A293" s="2">
        <v>44122</v>
      </c>
      <c r="B293" s="5">
        <f t="shared" si="12"/>
        <v>10</v>
      </c>
      <c r="C293" s="1">
        <v>114</v>
      </c>
      <c r="D293" s="1">
        <f t="shared" si="13"/>
        <v>111.72</v>
      </c>
      <c r="E293" s="1">
        <f t="shared" si="14"/>
        <v>78</v>
      </c>
      <c r="F293" s="1">
        <v>128</v>
      </c>
      <c r="G293" s="1">
        <v>26</v>
      </c>
      <c r="H293" s="1">
        <v>31</v>
      </c>
      <c r="I293" s="5"/>
      <c r="J293" s="5"/>
    </row>
    <row r="294" spans="1:10" x14ac:dyDescent="0.35">
      <c r="A294" s="2">
        <v>44123</v>
      </c>
      <c r="B294" s="5">
        <f t="shared" si="12"/>
        <v>10</v>
      </c>
      <c r="C294" s="1">
        <v>214</v>
      </c>
      <c r="D294" s="1">
        <f t="shared" si="13"/>
        <v>209.72</v>
      </c>
      <c r="E294" s="1">
        <f t="shared" si="14"/>
        <v>146</v>
      </c>
      <c r="F294" s="1">
        <v>137</v>
      </c>
      <c r="G294" s="1">
        <v>26</v>
      </c>
      <c r="H294" s="1">
        <v>36</v>
      </c>
      <c r="I294" s="5"/>
      <c r="J294" s="5"/>
    </row>
    <row r="295" spans="1:10" x14ac:dyDescent="0.35">
      <c r="A295" s="2">
        <v>44124</v>
      </c>
      <c r="B295" s="5">
        <f t="shared" si="12"/>
        <v>10</v>
      </c>
      <c r="C295" s="1">
        <v>301</v>
      </c>
      <c r="D295" s="1">
        <f t="shared" si="13"/>
        <v>294.98</v>
      </c>
      <c r="E295" s="1">
        <f t="shared" si="14"/>
        <v>206</v>
      </c>
      <c r="F295" s="1">
        <v>141</v>
      </c>
      <c r="G295" s="1">
        <v>34</v>
      </c>
      <c r="H295" s="1">
        <v>27</v>
      </c>
      <c r="I295" s="5"/>
      <c r="J295" s="5"/>
    </row>
    <row r="296" spans="1:10" x14ac:dyDescent="0.35">
      <c r="A296" s="2">
        <v>44125</v>
      </c>
      <c r="B296" s="5">
        <f t="shared" si="12"/>
        <v>10</v>
      </c>
      <c r="C296" s="1">
        <v>214</v>
      </c>
      <c r="D296" s="1">
        <f t="shared" si="13"/>
        <v>209.72</v>
      </c>
      <c r="E296" s="1">
        <f t="shared" si="14"/>
        <v>146</v>
      </c>
      <c r="F296" s="1">
        <v>140</v>
      </c>
      <c r="G296" s="1">
        <v>37</v>
      </c>
      <c r="H296" s="1">
        <v>41</v>
      </c>
      <c r="I296" s="5"/>
      <c r="J296" s="5"/>
    </row>
    <row r="297" spans="1:10" x14ac:dyDescent="0.35">
      <c r="A297" s="2">
        <v>44126</v>
      </c>
      <c r="B297" s="5">
        <f t="shared" si="12"/>
        <v>10</v>
      </c>
      <c r="C297" s="1">
        <v>89</v>
      </c>
      <c r="D297" s="1">
        <f t="shared" si="13"/>
        <v>87.22</v>
      </c>
      <c r="E297" s="1">
        <f t="shared" si="14"/>
        <v>61</v>
      </c>
      <c r="F297" s="1">
        <v>148</v>
      </c>
      <c r="G297" s="1">
        <v>30</v>
      </c>
      <c r="H297" s="1">
        <v>22</v>
      </c>
      <c r="I297" s="5"/>
      <c r="J297" s="5"/>
    </row>
    <row r="298" spans="1:10" x14ac:dyDescent="0.35">
      <c r="A298" s="2">
        <v>44127</v>
      </c>
      <c r="B298" s="5">
        <f t="shared" si="12"/>
        <v>10</v>
      </c>
      <c r="C298" s="1">
        <v>120</v>
      </c>
      <c r="D298" s="1">
        <f t="shared" si="13"/>
        <v>117.6</v>
      </c>
      <c r="E298" s="1">
        <f t="shared" si="14"/>
        <v>82</v>
      </c>
      <c r="F298" s="1">
        <v>121</v>
      </c>
      <c r="G298" s="1">
        <v>24</v>
      </c>
      <c r="H298" s="1">
        <v>24</v>
      </c>
      <c r="I298" s="5"/>
      <c r="J298" s="5"/>
    </row>
    <row r="299" spans="1:10" x14ac:dyDescent="0.35">
      <c r="A299" s="2">
        <v>44128</v>
      </c>
      <c r="B299" s="5">
        <f t="shared" si="12"/>
        <v>10</v>
      </c>
      <c r="C299" s="1">
        <v>169</v>
      </c>
      <c r="D299" s="1">
        <f t="shared" si="13"/>
        <v>165.62</v>
      </c>
      <c r="E299" s="1">
        <f t="shared" si="14"/>
        <v>115</v>
      </c>
      <c r="F299" s="1">
        <v>142</v>
      </c>
      <c r="G299" s="1">
        <v>28</v>
      </c>
      <c r="H299" s="1">
        <v>21</v>
      </c>
      <c r="I299" s="5"/>
      <c r="J299" s="5"/>
    </row>
    <row r="300" spans="1:10" x14ac:dyDescent="0.35">
      <c r="A300" s="2">
        <v>44129</v>
      </c>
      <c r="B300" s="5">
        <f t="shared" si="12"/>
        <v>10</v>
      </c>
      <c r="C300" s="1">
        <v>137</v>
      </c>
      <c r="D300" s="1">
        <f t="shared" si="13"/>
        <v>134.26</v>
      </c>
      <c r="E300" s="1">
        <f t="shared" si="14"/>
        <v>93</v>
      </c>
      <c r="F300" s="1">
        <v>138</v>
      </c>
      <c r="G300" s="1">
        <v>31</v>
      </c>
      <c r="H300" s="1">
        <v>22</v>
      </c>
      <c r="I300" s="5"/>
      <c r="J300" s="5"/>
    </row>
    <row r="301" spans="1:10" x14ac:dyDescent="0.35">
      <c r="A301" s="2">
        <v>44130</v>
      </c>
      <c r="B301" s="5">
        <f t="shared" si="12"/>
        <v>10</v>
      </c>
      <c r="C301" s="1">
        <v>140</v>
      </c>
      <c r="D301" s="1">
        <f t="shared" si="13"/>
        <v>137.19999999999999</v>
      </c>
      <c r="E301" s="1">
        <f t="shared" si="14"/>
        <v>96</v>
      </c>
      <c r="F301" s="1">
        <v>126</v>
      </c>
      <c r="G301" s="1">
        <v>26</v>
      </c>
      <c r="H301" s="1">
        <v>34</v>
      </c>
      <c r="I301" s="5"/>
      <c r="J301" s="5"/>
    </row>
    <row r="302" spans="1:10" x14ac:dyDescent="0.35">
      <c r="A302" s="2">
        <v>44131</v>
      </c>
      <c r="B302" s="5">
        <f t="shared" si="12"/>
        <v>10</v>
      </c>
      <c r="C302" s="1">
        <v>123</v>
      </c>
      <c r="D302" s="1">
        <f t="shared" si="13"/>
        <v>120.53999999999999</v>
      </c>
      <c r="E302" s="1">
        <f t="shared" si="14"/>
        <v>84</v>
      </c>
      <c r="F302" s="1">
        <v>138</v>
      </c>
      <c r="G302" s="1">
        <v>34</v>
      </c>
      <c r="H302" s="1">
        <v>40</v>
      </c>
      <c r="I302" s="5"/>
      <c r="J302" s="5"/>
    </row>
    <row r="303" spans="1:10" x14ac:dyDescent="0.35">
      <c r="A303" s="2">
        <v>44132</v>
      </c>
      <c r="B303" s="5">
        <f t="shared" si="12"/>
        <v>10</v>
      </c>
      <c r="C303" s="1">
        <v>126</v>
      </c>
      <c r="D303" s="1">
        <f t="shared" si="13"/>
        <v>123.48</v>
      </c>
      <c r="E303" s="1">
        <f t="shared" si="14"/>
        <v>86</v>
      </c>
      <c r="F303" s="1">
        <v>140</v>
      </c>
      <c r="G303" s="1">
        <v>20</v>
      </c>
      <c r="H303" s="1">
        <v>35</v>
      </c>
      <c r="I303" s="5"/>
      <c r="J303" s="5"/>
    </row>
    <row r="304" spans="1:10" x14ac:dyDescent="0.35">
      <c r="A304" s="2">
        <v>44133</v>
      </c>
      <c r="B304" s="5">
        <f t="shared" si="12"/>
        <v>10</v>
      </c>
      <c r="C304" s="1">
        <v>185</v>
      </c>
      <c r="D304" s="1">
        <f t="shared" si="13"/>
        <v>181.29999999999998</v>
      </c>
      <c r="E304" s="1">
        <f t="shared" si="14"/>
        <v>126</v>
      </c>
      <c r="F304" s="1">
        <v>152</v>
      </c>
      <c r="G304" s="1">
        <v>20</v>
      </c>
      <c r="H304" s="1">
        <v>39</v>
      </c>
      <c r="I304" s="5"/>
      <c r="J304" s="5"/>
    </row>
    <row r="305" spans="1:10" x14ac:dyDescent="0.35">
      <c r="A305" s="2">
        <v>44134</v>
      </c>
      <c r="B305" s="5">
        <f t="shared" si="12"/>
        <v>10</v>
      </c>
      <c r="C305" s="1">
        <v>122</v>
      </c>
      <c r="D305" s="1">
        <f t="shared" si="13"/>
        <v>119.56</v>
      </c>
      <c r="E305" s="1">
        <f t="shared" si="14"/>
        <v>83</v>
      </c>
      <c r="F305" s="1">
        <v>133</v>
      </c>
      <c r="G305" s="1">
        <v>28</v>
      </c>
      <c r="H305" s="1">
        <v>31</v>
      </c>
      <c r="I305" s="5"/>
      <c r="J305" s="5"/>
    </row>
    <row r="306" spans="1:10" x14ac:dyDescent="0.35">
      <c r="A306" s="2">
        <v>44135</v>
      </c>
      <c r="B306" s="5">
        <f t="shared" si="12"/>
        <v>10</v>
      </c>
      <c r="C306" s="1">
        <v>181</v>
      </c>
      <c r="D306" s="1">
        <f t="shared" si="13"/>
        <v>177.38</v>
      </c>
      <c r="E306" s="1">
        <f t="shared" si="14"/>
        <v>124</v>
      </c>
      <c r="F306" s="1">
        <v>142</v>
      </c>
      <c r="G306" s="1">
        <v>25</v>
      </c>
      <c r="H306" s="1">
        <v>29</v>
      </c>
      <c r="I306" s="5"/>
      <c r="J306" s="5"/>
    </row>
    <row r="307" spans="1:10" x14ac:dyDescent="0.35">
      <c r="A307" s="2">
        <v>44136</v>
      </c>
      <c r="B307" s="5">
        <f t="shared" si="12"/>
        <v>11</v>
      </c>
      <c r="C307" s="1">
        <v>187</v>
      </c>
      <c r="D307" s="1">
        <f t="shared" si="13"/>
        <v>183.26</v>
      </c>
      <c r="E307" s="1">
        <f t="shared" si="14"/>
        <v>128</v>
      </c>
      <c r="F307" s="1">
        <v>145</v>
      </c>
      <c r="G307" s="1">
        <v>21</v>
      </c>
      <c r="H307" s="1">
        <v>27</v>
      </c>
      <c r="I307" s="5"/>
      <c r="J307" s="5"/>
    </row>
    <row r="308" spans="1:10" x14ac:dyDescent="0.35">
      <c r="A308" s="2">
        <v>44137</v>
      </c>
      <c r="B308" s="5">
        <f t="shared" si="12"/>
        <v>11</v>
      </c>
      <c r="C308" s="1">
        <v>442</v>
      </c>
      <c r="D308" s="1">
        <f t="shared" si="13"/>
        <v>433.15999999999997</v>
      </c>
      <c r="E308" s="1">
        <f t="shared" si="14"/>
        <v>303</v>
      </c>
      <c r="F308" s="1">
        <v>137</v>
      </c>
      <c r="G308" s="1">
        <v>24</v>
      </c>
      <c r="H308" s="1">
        <v>28</v>
      </c>
      <c r="I308" s="5"/>
      <c r="J308" s="5"/>
    </row>
    <row r="309" spans="1:10" x14ac:dyDescent="0.35">
      <c r="A309" s="2">
        <v>44138</v>
      </c>
      <c r="B309" s="5">
        <f t="shared" si="12"/>
        <v>11</v>
      </c>
      <c r="C309" s="1">
        <v>172</v>
      </c>
      <c r="D309" s="1">
        <f t="shared" si="13"/>
        <v>168.56</v>
      </c>
      <c r="E309" s="1">
        <f t="shared" si="14"/>
        <v>117</v>
      </c>
      <c r="F309" s="1">
        <v>151</v>
      </c>
      <c r="G309" s="1">
        <v>34</v>
      </c>
      <c r="H309" s="1">
        <v>30</v>
      </c>
      <c r="I309" s="5"/>
      <c r="J309" s="5"/>
    </row>
    <row r="310" spans="1:10" x14ac:dyDescent="0.35">
      <c r="A310" s="2">
        <v>44139</v>
      </c>
      <c r="B310" s="5">
        <f t="shared" si="12"/>
        <v>11</v>
      </c>
      <c r="C310" s="1">
        <v>251</v>
      </c>
      <c r="D310" s="1">
        <f t="shared" si="13"/>
        <v>245.98</v>
      </c>
      <c r="E310" s="1">
        <f t="shared" si="14"/>
        <v>172</v>
      </c>
      <c r="F310" s="1">
        <v>131</v>
      </c>
      <c r="G310" s="1">
        <v>21</v>
      </c>
      <c r="H310" s="1">
        <v>28</v>
      </c>
      <c r="I310" s="5"/>
      <c r="J310" s="5"/>
    </row>
    <row r="311" spans="1:10" x14ac:dyDescent="0.35">
      <c r="A311" s="2">
        <v>44140</v>
      </c>
      <c r="B311" s="5">
        <f t="shared" si="12"/>
        <v>11</v>
      </c>
      <c r="C311" s="1">
        <v>212</v>
      </c>
      <c r="D311" s="1">
        <f t="shared" si="13"/>
        <v>207.76</v>
      </c>
      <c r="E311" s="1">
        <f t="shared" si="14"/>
        <v>145</v>
      </c>
      <c r="F311" s="1">
        <v>129</v>
      </c>
      <c r="G311" s="1">
        <v>31</v>
      </c>
      <c r="H311" s="1">
        <v>31</v>
      </c>
      <c r="I311" s="5"/>
      <c r="J311" s="5"/>
    </row>
    <row r="312" spans="1:10" x14ac:dyDescent="0.35">
      <c r="A312" s="2">
        <v>44141</v>
      </c>
      <c r="B312" s="5">
        <f t="shared" si="12"/>
        <v>11</v>
      </c>
      <c r="C312" s="1">
        <v>146</v>
      </c>
      <c r="D312" s="1">
        <f t="shared" si="13"/>
        <v>143.07999999999998</v>
      </c>
      <c r="E312" s="1">
        <f t="shared" si="14"/>
        <v>100</v>
      </c>
      <c r="F312" s="1">
        <v>138</v>
      </c>
      <c r="G312" s="1">
        <v>15</v>
      </c>
      <c r="H312" s="1">
        <v>26</v>
      </c>
      <c r="I312" s="5"/>
      <c r="J312" s="5"/>
    </row>
    <row r="313" spans="1:10" x14ac:dyDescent="0.35">
      <c r="A313" s="2">
        <v>44142</v>
      </c>
      <c r="B313" s="5">
        <f t="shared" si="12"/>
        <v>11</v>
      </c>
      <c r="C313" s="1">
        <v>199</v>
      </c>
      <c r="D313" s="1">
        <f t="shared" si="13"/>
        <v>195.02</v>
      </c>
      <c r="E313" s="1">
        <f t="shared" si="14"/>
        <v>136</v>
      </c>
      <c r="F313" s="1">
        <v>133</v>
      </c>
      <c r="G313" s="1">
        <v>21</v>
      </c>
      <c r="H313" s="1">
        <v>33</v>
      </c>
      <c r="I313" s="5"/>
      <c r="J313" s="5"/>
    </row>
    <row r="314" spans="1:10" x14ac:dyDescent="0.35">
      <c r="A314" s="2">
        <v>44143</v>
      </c>
      <c r="B314" s="5">
        <f t="shared" si="12"/>
        <v>11</v>
      </c>
      <c r="C314" s="1">
        <v>161</v>
      </c>
      <c r="D314" s="1">
        <f t="shared" si="13"/>
        <v>157.78</v>
      </c>
      <c r="E314" s="1">
        <f t="shared" si="14"/>
        <v>110</v>
      </c>
      <c r="F314" s="1">
        <v>148</v>
      </c>
      <c r="G314" s="1">
        <v>28</v>
      </c>
      <c r="H314" s="1">
        <v>36</v>
      </c>
      <c r="I314" s="5"/>
      <c r="J314" s="5"/>
    </row>
    <row r="315" spans="1:10" x14ac:dyDescent="0.35">
      <c r="A315" s="2">
        <v>44144</v>
      </c>
      <c r="B315" s="5">
        <f t="shared" si="12"/>
        <v>11</v>
      </c>
      <c r="C315" s="1">
        <v>196</v>
      </c>
      <c r="D315" s="1">
        <f t="shared" si="13"/>
        <v>192.07999999999998</v>
      </c>
      <c r="E315" s="1">
        <f t="shared" si="14"/>
        <v>134</v>
      </c>
      <c r="F315" s="1">
        <v>138</v>
      </c>
      <c r="G315" s="1">
        <v>34</v>
      </c>
      <c r="H315" s="1">
        <v>34</v>
      </c>
      <c r="I315" s="5"/>
      <c r="J315" s="5"/>
    </row>
    <row r="316" spans="1:10" x14ac:dyDescent="0.35">
      <c r="A316" s="2">
        <v>44145</v>
      </c>
      <c r="B316" s="5">
        <f t="shared" si="12"/>
        <v>11</v>
      </c>
      <c r="C316" s="1">
        <v>223</v>
      </c>
      <c r="D316" s="1">
        <f t="shared" si="13"/>
        <v>218.54</v>
      </c>
      <c r="E316" s="1">
        <f t="shared" si="14"/>
        <v>152</v>
      </c>
      <c r="F316" s="1">
        <v>163</v>
      </c>
      <c r="G316" s="1">
        <v>28</v>
      </c>
      <c r="H316" s="1">
        <v>30</v>
      </c>
      <c r="I316" s="5"/>
      <c r="J316" s="5"/>
    </row>
    <row r="317" spans="1:10" x14ac:dyDescent="0.35">
      <c r="A317" s="2">
        <v>44146</v>
      </c>
      <c r="B317" s="5">
        <f t="shared" si="12"/>
        <v>11</v>
      </c>
      <c r="C317" s="1">
        <v>196</v>
      </c>
      <c r="D317" s="1">
        <f t="shared" si="13"/>
        <v>192.07999999999998</v>
      </c>
      <c r="E317" s="1">
        <f t="shared" si="14"/>
        <v>134</v>
      </c>
      <c r="F317" s="1">
        <v>115</v>
      </c>
      <c r="G317" s="1">
        <v>37</v>
      </c>
      <c r="H317" s="1">
        <v>20</v>
      </c>
      <c r="I317" s="5"/>
      <c r="J317" s="5"/>
    </row>
    <row r="318" spans="1:10" x14ac:dyDescent="0.35">
      <c r="A318" s="2">
        <v>44147</v>
      </c>
      <c r="B318" s="5">
        <f t="shared" si="12"/>
        <v>11</v>
      </c>
      <c r="C318" s="1">
        <v>116</v>
      </c>
      <c r="D318" s="1">
        <f t="shared" si="13"/>
        <v>113.67999999999999</v>
      </c>
      <c r="E318" s="1">
        <f t="shared" si="14"/>
        <v>79</v>
      </c>
      <c r="F318" s="1">
        <v>148</v>
      </c>
      <c r="G318" s="1">
        <v>24</v>
      </c>
      <c r="H318" s="1">
        <v>30</v>
      </c>
      <c r="I318" s="5"/>
      <c r="J318" s="5"/>
    </row>
    <row r="319" spans="1:10" x14ac:dyDescent="0.35">
      <c r="A319" s="2">
        <v>44148</v>
      </c>
      <c r="B319" s="5">
        <f t="shared" si="12"/>
        <v>11</v>
      </c>
      <c r="C319" s="1">
        <v>522</v>
      </c>
      <c r="D319" s="1">
        <f t="shared" si="13"/>
        <v>511.56</v>
      </c>
      <c r="E319" s="1">
        <f t="shared" si="14"/>
        <v>358</v>
      </c>
      <c r="F319" s="1">
        <v>130</v>
      </c>
      <c r="G319" s="1">
        <v>26</v>
      </c>
      <c r="H319" s="1">
        <v>19</v>
      </c>
      <c r="I319" s="5"/>
      <c r="J319" s="5"/>
    </row>
    <row r="320" spans="1:10" x14ac:dyDescent="0.35">
      <c r="A320" s="2">
        <v>44149</v>
      </c>
      <c r="B320" s="5">
        <f t="shared" si="12"/>
        <v>11</v>
      </c>
      <c r="C320" s="1">
        <v>217</v>
      </c>
      <c r="D320" s="1">
        <f t="shared" si="13"/>
        <v>212.66</v>
      </c>
      <c r="E320" s="1">
        <f t="shared" si="14"/>
        <v>148</v>
      </c>
      <c r="F320" s="1">
        <v>127</v>
      </c>
      <c r="G320" s="1">
        <v>40</v>
      </c>
      <c r="H320" s="1">
        <v>24</v>
      </c>
      <c r="I320" s="5"/>
      <c r="J320" s="5"/>
    </row>
    <row r="321" spans="1:10" x14ac:dyDescent="0.35">
      <c r="A321" s="2">
        <v>44150</v>
      </c>
      <c r="B321" s="5">
        <f t="shared" si="12"/>
        <v>11</v>
      </c>
      <c r="C321" s="1">
        <v>105</v>
      </c>
      <c r="D321" s="1">
        <f t="shared" si="13"/>
        <v>102.89999999999999</v>
      </c>
      <c r="E321" s="1">
        <f t="shared" si="14"/>
        <v>72</v>
      </c>
      <c r="F321" s="1">
        <v>141</v>
      </c>
      <c r="G321" s="1">
        <v>37</v>
      </c>
      <c r="H321" s="1">
        <v>23</v>
      </c>
      <c r="I321" s="5"/>
      <c r="J321" s="5"/>
    </row>
    <row r="322" spans="1:10" x14ac:dyDescent="0.35">
      <c r="A322" s="2">
        <v>44151</v>
      </c>
      <c r="B322" s="5">
        <f t="shared" si="12"/>
        <v>11</v>
      </c>
      <c r="C322" s="1">
        <v>263</v>
      </c>
      <c r="D322" s="1">
        <f t="shared" si="13"/>
        <v>257.74</v>
      </c>
      <c r="E322" s="1">
        <f t="shared" si="14"/>
        <v>180</v>
      </c>
      <c r="F322" s="1">
        <v>160</v>
      </c>
      <c r="G322" s="1">
        <v>34</v>
      </c>
      <c r="H322" s="1">
        <v>30</v>
      </c>
      <c r="I322" s="5"/>
      <c r="J322" s="5"/>
    </row>
    <row r="323" spans="1:10" x14ac:dyDescent="0.35">
      <c r="A323" s="2">
        <v>44152</v>
      </c>
      <c r="B323" s="5">
        <f t="shared" ref="B323:B367" si="15">MONTH(A323)</f>
        <v>11</v>
      </c>
      <c r="C323" s="1">
        <v>212</v>
      </c>
      <c r="D323" s="1">
        <f t="shared" ref="D323:D367" si="16">C323*(1-0.02)</f>
        <v>207.76</v>
      </c>
      <c r="E323" s="1">
        <f t="shared" ref="E323:E367" si="17">ROUNDDOWN(D323*0.7,0)</f>
        <v>145</v>
      </c>
      <c r="F323" s="1">
        <v>142</v>
      </c>
      <c r="G323" s="1">
        <v>20</v>
      </c>
      <c r="H323" s="1">
        <v>28</v>
      </c>
      <c r="I323" s="5"/>
      <c r="J323" s="5"/>
    </row>
    <row r="324" spans="1:10" x14ac:dyDescent="0.35">
      <c r="A324" s="2">
        <v>44153</v>
      </c>
      <c r="B324" s="5">
        <f t="shared" si="15"/>
        <v>11</v>
      </c>
      <c r="C324" s="1">
        <v>308</v>
      </c>
      <c r="D324" s="1">
        <f t="shared" si="16"/>
        <v>301.83999999999997</v>
      </c>
      <c r="E324" s="1">
        <f t="shared" si="17"/>
        <v>211</v>
      </c>
      <c r="F324" s="1">
        <v>130</v>
      </c>
      <c r="G324" s="1">
        <v>28</v>
      </c>
      <c r="H324" s="1">
        <v>20</v>
      </c>
      <c r="I324" s="5"/>
      <c r="J324" s="5"/>
    </row>
    <row r="325" spans="1:10" x14ac:dyDescent="0.35">
      <c r="A325" s="2">
        <v>44154</v>
      </c>
      <c r="B325" s="5">
        <f t="shared" si="15"/>
        <v>11</v>
      </c>
      <c r="C325" s="1">
        <v>87</v>
      </c>
      <c r="D325" s="1">
        <f t="shared" si="16"/>
        <v>85.26</v>
      </c>
      <c r="E325" s="1">
        <f t="shared" si="17"/>
        <v>59</v>
      </c>
      <c r="F325" s="1">
        <v>122</v>
      </c>
      <c r="G325" s="1">
        <v>26</v>
      </c>
      <c r="H325" s="1">
        <v>26</v>
      </c>
      <c r="I325" s="5"/>
      <c r="J325" s="5"/>
    </row>
    <row r="326" spans="1:10" x14ac:dyDescent="0.35">
      <c r="A326" s="2">
        <v>44155</v>
      </c>
      <c r="B326" s="5">
        <f t="shared" si="15"/>
        <v>11</v>
      </c>
      <c r="C326" s="1">
        <v>283</v>
      </c>
      <c r="D326" s="1">
        <f t="shared" si="16"/>
        <v>277.33999999999997</v>
      </c>
      <c r="E326" s="1">
        <f t="shared" si="17"/>
        <v>194</v>
      </c>
      <c r="F326" s="1">
        <v>136</v>
      </c>
      <c r="G326" s="1">
        <v>29</v>
      </c>
      <c r="H326" s="1">
        <v>20</v>
      </c>
      <c r="I326" s="5"/>
      <c r="J326" s="5"/>
    </row>
    <row r="327" spans="1:10" x14ac:dyDescent="0.35">
      <c r="A327" s="2">
        <v>44156</v>
      </c>
      <c r="B327" s="5">
        <f t="shared" si="15"/>
        <v>11</v>
      </c>
      <c r="C327" s="1">
        <v>199</v>
      </c>
      <c r="D327" s="1">
        <f t="shared" si="16"/>
        <v>195.02</v>
      </c>
      <c r="E327" s="1">
        <f t="shared" si="17"/>
        <v>136</v>
      </c>
      <c r="F327" s="1">
        <v>164</v>
      </c>
      <c r="G327" s="1">
        <v>26</v>
      </c>
      <c r="H327" s="1">
        <v>24</v>
      </c>
      <c r="I327" s="5"/>
      <c r="J327" s="5"/>
    </row>
    <row r="328" spans="1:10" x14ac:dyDescent="0.35">
      <c r="A328" s="2">
        <v>44157</v>
      </c>
      <c r="B328" s="5">
        <f t="shared" si="15"/>
        <v>11</v>
      </c>
      <c r="C328" s="1">
        <v>214</v>
      </c>
      <c r="D328" s="1">
        <f t="shared" si="16"/>
        <v>209.72</v>
      </c>
      <c r="E328" s="1">
        <f t="shared" si="17"/>
        <v>146</v>
      </c>
      <c r="F328" s="1">
        <v>132</v>
      </c>
      <c r="G328" s="1">
        <v>20</v>
      </c>
      <c r="H328" s="1">
        <v>26</v>
      </c>
      <c r="I328" s="5"/>
      <c r="J328" s="5"/>
    </row>
    <row r="329" spans="1:10" x14ac:dyDescent="0.35">
      <c r="A329" s="2">
        <v>44158</v>
      </c>
      <c r="B329" s="5">
        <f t="shared" si="15"/>
        <v>11</v>
      </c>
      <c r="C329" s="1">
        <v>117</v>
      </c>
      <c r="D329" s="1">
        <f t="shared" si="16"/>
        <v>114.66</v>
      </c>
      <c r="E329" s="1">
        <f t="shared" si="17"/>
        <v>80</v>
      </c>
      <c r="F329" s="1">
        <v>127</v>
      </c>
      <c r="G329" s="1">
        <v>22</v>
      </c>
      <c r="H329" s="1">
        <v>26</v>
      </c>
      <c r="I329" s="5"/>
      <c r="J329" s="5"/>
    </row>
    <row r="330" spans="1:10" x14ac:dyDescent="0.35">
      <c r="A330" s="2">
        <v>44159</v>
      </c>
      <c r="B330" s="5">
        <f t="shared" si="15"/>
        <v>11</v>
      </c>
      <c r="C330" s="1">
        <v>522</v>
      </c>
      <c r="D330" s="1">
        <f t="shared" si="16"/>
        <v>511.56</v>
      </c>
      <c r="E330" s="1">
        <f t="shared" si="17"/>
        <v>358</v>
      </c>
      <c r="F330" s="1">
        <v>128</v>
      </c>
      <c r="G330" s="1">
        <v>25</v>
      </c>
      <c r="H330" s="1">
        <v>35</v>
      </c>
      <c r="I330" s="5"/>
      <c r="J330" s="5"/>
    </row>
    <row r="331" spans="1:10" x14ac:dyDescent="0.35">
      <c r="A331" s="2">
        <v>44160</v>
      </c>
      <c r="B331" s="5">
        <f t="shared" si="15"/>
        <v>11</v>
      </c>
      <c r="C331" s="1">
        <v>196</v>
      </c>
      <c r="D331" s="1">
        <f t="shared" si="16"/>
        <v>192.07999999999998</v>
      </c>
      <c r="E331" s="1">
        <f t="shared" si="17"/>
        <v>134</v>
      </c>
      <c r="F331" s="1">
        <v>142</v>
      </c>
      <c r="G331" s="1">
        <v>20</v>
      </c>
      <c r="H331" s="1">
        <v>28</v>
      </c>
      <c r="I331" s="5"/>
      <c r="J331" s="5"/>
    </row>
    <row r="332" spans="1:10" x14ac:dyDescent="0.35">
      <c r="A332" s="2">
        <v>44161</v>
      </c>
      <c r="B332" s="5">
        <f t="shared" si="15"/>
        <v>11</v>
      </c>
      <c r="C332" s="1">
        <v>83</v>
      </c>
      <c r="D332" s="1">
        <f t="shared" si="16"/>
        <v>81.34</v>
      </c>
      <c r="E332" s="1">
        <f t="shared" si="17"/>
        <v>56</v>
      </c>
      <c r="F332" s="1">
        <v>155</v>
      </c>
      <c r="G332" s="1">
        <v>26</v>
      </c>
      <c r="H332" s="1">
        <v>25</v>
      </c>
      <c r="I332" s="5"/>
      <c r="J332" s="5"/>
    </row>
    <row r="333" spans="1:10" x14ac:dyDescent="0.35">
      <c r="A333" s="2">
        <v>44162</v>
      </c>
      <c r="B333" s="5">
        <f t="shared" si="15"/>
        <v>11</v>
      </c>
      <c r="C333" s="1">
        <v>450</v>
      </c>
      <c r="D333" s="1">
        <f t="shared" si="16"/>
        <v>441</v>
      </c>
      <c r="E333" s="1">
        <f t="shared" si="17"/>
        <v>308</v>
      </c>
      <c r="F333" s="1">
        <v>125</v>
      </c>
      <c r="G333" s="1">
        <v>28</v>
      </c>
      <c r="H333" s="1">
        <v>17</v>
      </c>
      <c r="I333" s="5"/>
      <c r="J333" s="5"/>
    </row>
    <row r="334" spans="1:10" x14ac:dyDescent="0.35">
      <c r="A334" s="2">
        <v>44163</v>
      </c>
      <c r="B334" s="5">
        <f t="shared" si="15"/>
        <v>11</v>
      </c>
      <c r="C334" s="1">
        <v>215</v>
      </c>
      <c r="D334" s="1">
        <f t="shared" si="16"/>
        <v>210.7</v>
      </c>
      <c r="E334" s="1">
        <f t="shared" si="17"/>
        <v>147</v>
      </c>
      <c r="F334" s="1">
        <v>135</v>
      </c>
      <c r="G334" s="1">
        <v>36</v>
      </c>
      <c r="H334" s="1">
        <v>34</v>
      </c>
      <c r="I334" s="5"/>
      <c r="J334" s="5"/>
    </row>
    <row r="335" spans="1:10" x14ac:dyDescent="0.35">
      <c r="A335" s="2">
        <v>44164</v>
      </c>
      <c r="B335" s="5">
        <f t="shared" si="15"/>
        <v>11</v>
      </c>
      <c r="C335" s="1">
        <v>90</v>
      </c>
      <c r="D335" s="1">
        <f t="shared" si="16"/>
        <v>88.2</v>
      </c>
      <c r="E335" s="1">
        <f t="shared" si="17"/>
        <v>61</v>
      </c>
      <c r="F335" s="1">
        <v>133</v>
      </c>
      <c r="G335" s="1">
        <v>27</v>
      </c>
      <c r="H335" s="1">
        <v>37</v>
      </c>
      <c r="I335" s="5"/>
      <c r="J335" s="5"/>
    </row>
    <row r="336" spans="1:10" x14ac:dyDescent="0.35">
      <c r="A336" s="2">
        <v>44165</v>
      </c>
      <c r="B336" s="5">
        <f t="shared" si="15"/>
        <v>11</v>
      </c>
      <c r="C336" s="1">
        <v>182</v>
      </c>
      <c r="D336" s="1">
        <f t="shared" si="16"/>
        <v>178.35999999999999</v>
      </c>
      <c r="E336" s="1">
        <f t="shared" si="17"/>
        <v>124</v>
      </c>
      <c r="F336" s="1">
        <v>140</v>
      </c>
      <c r="G336" s="1">
        <v>28</v>
      </c>
      <c r="H336" s="1">
        <v>23</v>
      </c>
      <c r="I336" s="5"/>
      <c r="J336" s="5"/>
    </row>
    <row r="337" spans="1:10" x14ac:dyDescent="0.35">
      <c r="A337" s="2">
        <v>44166</v>
      </c>
      <c r="B337" s="5">
        <f t="shared" si="15"/>
        <v>12</v>
      </c>
      <c r="C337" s="1">
        <v>101</v>
      </c>
      <c r="D337" s="1">
        <f t="shared" si="16"/>
        <v>98.98</v>
      </c>
      <c r="E337" s="1">
        <f t="shared" si="17"/>
        <v>69</v>
      </c>
      <c r="F337" s="1">
        <v>141</v>
      </c>
      <c r="G337" s="1">
        <v>30</v>
      </c>
      <c r="H337" s="1">
        <v>30</v>
      </c>
      <c r="I337" s="5"/>
      <c r="J337" s="5"/>
    </row>
    <row r="338" spans="1:10" x14ac:dyDescent="0.35">
      <c r="A338" s="2">
        <v>44167</v>
      </c>
      <c r="B338" s="5">
        <f t="shared" si="15"/>
        <v>12</v>
      </c>
      <c r="C338" s="1">
        <v>134</v>
      </c>
      <c r="D338" s="1">
        <f t="shared" si="16"/>
        <v>131.32</v>
      </c>
      <c r="E338" s="1">
        <f t="shared" si="17"/>
        <v>91</v>
      </c>
      <c r="F338" s="1">
        <v>170</v>
      </c>
      <c r="G338" s="1">
        <v>27</v>
      </c>
      <c r="H338" s="1">
        <v>31</v>
      </c>
      <c r="I338" s="5"/>
      <c r="J338" s="5"/>
    </row>
    <row r="339" spans="1:10" x14ac:dyDescent="0.35">
      <c r="A339" s="2">
        <v>44168</v>
      </c>
      <c r="B339" s="5">
        <f t="shared" si="15"/>
        <v>12</v>
      </c>
      <c r="C339" s="1">
        <v>254</v>
      </c>
      <c r="D339" s="1">
        <f t="shared" si="16"/>
        <v>248.92</v>
      </c>
      <c r="E339" s="1">
        <f t="shared" si="17"/>
        <v>174</v>
      </c>
      <c r="F339" s="1">
        <v>128</v>
      </c>
      <c r="G339" s="1">
        <v>33</v>
      </c>
      <c r="H339" s="1">
        <v>31</v>
      </c>
      <c r="I339" s="5"/>
      <c r="J339" s="5"/>
    </row>
    <row r="340" spans="1:10" x14ac:dyDescent="0.35">
      <c r="A340" s="2">
        <v>44169</v>
      </c>
      <c r="B340" s="5">
        <f t="shared" si="15"/>
        <v>12</v>
      </c>
      <c r="C340" s="1">
        <v>332</v>
      </c>
      <c r="D340" s="1">
        <f t="shared" si="16"/>
        <v>325.36</v>
      </c>
      <c r="E340" s="1">
        <f t="shared" si="17"/>
        <v>227</v>
      </c>
      <c r="F340" s="1">
        <v>115</v>
      </c>
      <c r="G340" s="1">
        <v>27</v>
      </c>
      <c r="H340" s="1">
        <v>27</v>
      </c>
      <c r="I340" s="5"/>
      <c r="J340" s="5"/>
    </row>
    <row r="341" spans="1:10" x14ac:dyDescent="0.35">
      <c r="A341" s="2">
        <v>44170</v>
      </c>
      <c r="B341" s="5">
        <f t="shared" si="15"/>
        <v>12</v>
      </c>
      <c r="C341" s="1">
        <v>351</v>
      </c>
      <c r="D341" s="1">
        <f t="shared" si="16"/>
        <v>343.98</v>
      </c>
      <c r="E341" s="1">
        <f t="shared" si="17"/>
        <v>240</v>
      </c>
      <c r="F341" s="1">
        <v>138</v>
      </c>
      <c r="G341" s="1">
        <v>28</v>
      </c>
      <c r="H341" s="1">
        <v>23</v>
      </c>
      <c r="I341" s="5"/>
      <c r="J341" s="5"/>
    </row>
    <row r="342" spans="1:10" x14ac:dyDescent="0.35">
      <c r="A342" s="2">
        <v>44171</v>
      </c>
      <c r="B342" s="5">
        <f t="shared" si="15"/>
        <v>12</v>
      </c>
      <c r="C342" s="1">
        <v>214</v>
      </c>
      <c r="D342" s="1">
        <f t="shared" si="16"/>
        <v>209.72</v>
      </c>
      <c r="E342" s="1">
        <f t="shared" si="17"/>
        <v>146</v>
      </c>
      <c r="F342" s="1">
        <v>157</v>
      </c>
      <c r="G342" s="1">
        <v>28</v>
      </c>
      <c r="H342" s="1">
        <v>32</v>
      </c>
      <c r="I342" s="5"/>
      <c r="J342" s="5"/>
    </row>
    <row r="343" spans="1:10" x14ac:dyDescent="0.35">
      <c r="A343" s="2">
        <v>44172</v>
      </c>
      <c r="B343" s="5">
        <f t="shared" si="15"/>
        <v>12</v>
      </c>
      <c r="C343" s="1">
        <v>214</v>
      </c>
      <c r="D343" s="1">
        <f t="shared" si="16"/>
        <v>209.72</v>
      </c>
      <c r="E343" s="1">
        <f t="shared" si="17"/>
        <v>146</v>
      </c>
      <c r="F343" s="1">
        <v>118</v>
      </c>
      <c r="G343" s="1">
        <v>36</v>
      </c>
      <c r="H343" s="1">
        <v>29</v>
      </c>
      <c r="I343" s="5"/>
      <c r="J343" s="5"/>
    </row>
    <row r="344" spans="1:10" x14ac:dyDescent="0.35">
      <c r="A344" s="2">
        <v>44173</v>
      </c>
      <c r="B344" s="5">
        <f t="shared" si="15"/>
        <v>12</v>
      </c>
      <c r="C344" s="1">
        <v>187</v>
      </c>
      <c r="D344" s="1">
        <f t="shared" si="16"/>
        <v>183.26</v>
      </c>
      <c r="E344" s="1">
        <f t="shared" si="17"/>
        <v>128</v>
      </c>
      <c r="F344" s="1">
        <v>139</v>
      </c>
      <c r="G344" s="1">
        <v>14</v>
      </c>
      <c r="H344" s="1">
        <v>30</v>
      </c>
      <c r="I344" s="5"/>
      <c r="J344" s="5"/>
    </row>
    <row r="345" spans="1:10" x14ac:dyDescent="0.35">
      <c r="A345" s="2">
        <v>44174</v>
      </c>
      <c r="B345" s="5">
        <f t="shared" si="15"/>
        <v>12</v>
      </c>
      <c r="C345" s="1">
        <v>226</v>
      </c>
      <c r="D345" s="1">
        <f t="shared" si="16"/>
        <v>221.48</v>
      </c>
      <c r="E345" s="1">
        <f t="shared" si="17"/>
        <v>155</v>
      </c>
      <c r="F345" s="1">
        <v>146</v>
      </c>
      <c r="G345" s="1">
        <v>26</v>
      </c>
      <c r="H345" s="1">
        <v>36</v>
      </c>
      <c r="I345" s="5"/>
      <c r="J345" s="5"/>
    </row>
    <row r="346" spans="1:10" x14ac:dyDescent="0.35">
      <c r="A346" s="2">
        <v>44175</v>
      </c>
      <c r="B346" s="5">
        <f t="shared" si="15"/>
        <v>12</v>
      </c>
      <c r="C346" s="1">
        <v>349</v>
      </c>
      <c r="D346" s="1">
        <f t="shared" si="16"/>
        <v>342.02</v>
      </c>
      <c r="E346" s="1">
        <f t="shared" si="17"/>
        <v>239</v>
      </c>
      <c r="F346" s="1">
        <v>162</v>
      </c>
      <c r="G346" s="1">
        <v>22</v>
      </c>
      <c r="H346" s="1">
        <v>28</v>
      </c>
      <c r="I346" s="5"/>
      <c r="J346" s="5"/>
    </row>
    <row r="347" spans="1:10" x14ac:dyDescent="0.35">
      <c r="A347" s="2">
        <v>44176</v>
      </c>
      <c r="B347" s="5">
        <f t="shared" si="15"/>
        <v>12</v>
      </c>
      <c r="C347" s="1">
        <v>217</v>
      </c>
      <c r="D347" s="1">
        <f t="shared" si="16"/>
        <v>212.66</v>
      </c>
      <c r="E347" s="1">
        <f t="shared" si="17"/>
        <v>148</v>
      </c>
      <c r="F347" s="1">
        <v>157</v>
      </c>
      <c r="G347" s="1">
        <v>35</v>
      </c>
      <c r="H347" s="1">
        <v>23</v>
      </c>
      <c r="I347" s="5"/>
      <c r="J347" s="5"/>
    </row>
    <row r="348" spans="1:10" x14ac:dyDescent="0.35">
      <c r="A348" s="2">
        <v>44177</v>
      </c>
      <c r="B348" s="5">
        <f t="shared" si="15"/>
        <v>12</v>
      </c>
      <c r="C348" s="1">
        <v>81</v>
      </c>
      <c r="D348" s="1">
        <f t="shared" si="16"/>
        <v>79.38</v>
      </c>
      <c r="E348" s="1">
        <f t="shared" si="17"/>
        <v>55</v>
      </c>
      <c r="F348" s="1">
        <v>144</v>
      </c>
      <c r="G348" s="1">
        <v>28</v>
      </c>
      <c r="H348" s="1">
        <v>32</v>
      </c>
      <c r="I348" s="5"/>
      <c r="J348" s="5"/>
    </row>
    <row r="349" spans="1:10" x14ac:dyDescent="0.35">
      <c r="A349" s="2">
        <v>44178</v>
      </c>
      <c r="B349" s="5">
        <f t="shared" si="15"/>
        <v>12</v>
      </c>
      <c r="C349" s="1">
        <v>442</v>
      </c>
      <c r="D349" s="1">
        <f t="shared" si="16"/>
        <v>433.15999999999997</v>
      </c>
      <c r="E349" s="1">
        <f t="shared" si="17"/>
        <v>303</v>
      </c>
      <c r="F349" s="1">
        <v>156</v>
      </c>
      <c r="G349" s="1">
        <v>27</v>
      </c>
      <c r="H349" s="1">
        <v>28</v>
      </c>
      <c r="I349" s="5"/>
      <c r="J349" s="5"/>
    </row>
    <row r="350" spans="1:10" x14ac:dyDescent="0.35">
      <c r="A350" s="2">
        <v>44179</v>
      </c>
      <c r="B350" s="5">
        <f t="shared" si="15"/>
        <v>12</v>
      </c>
      <c r="C350" s="1">
        <v>128</v>
      </c>
      <c r="D350" s="1">
        <f t="shared" si="16"/>
        <v>125.44</v>
      </c>
      <c r="E350" s="1">
        <f t="shared" si="17"/>
        <v>87</v>
      </c>
      <c r="F350" s="1">
        <v>121</v>
      </c>
      <c r="G350" s="1">
        <v>26</v>
      </c>
      <c r="H350" s="1">
        <v>37</v>
      </c>
      <c r="I350" s="5"/>
      <c r="J350" s="5"/>
    </row>
    <row r="351" spans="1:10" x14ac:dyDescent="0.35">
      <c r="A351" s="2">
        <v>44180</v>
      </c>
      <c r="B351" s="5">
        <f t="shared" si="15"/>
        <v>12</v>
      </c>
      <c r="C351" s="1">
        <v>114</v>
      </c>
      <c r="D351" s="1">
        <f t="shared" si="16"/>
        <v>111.72</v>
      </c>
      <c r="E351" s="1">
        <f t="shared" si="17"/>
        <v>78</v>
      </c>
      <c r="F351" s="1">
        <v>135</v>
      </c>
      <c r="G351" s="1">
        <v>36</v>
      </c>
      <c r="H351" s="1">
        <v>29</v>
      </c>
      <c r="I351" s="5"/>
      <c r="J351" s="5"/>
    </row>
    <row r="352" spans="1:10" x14ac:dyDescent="0.35">
      <c r="A352" s="2">
        <v>44181</v>
      </c>
      <c r="B352" s="5">
        <f t="shared" si="15"/>
        <v>12</v>
      </c>
      <c r="C352" s="1">
        <v>184</v>
      </c>
      <c r="D352" s="1">
        <f t="shared" si="16"/>
        <v>180.32</v>
      </c>
      <c r="E352" s="1">
        <f t="shared" si="17"/>
        <v>126</v>
      </c>
      <c r="F352" s="1">
        <v>139</v>
      </c>
      <c r="G352" s="1">
        <v>25</v>
      </c>
      <c r="H352" s="1">
        <v>27</v>
      </c>
      <c r="I352" s="5"/>
      <c r="J352" s="5"/>
    </row>
    <row r="353" spans="1:10" x14ac:dyDescent="0.35">
      <c r="A353" s="2">
        <v>44182</v>
      </c>
      <c r="B353" s="5">
        <f t="shared" si="15"/>
        <v>12</v>
      </c>
      <c r="C353" s="1">
        <v>214</v>
      </c>
      <c r="D353" s="1">
        <f t="shared" si="16"/>
        <v>209.72</v>
      </c>
      <c r="E353" s="1">
        <f t="shared" si="17"/>
        <v>146</v>
      </c>
      <c r="F353" s="1">
        <v>137</v>
      </c>
      <c r="G353" s="1">
        <v>28</v>
      </c>
      <c r="H353" s="1">
        <v>25</v>
      </c>
      <c r="I353" s="5"/>
      <c r="J353" s="5"/>
    </row>
    <row r="354" spans="1:10" x14ac:dyDescent="0.35">
      <c r="A354" s="2">
        <v>44183</v>
      </c>
      <c r="B354" s="5">
        <f t="shared" si="15"/>
        <v>12</v>
      </c>
      <c r="C354" s="1">
        <v>349</v>
      </c>
      <c r="D354" s="1">
        <f t="shared" si="16"/>
        <v>342.02</v>
      </c>
      <c r="E354" s="1">
        <f t="shared" si="17"/>
        <v>239</v>
      </c>
      <c r="F354" s="1">
        <v>141</v>
      </c>
      <c r="G354" s="1">
        <v>33</v>
      </c>
      <c r="H354" s="1">
        <v>23</v>
      </c>
      <c r="I354" s="5"/>
      <c r="J354" s="5"/>
    </row>
    <row r="355" spans="1:10" x14ac:dyDescent="0.35">
      <c r="A355" s="2">
        <v>44184</v>
      </c>
      <c r="B355" s="5">
        <f t="shared" si="15"/>
        <v>12</v>
      </c>
      <c r="C355" s="1">
        <v>573</v>
      </c>
      <c r="D355" s="1">
        <f t="shared" si="16"/>
        <v>561.54</v>
      </c>
      <c r="E355" s="1">
        <f t="shared" si="17"/>
        <v>393</v>
      </c>
      <c r="F355" s="1">
        <v>123</v>
      </c>
      <c r="G355" s="1">
        <v>27</v>
      </c>
      <c r="H355" s="1">
        <v>33</v>
      </c>
      <c r="I355" s="5"/>
      <c r="J355" s="5"/>
    </row>
    <row r="356" spans="1:10" x14ac:dyDescent="0.35">
      <c r="A356" s="2">
        <v>44185</v>
      </c>
      <c r="B356" s="5">
        <f t="shared" si="15"/>
        <v>12</v>
      </c>
      <c r="C356" s="1">
        <v>217</v>
      </c>
      <c r="D356" s="1">
        <f t="shared" si="16"/>
        <v>212.66</v>
      </c>
      <c r="E356" s="1">
        <f t="shared" si="17"/>
        <v>148</v>
      </c>
      <c r="F356" s="1">
        <v>147</v>
      </c>
      <c r="G356" s="1">
        <v>25</v>
      </c>
      <c r="H356" s="1">
        <v>30</v>
      </c>
      <c r="I356" s="5"/>
      <c r="J356" s="5"/>
    </row>
    <row r="357" spans="1:10" x14ac:dyDescent="0.35">
      <c r="A357" s="2">
        <v>44186</v>
      </c>
      <c r="B357" s="5">
        <f t="shared" si="15"/>
        <v>12</v>
      </c>
      <c r="C357" s="1">
        <v>301</v>
      </c>
      <c r="D357" s="1">
        <f t="shared" si="16"/>
        <v>294.98</v>
      </c>
      <c r="E357" s="1">
        <f t="shared" si="17"/>
        <v>206</v>
      </c>
      <c r="F357" s="1">
        <v>123</v>
      </c>
      <c r="G357" s="1">
        <v>31</v>
      </c>
      <c r="H357" s="1">
        <v>26</v>
      </c>
      <c r="I357" s="5"/>
      <c r="J357" s="5"/>
    </row>
    <row r="358" spans="1:10" x14ac:dyDescent="0.35">
      <c r="A358" s="2">
        <v>44187</v>
      </c>
      <c r="B358" s="5">
        <f t="shared" si="15"/>
        <v>12</v>
      </c>
      <c r="C358" s="1">
        <v>144</v>
      </c>
      <c r="D358" s="1">
        <f t="shared" si="16"/>
        <v>141.12</v>
      </c>
      <c r="E358" s="1">
        <f t="shared" si="17"/>
        <v>98</v>
      </c>
      <c r="F358" s="1">
        <v>139</v>
      </c>
      <c r="G358" s="1">
        <v>27</v>
      </c>
      <c r="H358" s="1">
        <v>25</v>
      </c>
      <c r="I358" s="5"/>
      <c r="J358" s="5"/>
    </row>
    <row r="359" spans="1:10" x14ac:dyDescent="0.35">
      <c r="A359" s="2">
        <v>44188</v>
      </c>
      <c r="B359" s="5">
        <f t="shared" si="15"/>
        <v>12</v>
      </c>
      <c r="C359" s="1">
        <v>185</v>
      </c>
      <c r="D359" s="1">
        <f t="shared" si="16"/>
        <v>181.29999999999998</v>
      </c>
      <c r="E359" s="1">
        <f t="shared" si="17"/>
        <v>126</v>
      </c>
      <c r="F359" s="1">
        <v>143</v>
      </c>
      <c r="G359" s="1">
        <v>28</v>
      </c>
      <c r="H359" s="1">
        <v>34</v>
      </c>
      <c r="I359" s="5"/>
      <c r="J359" s="5"/>
    </row>
    <row r="360" spans="1:10" x14ac:dyDescent="0.35">
      <c r="A360" s="2">
        <v>44189</v>
      </c>
      <c r="B360" s="5">
        <f t="shared" si="15"/>
        <v>12</v>
      </c>
      <c r="C360" s="1">
        <v>170</v>
      </c>
      <c r="D360" s="1">
        <f t="shared" si="16"/>
        <v>166.6</v>
      </c>
      <c r="E360" s="1">
        <f t="shared" si="17"/>
        <v>116</v>
      </c>
      <c r="F360" s="1">
        <v>149</v>
      </c>
      <c r="G360" s="1">
        <v>21</v>
      </c>
      <c r="H360" s="1">
        <v>37</v>
      </c>
      <c r="I360" s="5"/>
      <c r="J360" s="5"/>
    </row>
    <row r="361" spans="1:10" x14ac:dyDescent="0.35">
      <c r="A361" s="2">
        <v>44190</v>
      </c>
      <c r="B361" s="5">
        <f t="shared" si="15"/>
        <v>12</v>
      </c>
      <c r="C361" s="1">
        <v>233</v>
      </c>
      <c r="D361" s="1">
        <f t="shared" si="16"/>
        <v>228.34</v>
      </c>
      <c r="E361" s="1">
        <f t="shared" si="17"/>
        <v>159</v>
      </c>
      <c r="F361" s="1">
        <v>124</v>
      </c>
      <c r="G361" s="1">
        <v>33</v>
      </c>
      <c r="H361" s="1">
        <v>31</v>
      </c>
      <c r="I361" s="5"/>
      <c r="J361" s="5"/>
    </row>
    <row r="362" spans="1:10" x14ac:dyDescent="0.35">
      <c r="A362" s="2">
        <v>44191</v>
      </c>
      <c r="B362" s="5">
        <f t="shared" si="15"/>
        <v>12</v>
      </c>
      <c r="C362" s="1">
        <v>176</v>
      </c>
      <c r="D362" s="1">
        <f t="shared" si="16"/>
        <v>172.48</v>
      </c>
      <c r="E362" s="1">
        <f t="shared" si="17"/>
        <v>120</v>
      </c>
      <c r="F362" s="1">
        <v>136</v>
      </c>
      <c r="G362" s="1">
        <v>27</v>
      </c>
      <c r="H362" s="1">
        <v>28</v>
      </c>
      <c r="I362" s="5"/>
      <c r="J362" s="5"/>
    </row>
    <row r="363" spans="1:10" x14ac:dyDescent="0.35">
      <c r="A363" s="2">
        <v>44192</v>
      </c>
      <c r="B363" s="5">
        <f t="shared" si="15"/>
        <v>12</v>
      </c>
      <c r="C363" s="1">
        <v>140</v>
      </c>
      <c r="D363" s="1">
        <f t="shared" si="16"/>
        <v>137.19999999999999</v>
      </c>
      <c r="E363" s="1">
        <f t="shared" si="17"/>
        <v>96</v>
      </c>
      <c r="F363" s="1">
        <v>143</v>
      </c>
      <c r="G363" s="1">
        <v>23</v>
      </c>
      <c r="H363" s="1">
        <v>40</v>
      </c>
      <c r="I363" s="5"/>
      <c r="J363" s="5"/>
    </row>
    <row r="364" spans="1:10" x14ac:dyDescent="0.35">
      <c r="A364" s="2">
        <v>44193</v>
      </c>
      <c r="B364" s="5">
        <f t="shared" si="15"/>
        <v>12</v>
      </c>
      <c r="C364" s="1">
        <v>316</v>
      </c>
      <c r="D364" s="1">
        <f t="shared" si="16"/>
        <v>309.68</v>
      </c>
      <c r="E364" s="1">
        <f t="shared" si="17"/>
        <v>216</v>
      </c>
      <c r="F364" s="1">
        <v>134</v>
      </c>
      <c r="G364" s="1">
        <v>26</v>
      </c>
      <c r="H364" s="1">
        <v>26</v>
      </c>
      <c r="I364" s="5"/>
      <c r="J364" s="5"/>
    </row>
    <row r="365" spans="1:10" x14ac:dyDescent="0.35">
      <c r="A365" s="2">
        <v>44194</v>
      </c>
      <c r="B365" s="5">
        <f t="shared" si="15"/>
        <v>12</v>
      </c>
      <c r="C365" s="1">
        <v>212</v>
      </c>
      <c r="D365" s="1">
        <f t="shared" si="16"/>
        <v>207.76</v>
      </c>
      <c r="E365" s="1">
        <f t="shared" si="17"/>
        <v>145</v>
      </c>
      <c r="F365" s="1">
        <v>146</v>
      </c>
      <c r="G365" s="1">
        <v>34</v>
      </c>
      <c r="H365" s="1">
        <v>27</v>
      </c>
      <c r="I365" s="5"/>
      <c r="J365" s="5"/>
    </row>
    <row r="366" spans="1:10" x14ac:dyDescent="0.35">
      <c r="A366" s="2">
        <v>44195</v>
      </c>
      <c r="B366" s="5">
        <f t="shared" si="15"/>
        <v>12</v>
      </c>
      <c r="C366" s="1">
        <v>116</v>
      </c>
      <c r="D366" s="1">
        <f t="shared" si="16"/>
        <v>113.67999999999999</v>
      </c>
      <c r="E366" s="1">
        <f t="shared" si="17"/>
        <v>79</v>
      </c>
      <c r="F366" s="1">
        <v>143</v>
      </c>
      <c r="G366" s="1">
        <v>26</v>
      </c>
      <c r="H366" s="1">
        <v>21</v>
      </c>
      <c r="I366" s="5"/>
      <c r="J366" s="5"/>
    </row>
    <row r="367" spans="1:10" x14ac:dyDescent="0.35">
      <c r="A367" s="2">
        <v>44196</v>
      </c>
      <c r="B367" s="5">
        <f t="shared" si="15"/>
        <v>12</v>
      </c>
      <c r="C367" s="1">
        <v>224</v>
      </c>
      <c r="D367" s="1">
        <f t="shared" si="16"/>
        <v>219.51999999999998</v>
      </c>
      <c r="E367" s="1">
        <f t="shared" si="17"/>
        <v>153</v>
      </c>
      <c r="F367" s="1">
        <v>133</v>
      </c>
      <c r="G367" s="1">
        <v>32</v>
      </c>
      <c r="H367" s="1">
        <v>26</v>
      </c>
      <c r="I367" s="5"/>
      <c r="J367" s="5"/>
    </row>
    <row r="368" spans="1:10" x14ac:dyDescent="0.35">
      <c r="F368" s="1"/>
    </row>
    <row r="369" spans="6:6" x14ac:dyDescent="0.35">
      <c r="F369" s="1"/>
    </row>
    <row r="370" spans="6:6" x14ac:dyDescent="0.35">
      <c r="F370" s="1"/>
    </row>
    <row r="371" spans="6:6" x14ac:dyDescent="0.35">
      <c r="F371" s="1"/>
    </row>
    <row r="372" spans="6:6" x14ac:dyDescent="0.35">
      <c r="F372" s="1"/>
    </row>
    <row r="373" spans="6:6" x14ac:dyDescent="0.35">
      <c r="F373" s="1"/>
    </row>
    <row r="374" spans="6:6" x14ac:dyDescent="0.35">
      <c r="F374" s="1"/>
    </row>
    <row r="375" spans="6:6" x14ac:dyDescent="0.35">
      <c r="F375" s="1"/>
    </row>
    <row r="376" spans="6:6" x14ac:dyDescent="0.35">
      <c r="F376" s="1"/>
    </row>
    <row r="377" spans="6:6" x14ac:dyDescent="0.35">
      <c r="F377" s="1"/>
    </row>
    <row r="378" spans="6:6" x14ac:dyDescent="0.35">
      <c r="F378" s="1"/>
    </row>
    <row r="379" spans="6:6" x14ac:dyDescent="0.35">
      <c r="F379" s="1"/>
    </row>
    <row r="380" spans="6:6" x14ac:dyDescent="0.35">
      <c r="F380" s="1"/>
    </row>
    <row r="381" spans="6:6" x14ac:dyDescent="0.35">
      <c r="F381" s="1"/>
    </row>
    <row r="382" spans="6:6" x14ac:dyDescent="0.35">
      <c r="F382" s="1"/>
    </row>
    <row r="383" spans="6:6" x14ac:dyDescent="0.35">
      <c r="F383" s="1"/>
    </row>
    <row r="384" spans="6:6" x14ac:dyDescent="0.35">
      <c r="F384" s="1"/>
    </row>
    <row r="385" spans="6:6" x14ac:dyDescent="0.35">
      <c r="F385" s="1"/>
    </row>
    <row r="386" spans="6:6" x14ac:dyDescent="0.35">
      <c r="F386" s="1"/>
    </row>
    <row r="387" spans="6:6" x14ac:dyDescent="0.35">
      <c r="F387" s="1"/>
    </row>
    <row r="388" spans="6:6" x14ac:dyDescent="0.35">
      <c r="F388" s="1"/>
    </row>
    <row r="389" spans="6:6" x14ac:dyDescent="0.35">
      <c r="F389" s="1"/>
    </row>
    <row r="390" spans="6:6" x14ac:dyDescent="0.35">
      <c r="F390" s="1"/>
    </row>
    <row r="391" spans="6:6" x14ac:dyDescent="0.35">
      <c r="F391" s="1"/>
    </row>
    <row r="392" spans="6:6" x14ac:dyDescent="0.35">
      <c r="F392" s="1"/>
    </row>
    <row r="393" spans="6:6" x14ac:dyDescent="0.35">
      <c r="F393" s="1"/>
    </row>
    <row r="394" spans="6:6" x14ac:dyDescent="0.35">
      <c r="F394" s="1"/>
    </row>
    <row r="395" spans="6:6" x14ac:dyDescent="0.35">
      <c r="F395" s="1"/>
    </row>
    <row r="396" spans="6:6" x14ac:dyDescent="0.35">
      <c r="F396" s="1"/>
    </row>
    <row r="397" spans="6:6" x14ac:dyDescent="0.35">
      <c r="F397" s="1"/>
    </row>
    <row r="398" spans="6:6" x14ac:dyDescent="0.35">
      <c r="F398" s="1"/>
    </row>
    <row r="399" spans="6:6" x14ac:dyDescent="0.35">
      <c r="F399" s="1"/>
    </row>
    <row r="400" spans="6:6" x14ac:dyDescent="0.35">
      <c r="F400" s="1"/>
    </row>
    <row r="401" spans="6:6" x14ac:dyDescent="0.35">
      <c r="F401" s="1"/>
    </row>
    <row r="402" spans="6:6" x14ac:dyDescent="0.35">
      <c r="F402" s="1"/>
    </row>
    <row r="403" spans="6:6" x14ac:dyDescent="0.35">
      <c r="F403" s="1"/>
    </row>
    <row r="404" spans="6:6" x14ac:dyDescent="0.35">
      <c r="F404" s="1"/>
    </row>
    <row r="405" spans="6:6" x14ac:dyDescent="0.35">
      <c r="F405" s="1"/>
    </row>
    <row r="406" spans="6:6" x14ac:dyDescent="0.35">
      <c r="F406" s="1"/>
    </row>
    <row r="407" spans="6:6" x14ac:dyDescent="0.35">
      <c r="F407" s="1"/>
    </row>
    <row r="408" spans="6:6" x14ac:dyDescent="0.35">
      <c r="F408" s="1"/>
    </row>
    <row r="409" spans="6:6" x14ac:dyDescent="0.35">
      <c r="F409" s="1"/>
    </row>
    <row r="410" spans="6:6" x14ac:dyDescent="0.35">
      <c r="F410" s="1"/>
    </row>
    <row r="411" spans="6:6" x14ac:dyDescent="0.35">
      <c r="F411" s="1"/>
    </row>
    <row r="412" spans="6:6" x14ac:dyDescent="0.35">
      <c r="F412" s="1"/>
    </row>
    <row r="413" spans="6:6" x14ac:dyDescent="0.35">
      <c r="F413" s="1"/>
    </row>
    <row r="414" spans="6:6" x14ac:dyDescent="0.35">
      <c r="F414" s="1"/>
    </row>
    <row r="415" spans="6:6" x14ac:dyDescent="0.35">
      <c r="F415" s="1"/>
    </row>
    <row r="416" spans="6:6" x14ac:dyDescent="0.35">
      <c r="F416" s="1"/>
    </row>
    <row r="417" spans="6:6" x14ac:dyDescent="0.35">
      <c r="F417" s="1"/>
    </row>
    <row r="418" spans="6:6" x14ac:dyDescent="0.35">
      <c r="F418" s="1"/>
    </row>
    <row r="419" spans="6:6" x14ac:dyDescent="0.35">
      <c r="F419" s="1"/>
    </row>
    <row r="420" spans="6:6" x14ac:dyDescent="0.35">
      <c r="F420" s="1"/>
    </row>
    <row r="421" spans="6:6" x14ac:dyDescent="0.35">
      <c r="F421" s="1"/>
    </row>
    <row r="422" spans="6:6" x14ac:dyDescent="0.35">
      <c r="F422" s="1"/>
    </row>
    <row r="423" spans="6:6" x14ac:dyDescent="0.35">
      <c r="F423" s="1"/>
    </row>
    <row r="424" spans="6:6" x14ac:dyDescent="0.35">
      <c r="F424" s="1"/>
    </row>
    <row r="425" spans="6:6" x14ac:dyDescent="0.35">
      <c r="F425" s="1"/>
    </row>
    <row r="426" spans="6:6" x14ac:dyDescent="0.35">
      <c r="F426" s="1"/>
    </row>
    <row r="427" spans="6:6" x14ac:dyDescent="0.35">
      <c r="F427" s="1"/>
    </row>
    <row r="428" spans="6:6" x14ac:dyDescent="0.35">
      <c r="F428" s="1"/>
    </row>
    <row r="429" spans="6:6" x14ac:dyDescent="0.35">
      <c r="F429" s="1"/>
    </row>
    <row r="430" spans="6:6" x14ac:dyDescent="0.35">
      <c r="F430" s="1"/>
    </row>
    <row r="431" spans="6:6" x14ac:dyDescent="0.35">
      <c r="F431" s="1"/>
    </row>
    <row r="432" spans="6:6" x14ac:dyDescent="0.35">
      <c r="F432" s="1"/>
    </row>
    <row r="433" spans="6:6" x14ac:dyDescent="0.35">
      <c r="F433" s="1"/>
    </row>
    <row r="434" spans="6:6" x14ac:dyDescent="0.35">
      <c r="F434" s="1"/>
    </row>
    <row r="435" spans="6:6" x14ac:dyDescent="0.35">
      <c r="F435" s="1"/>
    </row>
    <row r="436" spans="6:6" x14ac:dyDescent="0.35">
      <c r="F436" s="1"/>
    </row>
    <row r="437" spans="6:6" x14ac:dyDescent="0.35">
      <c r="F437" s="1"/>
    </row>
    <row r="438" spans="6:6" x14ac:dyDescent="0.35">
      <c r="F438" s="1"/>
    </row>
    <row r="439" spans="6:6" x14ac:dyDescent="0.35">
      <c r="F439" s="1"/>
    </row>
    <row r="440" spans="6:6" x14ac:dyDescent="0.35">
      <c r="F440" s="1"/>
    </row>
    <row r="441" spans="6:6" x14ac:dyDescent="0.35">
      <c r="F441" s="1"/>
    </row>
    <row r="442" spans="6:6" x14ac:dyDescent="0.35">
      <c r="F442" s="1"/>
    </row>
    <row r="443" spans="6:6" x14ac:dyDescent="0.35">
      <c r="F443" s="1"/>
    </row>
    <row r="444" spans="6:6" x14ac:dyDescent="0.35">
      <c r="F444" s="1"/>
    </row>
    <row r="445" spans="6:6" x14ac:dyDescent="0.35">
      <c r="F445" s="1"/>
    </row>
    <row r="446" spans="6:6" x14ac:dyDescent="0.35">
      <c r="F446" s="1"/>
    </row>
    <row r="447" spans="6:6" x14ac:dyDescent="0.35">
      <c r="F447" s="1"/>
    </row>
    <row r="448" spans="6:6" x14ac:dyDescent="0.35">
      <c r="F448" s="1"/>
    </row>
    <row r="449" spans="6:6" x14ac:dyDescent="0.35">
      <c r="F449" s="1"/>
    </row>
    <row r="450" spans="6:6" x14ac:dyDescent="0.35">
      <c r="F450" s="1"/>
    </row>
    <row r="451" spans="6:6" x14ac:dyDescent="0.35">
      <c r="F451" s="1"/>
    </row>
    <row r="452" spans="6:6" x14ac:dyDescent="0.35">
      <c r="F452" s="1"/>
    </row>
    <row r="453" spans="6:6" x14ac:dyDescent="0.35">
      <c r="F453" s="1"/>
    </row>
    <row r="454" spans="6:6" x14ac:dyDescent="0.35">
      <c r="F454" s="1"/>
    </row>
    <row r="455" spans="6:6" x14ac:dyDescent="0.35">
      <c r="F455" s="1"/>
    </row>
    <row r="456" spans="6:6" x14ac:dyDescent="0.35">
      <c r="F456" s="1"/>
    </row>
    <row r="457" spans="6:6" x14ac:dyDescent="0.35">
      <c r="F457" s="1"/>
    </row>
    <row r="458" spans="6:6" x14ac:dyDescent="0.35">
      <c r="F458" s="1"/>
    </row>
    <row r="459" spans="6:6" x14ac:dyDescent="0.35">
      <c r="F459" s="1"/>
    </row>
    <row r="460" spans="6:6" x14ac:dyDescent="0.35">
      <c r="F460" s="1"/>
    </row>
    <row r="461" spans="6:6" x14ac:dyDescent="0.35">
      <c r="F461" s="1"/>
    </row>
    <row r="462" spans="6:6" x14ac:dyDescent="0.35">
      <c r="F462" s="1"/>
    </row>
    <row r="463" spans="6:6" x14ac:dyDescent="0.35">
      <c r="F463" s="1"/>
    </row>
    <row r="464" spans="6:6" x14ac:dyDescent="0.35">
      <c r="F464" s="1"/>
    </row>
    <row r="465" spans="6:6" x14ac:dyDescent="0.35">
      <c r="F465" s="1"/>
    </row>
    <row r="466" spans="6:6" x14ac:dyDescent="0.35">
      <c r="F466" s="1"/>
    </row>
    <row r="467" spans="6:6" x14ac:dyDescent="0.35">
      <c r="F467" s="1"/>
    </row>
    <row r="468" spans="6:6" x14ac:dyDescent="0.35">
      <c r="F468" s="1"/>
    </row>
    <row r="469" spans="6:6" x14ac:dyDescent="0.35">
      <c r="F469" s="1"/>
    </row>
    <row r="470" spans="6:6" x14ac:dyDescent="0.35">
      <c r="F470" s="1"/>
    </row>
    <row r="471" spans="6:6" x14ac:dyDescent="0.35">
      <c r="F471" s="1"/>
    </row>
    <row r="472" spans="6:6" x14ac:dyDescent="0.35">
      <c r="F472" s="1"/>
    </row>
    <row r="473" spans="6:6" x14ac:dyDescent="0.35">
      <c r="F473" s="1"/>
    </row>
    <row r="474" spans="6:6" x14ac:dyDescent="0.35">
      <c r="F474" s="1"/>
    </row>
    <row r="475" spans="6:6" x14ac:dyDescent="0.35">
      <c r="F475" s="1"/>
    </row>
    <row r="476" spans="6:6" x14ac:dyDescent="0.35">
      <c r="F476" s="1"/>
    </row>
    <row r="477" spans="6:6" x14ac:dyDescent="0.35">
      <c r="F477" s="1"/>
    </row>
    <row r="478" spans="6:6" x14ac:dyDescent="0.35">
      <c r="F478" s="1"/>
    </row>
    <row r="479" spans="6:6" x14ac:dyDescent="0.35">
      <c r="F479" s="1"/>
    </row>
    <row r="480" spans="6:6" x14ac:dyDescent="0.35">
      <c r="F480" s="1"/>
    </row>
    <row r="481" spans="6:6" x14ac:dyDescent="0.35">
      <c r="F481" s="1"/>
    </row>
    <row r="482" spans="6:6" x14ac:dyDescent="0.35">
      <c r="F482" s="1"/>
    </row>
    <row r="483" spans="6:6" x14ac:dyDescent="0.35">
      <c r="F483" s="1"/>
    </row>
    <row r="484" spans="6:6" x14ac:dyDescent="0.35">
      <c r="F484" s="1"/>
    </row>
    <row r="485" spans="6:6" x14ac:dyDescent="0.35">
      <c r="F485" s="1"/>
    </row>
    <row r="486" spans="6:6" x14ac:dyDescent="0.35">
      <c r="F486" s="1"/>
    </row>
    <row r="487" spans="6:6" x14ac:dyDescent="0.35">
      <c r="F487" s="1"/>
    </row>
    <row r="488" spans="6:6" x14ac:dyDescent="0.35">
      <c r="F488" s="1"/>
    </row>
    <row r="489" spans="6:6" x14ac:dyDescent="0.35">
      <c r="F489" s="1"/>
    </row>
    <row r="490" spans="6:6" x14ac:dyDescent="0.35">
      <c r="F490" s="1"/>
    </row>
    <row r="491" spans="6:6" x14ac:dyDescent="0.35">
      <c r="F491" s="1"/>
    </row>
    <row r="492" spans="6:6" x14ac:dyDescent="0.35">
      <c r="F492" s="1"/>
    </row>
    <row r="493" spans="6:6" x14ac:dyDescent="0.35">
      <c r="F493" s="1"/>
    </row>
    <row r="494" spans="6:6" x14ac:dyDescent="0.35">
      <c r="F494" s="1"/>
    </row>
    <row r="495" spans="6:6" x14ac:dyDescent="0.35">
      <c r="F495" s="1"/>
    </row>
    <row r="496" spans="6:6" x14ac:dyDescent="0.35">
      <c r="F496" s="1"/>
    </row>
    <row r="497" spans="6:6" x14ac:dyDescent="0.35">
      <c r="F497" s="1"/>
    </row>
    <row r="498" spans="6:6" x14ac:dyDescent="0.35">
      <c r="F498" s="1"/>
    </row>
    <row r="499" spans="6:6" x14ac:dyDescent="0.35">
      <c r="F499" s="1"/>
    </row>
    <row r="500" spans="6:6" x14ac:dyDescent="0.35">
      <c r="F500" s="1"/>
    </row>
    <row r="501" spans="6:6" x14ac:dyDescent="0.35">
      <c r="F501" s="1"/>
    </row>
    <row r="502" spans="6:6" x14ac:dyDescent="0.35">
      <c r="F502" s="1"/>
    </row>
    <row r="503" spans="6:6" x14ac:dyDescent="0.35">
      <c r="F503" s="1"/>
    </row>
    <row r="504" spans="6:6" x14ac:dyDescent="0.35">
      <c r="F504" s="1"/>
    </row>
    <row r="505" spans="6:6" x14ac:dyDescent="0.35">
      <c r="F505" s="1"/>
    </row>
    <row r="506" spans="6:6" x14ac:dyDescent="0.35">
      <c r="F506" s="1"/>
    </row>
    <row r="507" spans="6:6" x14ac:dyDescent="0.35">
      <c r="F507" s="1"/>
    </row>
    <row r="508" spans="6:6" x14ac:dyDescent="0.35">
      <c r="F508" s="1"/>
    </row>
    <row r="509" spans="6:6" x14ac:dyDescent="0.35">
      <c r="F509" s="1"/>
    </row>
    <row r="510" spans="6:6" x14ac:dyDescent="0.35">
      <c r="F510" s="1"/>
    </row>
    <row r="511" spans="6:6" x14ac:dyDescent="0.35">
      <c r="F511" s="1"/>
    </row>
    <row r="512" spans="6:6" x14ac:dyDescent="0.35">
      <c r="F512" s="1"/>
    </row>
    <row r="513" spans="6:6" x14ac:dyDescent="0.35">
      <c r="F513" s="1"/>
    </row>
    <row r="514" spans="6:6" x14ac:dyDescent="0.35">
      <c r="F514" s="1"/>
    </row>
    <row r="515" spans="6:6" x14ac:dyDescent="0.35">
      <c r="F515" s="1"/>
    </row>
    <row r="516" spans="6:6" x14ac:dyDescent="0.35">
      <c r="F516" s="1"/>
    </row>
    <row r="517" spans="6:6" x14ac:dyDescent="0.35">
      <c r="F517" s="1"/>
    </row>
    <row r="518" spans="6:6" x14ac:dyDescent="0.35">
      <c r="F518" s="1"/>
    </row>
    <row r="519" spans="6:6" x14ac:dyDescent="0.35">
      <c r="F519" s="1"/>
    </row>
    <row r="520" spans="6:6" x14ac:dyDescent="0.35">
      <c r="F520" s="1"/>
    </row>
    <row r="521" spans="6:6" x14ac:dyDescent="0.35">
      <c r="F521" s="1"/>
    </row>
    <row r="522" spans="6:6" x14ac:dyDescent="0.35">
      <c r="F522" s="1"/>
    </row>
    <row r="523" spans="6:6" x14ac:dyDescent="0.35">
      <c r="F523" s="1"/>
    </row>
    <row r="524" spans="6:6" x14ac:dyDescent="0.35">
      <c r="F524" s="1"/>
    </row>
    <row r="525" spans="6:6" x14ac:dyDescent="0.35">
      <c r="F525" s="1"/>
    </row>
    <row r="526" spans="6:6" x14ac:dyDescent="0.35">
      <c r="F526" s="1"/>
    </row>
    <row r="527" spans="6:6" x14ac:dyDescent="0.35">
      <c r="F527" s="1"/>
    </row>
    <row r="528" spans="6:6" x14ac:dyDescent="0.35">
      <c r="F528" s="1"/>
    </row>
    <row r="529" spans="6:6" x14ac:dyDescent="0.35">
      <c r="F529" s="1"/>
    </row>
    <row r="530" spans="6:6" x14ac:dyDescent="0.35">
      <c r="F530" s="1"/>
    </row>
    <row r="531" spans="6:6" x14ac:dyDescent="0.35">
      <c r="F531" s="1"/>
    </row>
    <row r="532" spans="6:6" x14ac:dyDescent="0.35">
      <c r="F532" s="1"/>
    </row>
    <row r="533" spans="6:6" x14ac:dyDescent="0.35">
      <c r="F533" s="1"/>
    </row>
    <row r="534" spans="6:6" x14ac:dyDescent="0.35">
      <c r="F534" s="1"/>
    </row>
    <row r="535" spans="6:6" x14ac:dyDescent="0.35">
      <c r="F535" s="1"/>
    </row>
    <row r="536" spans="6:6" x14ac:dyDescent="0.35">
      <c r="F536" s="1"/>
    </row>
    <row r="537" spans="6:6" x14ac:dyDescent="0.35">
      <c r="F537" s="1"/>
    </row>
    <row r="538" spans="6:6" x14ac:dyDescent="0.35">
      <c r="F538" s="1"/>
    </row>
    <row r="539" spans="6:6" x14ac:dyDescent="0.35">
      <c r="F539" s="1"/>
    </row>
    <row r="540" spans="6:6" x14ac:dyDescent="0.35">
      <c r="F540" s="1"/>
    </row>
    <row r="541" spans="6:6" x14ac:dyDescent="0.35">
      <c r="F541" s="1"/>
    </row>
    <row r="542" spans="6:6" x14ac:dyDescent="0.35">
      <c r="F542" s="1"/>
    </row>
    <row r="543" spans="6:6" x14ac:dyDescent="0.35">
      <c r="F543" s="1"/>
    </row>
    <row r="544" spans="6:6" x14ac:dyDescent="0.35">
      <c r="F544" s="1"/>
    </row>
    <row r="545" spans="6:6" x14ac:dyDescent="0.35">
      <c r="F545" s="1"/>
    </row>
    <row r="546" spans="6:6" x14ac:dyDescent="0.35">
      <c r="F546" s="1"/>
    </row>
    <row r="547" spans="6:6" x14ac:dyDescent="0.35">
      <c r="F547" s="1"/>
    </row>
    <row r="548" spans="6:6" x14ac:dyDescent="0.35">
      <c r="F548" s="1"/>
    </row>
    <row r="549" spans="6:6" x14ac:dyDescent="0.35">
      <c r="F549" s="1"/>
    </row>
    <row r="550" spans="6:6" x14ac:dyDescent="0.35">
      <c r="F550" s="1"/>
    </row>
    <row r="551" spans="6:6" x14ac:dyDescent="0.35">
      <c r="F551" s="1"/>
    </row>
    <row r="552" spans="6:6" x14ac:dyDescent="0.35">
      <c r="F552" s="1"/>
    </row>
    <row r="553" spans="6:6" x14ac:dyDescent="0.35">
      <c r="F553" s="1"/>
    </row>
    <row r="554" spans="6:6" x14ac:dyDescent="0.35">
      <c r="F554" s="1"/>
    </row>
    <row r="555" spans="6:6" x14ac:dyDescent="0.35">
      <c r="F555" s="1"/>
    </row>
    <row r="556" spans="6:6" x14ac:dyDescent="0.35">
      <c r="F556" s="1"/>
    </row>
    <row r="557" spans="6:6" x14ac:dyDescent="0.35">
      <c r="F557" s="1"/>
    </row>
    <row r="558" spans="6:6" x14ac:dyDescent="0.35">
      <c r="F558" s="1"/>
    </row>
    <row r="559" spans="6:6" x14ac:dyDescent="0.35">
      <c r="F559" s="1"/>
    </row>
    <row r="560" spans="6:6" x14ac:dyDescent="0.35">
      <c r="F560" s="1"/>
    </row>
    <row r="561" spans="6:6" x14ac:dyDescent="0.35">
      <c r="F561" s="1"/>
    </row>
    <row r="562" spans="6:6" x14ac:dyDescent="0.35">
      <c r="F562" s="1"/>
    </row>
    <row r="563" spans="6:6" x14ac:dyDescent="0.35">
      <c r="F563" s="1"/>
    </row>
    <row r="564" spans="6:6" x14ac:dyDescent="0.35">
      <c r="F564" s="1"/>
    </row>
    <row r="565" spans="6:6" x14ac:dyDescent="0.35">
      <c r="F565" s="1"/>
    </row>
    <row r="566" spans="6:6" x14ac:dyDescent="0.35">
      <c r="F566" s="1"/>
    </row>
    <row r="567" spans="6:6" x14ac:dyDescent="0.35">
      <c r="F567" s="1"/>
    </row>
    <row r="568" spans="6:6" x14ac:dyDescent="0.35">
      <c r="F568" s="1"/>
    </row>
    <row r="569" spans="6:6" x14ac:dyDescent="0.35">
      <c r="F569" s="1"/>
    </row>
    <row r="570" spans="6:6" x14ac:dyDescent="0.35">
      <c r="F570" s="1"/>
    </row>
    <row r="571" spans="6:6" x14ac:dyDescent="0.35">
      <c r="F571" s="1"/>
    </row>
    <row r="572" spans="6:6" x14ac:dyDescent="0.35">
      <c r="F572" s="1"/>
    </row>
    <row r="573" spans="6:6" x14ac:dyDescent="0.35">
      <c r="F573" s="1"/>
    </row>
    <row r="574" spans="6:6" x14ac:dyDescent="0.35">
      <c r="F574" s="1"/>
    </row>
    <row r="575" spans="6:6" x14ac:dyDescent="0.35">
      <c r="F575" s="1"/>
    </row>
    <row r="576" spans="6:6" x14ac:dyDescent="0.35">
      <c r="F576" s="1"/>
    </row>
    <row r="577" spans="6:6" x14ac:dyDescent="0.35">
      <c r="F577" s="1"/>
    </row>
    <row r="578" spans="6:6" x14ac:dyDescent="0.35">
      <c r="F578" s="1"/>
    </row>
    <row r="579" spans="6:6" x14ac:dyDescent="0.35">
      <c r="F579" s="1"/>
    </row>
    <row r="580" spans="6:6" x14ac:dyDescent="0.35">
      <c r="F580" s="1"/>
    </row>
    <row r="581" spans="6:6" x14ac:dyDescent="0.35">
      <c r="F581" s="1"/>
    </row>
    <row r="582" spans="6:6" x14ac:dyDescent="0.35">
      <c r="F582" s="1"/>
    </row>
    <row r="583" spans="6:6" x14ac:dyDescent="0.35">
      <c r="F583" s="1"/>
    </row>
    <row r="584" spans="6:6" x14ac:dyDescent="0.35">
      <c r="F584" s="1"/>
    </row>
    <row r="585" spans="6:6" x14ac:dyDescent="0.35">
      <c r="F585" s="1"/>
    </row>
    <row r="586" spans="6:6" x14ac:dyDescent="0.35">
      <c r="F586" s="1"/>
    </row>
    <row r="587" spans="6:6" x14ac:dyDescent="0.35">
      <c r="F587" s="1"/>
    </row>
    <row r="588" spans="6:6" x14ac:dyDescent="0.35">
      <c r="F588" s="1"/>
    </row>
    <row r="589" spans="6:6" x14ac:dyDescent="0.35">
      <c r="F589" s="1"/>
    </row>
    <row r="590" spans="6:6" x14ac:dyDescent="0.35">
      <c r="F590" s="1"/>
    </row>
    <row r="591" spans="6:6" x14ac:dyDescent="0.35">
      <c r="F591" s="1"/>
    </row>
    <row r="592" spans="6:6" x14ac:dyDescent="0.35">
      <c r="F592" s="1"/>
    </row>
    <row r="593" spans="6:6" x14ac:dyDescent="0.35">
      <c r="F593" s="1"/>
    </row>
    <row r="594" spans="6:6" x14ac:dyDescent="0.35">
      <c r="F594" s="1"/>
    </row>
    <row r="595" spans="6:6" x14ac:dyDescent="0.35">
      <c r="F595" s="1"/>
    </row>
    <row r="596" spans="6:6" x14ac:dyDescent="0.35">
      <c r="F596" s="1"/>
    </row>
    <row r="597" spans="6:6" x14ac:dyDescent="0.35">
      <c r="F597" s="1"/>
    </row>
    <row r="598" spans="6:6" x14ac:dyDescent="0.35">
      <c r="F598" s="1"/>
    </row>
    <row r="599" spans="6:6" x14ac:dyDescent="0.35">
      <c r="F599" s="1"/>
    </row>
    <row r="600" spans="6:6" x14ac:dyDescent="0.35">
      <c r="F600" s="1"/>
    </row>
    <row r="601" spans="6:6" x14ac:dyDescent="0.35">
      <c r="F601" s="1"/>
    </row>
    <row r="602" spans="6:6" x14ac:dyDescent="0.35">
      <c r="F602" s="1"/>
    </row>
    <row r="603" spans="6:6" x14ac:dyDescent="0.35">
      <c r="F603" s="1"/>
    </row>
    <row r="604" spans="6:6" x14ac:dyDescent="0.35">
      <c r="F604" s="1"/>
    </row>
    <row r="605" spans="6:6" x14ac:dyDescent="0.35">
      <c r="F605" s="1"/>
    </row>
    <row r="606" spans="6:6" x14ac:dyDescent="0.35">
      <c r="F606" s="1"/>
    </row>
    <row r="607" spans="6:6" x14ac:dyDescent="0.35">
      <c r="F607" s="1"/>
    </row>
    <row r="608" spans="6:6" x14ac:dyDescent="0.35">
      <c r="F608" s="1"/>
    </row>
    <row r="609" spans="6:6" x14ac:dyDescent="0.35">
      <c r="F609" s="1"/>
    </row>
    <row r="610" spans="6:6" x14ac:dyDescent="0.35">
      <c r="F610" s="1"/>
    </row>
    <row r="611" spans="6:6" x14ac:dyDescent="0.35">
      <c r="F611" s="1"/>
    </row>
    <row r="612" spans="6:6" x14ac:dyDescent="0.35">
      <c r="F612" s="1"/>
    </row>
    <row r="613" spans="6:6" x14ac:dyDescent="0.35">
      <c r="F613" s="1"/>
    </row>
    <row r="614" spans="6:6" x14ac:dyDescent="0.35">
      <c r="F614" s="1"/>
    </row>
    <row r="615" spans="6:6" x14ac:dyDescent="0.35">
      <c r="F615" s="1"/>
    </row>
    <row r="616" spans="6:6" x14ac:dyDescent="0.35">
      <c r="F616" s="1"/>
    </row>
    <row r="617" spans="6:6" x14ac:dyDescent="0.35">
      <c r="F617" s="1"/>
    </row>
    <row r="618" spans="6:6" x14ac:dyDescent="0.35">
      <c r="F618" s="1"/>
    </row>
    <row r="619" spans="6:6" x14ac:dyDescent="0.35">
      <c r="F619" s="1"/>
    </row>
    <row r="620" spans="6:6" x14ac:dyDescent="0.35">
      <c r="F620" s="1"/>
    </row>
    <row r="621" spans="6:6" x14ac:dyDescent="0.35">
      <c r="F621" s="1"/>
    </row>
    <row r="622" spans="6:6" x14ac:dyDescent="0.35">
      <c r="F622" s="1"/>
    </row>
    <row r="623" spans="6:6" x14ac:dyDescent="0.35">
      <c r="F623" s="1"/>
    </row>
    <row r="624" spans="6:6" x14ac:dyDescent="0.35">
      <c r="F624" s="1"/>
    </row>
    <row r="625" spans="6:6" x14ac:dyDescent="0.35">
      <c r="F625" s="1"/>
    </row>
    <row r="626" spans="6:6" x14ac:dyDescent="0.35">
      <c r="F626" s="1"/>
    </row>
    <row r="627" spans="6:6" x14ac:dyDescent="0.35">
      <c r="F627" s="1"/>
    </row>
    <row r="628" spans="6:6" x14ac:dyDescent="0.35">
      <c r="F628" s="1"/>
    </row>
    <row r="629" spans="6:6" x14ac:dyDescent="0.35">
      <c r="F629" s="1"/>
    </row>
    <row r="630" spans="6:6" x14ac:dyDescent="0.35">
      <c r="F630" s="1"/>
    </row>
    <row r="631" spans="6:6" x14ac:dyDescent="0.35">
      <c r="F631" s="1"/>
    </row>
    <row r="632" spans="6:6" x14ac:dyDescent="0.35">
      <c r="F632" s="1"/>
    </row>
    <row r="633" spans="6:6" x14ac:dyDescent="0.35">
      <c r="F633" s="1"/>
    </row>
    <row r="634" spans="6:6" x14ac:dyDescent="0.35">
      <c r="F634" s="1"/>
    </row>
    <row r="635" spans="6:6" x14ac:dyDescent="0.35">
      <c r="F635" s="1"/>
    </row>
    <row r="636" spans="6:6" x14ac:dyDescent="0.35">
      <c r="F636" s="1"/>
    </row>
    <row r="637" spans="6:6" x14ac:dyDescent="0.35">
      <c r="F637" s="1"/>
    </row>
    <row r="638" spans="6:6" x14ac:dyDescent="0.35">
      <c r="F638" s="1"/>
    </row>
    <row r="639" spans="6:6" x14ac:dyDescent="0.35">
      <c r="F639" s="1"/>
    </row>
    <row r="640" spans="6:6" x14ac:dyDescent="0.35">
      <c r="F640" s="1"/>
    </row>
    <row r="641" spans="6:6" x14ac:dyDescent="0.35">
      <c r="F641" s="1"/>
    </row>
    <row r="642" spans="6:6" x14ac:dyDescent="0.35">
      <c r="F642" s="1"/>
    </row>
    <row r="643" spans="6:6" x14ac:dyDescent="0.35">
      <c r="F643" s="1"/>
    </row>
    <row r="644" spans="6:6" x14ac:dyDescent="0.35">
      <c r="F644" s="1"/>
    </row>
    <row r="645" spans="6:6" x14ac:dyDescent="0.35">
      <c r="F645" s="1"/>
    </row>
    <row r="646" spans="6:6" x14ac:dyDescent="0.35">
      <c r="F646" s="1"/>
    </row>
    <row r="647" spans="6:6" x14ac:dyDescent="0.35">
      <c r="F647" s="1"/>
    </row>
    <row r="648" spans="6:6" x14ac:dyDescent="0.35">
      <c r="F648" s="1"/>
    </row>
    <row r="649" spans="6:6" x14ac:dyDescent="0.35">
      <c r="F649" s="1"/>
    </row>
    <row r="650" spans="6:6" x14ac:dyDescent="0.35">
      <c r="F650" s="1"/>
    </row>
    <row r="651" spans="6:6" x14ac:dyDescent="0.35">
      <c r="F651" s="1"/>
    </row>
    <row r="652" spans="6:6" x14ac:dyDescent="0.35">
      <c r="F652" s="1"/>
    </row>
    <row r="653" spans="6:6" x14ac:dyDescent="0.35">
      <c r="F653" s="1"/>
    </row>
    <row r="654" spans="6:6" x14ac:dyDescent="0.35">
      <c r="F654" s="1"/>
    </row>
    <row r="655" spans="6:6" x14ac:dyDescent="0.35">
      <c r="F655" s="1"/>
    </row>
    <row r="656" spans="6:6" x14ac:dyDescent="0.35">
      <c r="F656" s="1"/>
    </row>
    <row r="657" spans="6:6" x14ac:dyDescent="0.35">
      <c r="F657" s="1"/>
    </row>
    <row r="658" spans="6:6" x14ac:dyDescent="0.35">
      <c r="F658" s="1"/>
    </row>
    <row r="659" spans="6:6" x14ac:dyDescent="0.35">
      <c r="F659" s="1"/>
    </row>
    <row r="660" spans="6:6" x14ac:dyDescent="0.35">
      <c r="F660" s="1"/>
    </row>
    <row r="661" spans="6:6" x14ac:dyDescent="0.35">
      <c r="F661" s="1"/>
    </row>
    <row r="662" spans="6:6" x14ac:dyDescent="0.35">
      <c r="F662" s="1"/>
    </row>
    <row r="663" spans="6:6" x14ac:dyDescent="0.35">
      <c r="F663" s="1"/>
    </row>
    <row r="664" spans="6:6" x14ac:dyDescent="0.35">
      <c r="F664" s="1"/>
    </row>
    <row r="665" spans="6:6" x14ac:dyDescent="0.35">
      <c r="F665" s="1"/>
    </row>
    <row r="666" spans="6:6" x14ac:dyDescent="0.35">
      <c r="F666" s="1"/>
    </row>
    <row r="667" spans="6:6" x14ac:dyDescent="0.35">
      <c r="F667" s="1"/>
    </row>
    <row r="668" spans="6:6" x14ac:dyDescent="0.35">
      <c r="F668" s="1"/>
    </row>
    <row r="669" spans="6:6" x14ac:dyDescent="0.35">
      <c r="F669" s="1"/>
    </row>
    <row r="670" spans="6:6" x14ac:dyDescent="0.35">
      <c r="F670" s="1"/>
    </row>
    <row r="671" spans="6:6" x14ac:dyDescent="0.35">
      <c r="F671" s="1"/>
    </row>
    <row r="672" spans="6:6" x14ac:dyDescent="0.35">
      <c r="F672" s="1"/>
    </row>
    <row r="673" spans="6:6" x14ac:dyDescent="0.35">
      <c r="F673" s="1"/>
    </row>
    <row r="674" spans="6:6" x14ac:dyDescent="0.35">
      <c r="F674" s="1"/>
    </row>
    <row r="675" spans="6:6" x14ac:dyDescent="0.35">
      <c r="F675" s="1"/>
    </row>
    <row r="676" spans="6:6" x14ac:dyDescent="0.35">
      <c r="F676" s="1"/>
    </row>
    <row r="677" spans="6:6" x14ac:dyDescent="0.35">
      <c r="F677" s="1"/>
    </row>
    <row r="678" spans="6:6" x14ac:dyDescent="0.35">
      <c r="F678" s="1"/>
    </row>
    <row r="679" spans="6:6" x14ac:dyDescent="0.35">
      <c r="F679" s="1"/>
    </row>
    <row r="680" spans="6:6" x14ac:dyDescent="0.35">
      <c r="F680" s="1"/>
    </row>
    <row r="681" spans="6:6" x14ac:dyDescent="0.35">
      <c r="F681" s="1"/>
    </row>
    <row r="682" spans="6:6" x14ac:dyDescent="0.35">
      <c r="F682" s="1"/>
    </row>
    <row r="683" spans="6:6" x14ac:dyDescent="0.35">
      <c r="F683" s="1"/>
    </row>
    <row r="684" spans="6:6" x14ac:dyDescent="0.35">
      <c r="F684" s="1"/>
    </row>
    <row r="685" spans="6:6" x14ac:dyDescent="0.35">
      <c r="F685" s="1"/>
    </row>
    <row r="686" spans="6:6" x14ac:dyDescent="0.35">
      <c r="F686" s="1"/>
    </row>
    <row r="687" spans="6:6" x14ac:dyDescent="0.35">
      <c r="F687" s="1"/>
    </row>
    <row r="688" spans="6:6" x14ac:dyDescent="0.35">
      <c r="F688" s="1"/>
    </row>
    <row r="689" spans="6:6" x14ac:dyDescent="0.35">
      <c r="F689" s="1"/>
    </row>
    <row r="690" spans="6:6" x14ac:dyDescent="0.35">
      <c r="F690" s="1"/>
    </row>
    <row r="691" spans="6:6" x14ac:dyDescent="0.35">
      <c r="F691" s="1"/>
    </row>
    <row r="692" spans="6:6" x14ac:dyDescent="0.35">
      <c r="F692" s="1"/>
    </row>
    <row r="693" spans="6:6" x14ac:dyDescent="0.35">
      <c r="F693" s="1"/>
    </row>
    <row r="694" spans="6:6" x14ac:dyDescent="0.35">
      <c r="F694" s="1"/>
    </row>
    <row r="695" spans="6:6" x14ac:dyDescent="0.35">
      <c r="F695" s="1"/>
    </row>
    <row r="696" spans="6:6" x14ac:dyDescent="0.35">
      <c r="F696" s="1"/>
    </row>
    <row r="697" spans="6:6" x14ac:dyDescent="0.35">
      <c r="F697" s="1"/>
    </row>
    <row r="698" spans="6:6" x14ac:dyDescent="0.35">
      <c r="F698" s="1"/>
    </row>
    <row r="699" spans="6:6" x14ac:dyDescent="0.35">
      <c r="F699" s="1"/>
    </row>
    <row r="700" spans="6:6" x14ac:dyDescent="0.35">
      <c r="F700" s="1"/>
    </row>
    <row r="701" spans="6:6" x14ac:dyDescent="0.35">
      <c r="F701" s="1"/>
    </row>
    <row r="702" spans="6:6" x14ac:dyDescent="0.35">
      <c r="F702" s="1"/>
    </row>
    <row r="703" spans="6:6" x14ac:dyDescent="0.35">
      <c r="F703" s="1"/>
    </row>
    <row r="704" spans="6:6" x14ac:dyDescent="0.35">
      <c r="F704" s="1"/>
    </row>
    <row r="705" spans="6:6" x14ac:dyDescent="0.35">
      <c r="F705" s="1"/>
    </row>
    <row r="706" spans="6:6" x14ac:dyDescent="0.35">
      <c r="F706" s="1"/>
    </row>
    <row r="707" spans="6:6" x14ac:dyDescent="0.35">
      <c r="F707" s="1"/>
    </row>
    <row r="708" spans="6:6" x14ac:dyDescent="0.35">
      <c r="F708" s="1"/>
    </row>
    <row r="709" spans="6:6" x14ac:dyDescent="0.35">
      <c r="F709" s="1"/>
    </row>
    <row r="710" spans="6:6" x14ac:dyDescent="0.35">
      <c r="F710" s="1"/>
    </row>
    <row r="711" spans="6:6" x14ac:dyDescent="0.35">
      <c r="F711" s="1"/>
    </row>
    <row r="712" spans="6:6" x14ac:dyDescent="0.35">
      <c r="F712" s="1"/>
    </row>
    <row r="713" spans="6:6" x14ac:dyDescent="0.35">
      <c r="F713" s="1"/>
    </row>
    <row r="714" spans="6:6" x14ac:dyDescent="0.35">
      <c r="F714" s="1"/>
    </row>
    <row r="715" spans="6:6" x14ac:dyDescent="0.35">
      <c r="F715" s="1"/>
    </row>
    <row r="716" spans="6:6" x14ac:dyDescent="0.35">
      <c r="F716" s="1"/>
    </row>
    <row r="717" spans="6:6" x14ac:dyDescent="0.35">
      <c r="F717" s="1"/>
    </row>
    <row r="718" spans="6:6" x14ac:dyDescent="0.35">
      <c r="F718" s="1"/>
    </row>
    <row r="719" spans="6:6" x14ac:dyDescent="0.35">
      <c r="F719" s="1"/>
    </row>
    <row r="720" spans="6:6" x14ac:dyDescent="0.35">
      <c r="F720" s="1"/>
    </row>
    <row r="721" spans="6:6" x14ac:dyDescent="0.35">
      <c r="F721" s="1"/>
    </row>
    <row r="722" spans="6:6" x14ac:dyDescent="0.35">
      <c r="F722" s="1"/>
    </row>
    <row r="723" spans="6:6" x14ac:dyDescent="0.35">
      <c r="F723" s="1"/>
    </row>
    <row r="724" spans="6:6" x14ac:dyDescent="0.35">
      <c r="F724" s="1"/>
    </row>
    <row r="725" spans="6:6" x14ac:dyDescent="0.35">
      <c r="F725" s="1"/>
    </row>
    <row r="726" spans="6:6" x14ac:dyDescent="0.35">
      <c r="F726" s="1"/>
    </row>
    <row r="727" spans="6:6" x14ac:dyDescent="0.35">
      <c r="F727" s="1"/>
    </row>
    <row r="728" spans="6:6" x14ac:dyDescent="0.35">
      <c r="F728" s="1"/>
    </row>
    <row r="729" spans="6:6" x14ac:dyDescent="0.35">
      <c r="F729" s="1"/>
    </row>
    <row r="730" spans="6:6" x14ac:dyDescent="0.35">
      <c r="F730" s="1"/>
    </row>
    <row r="731" spans="6:6" x14ac:dyDescent="0.35">
      <c r="F731" s="1"/>
    </row>
    <row r="732" spans="6:6" x14ac:dyDescent="0.35">
      <c r="F732" s="1"/>
    </row>
    <row r="733" spans="6:6" x14ac:dyDescent="0.35">
      <c r="F733" s="1"/>
    </row>
    <row r="734" spans="6:6" x14ac:dyDescent="0.35">
      <c r="F734" s="1"/>
    </row>
    <row r="735" spans="6:6" x14ac:dyDescent="0.35">
      <c r="F735" s="1"/>
    </row>
    <row r="736" spans="6:6" x14ac:dyDescent="0.35">
      <c r="F736" s="1"/>
    </row>
    <row r="737" spans="6:6" x14ac:dyDescent="0.35">
      <c r="F737" s="1"/>
    </row>
    <row r="738" spans="6:6" x14ac:dyDescent="0.35">
      <c r="F738" s="1"/>
    </row>
    <row r="739" spans="6:6" x14ac:dyDescent="0.35">
      <c r="F739" s="1"/>
    </row>
    <row r="740" spans="6:6" x14ac:dyDescent="0.35">
      <c r="F740" s="1"/>
    </row>
    <row r="741" spans="6:6" x14ac:dyDescent="0.35">
      <c r="F741" s="1"/>
    </row>
    <row r="742" spans="6:6" x14ac:dyDescent="0.35">
      <c r="F742" s="1"/>
    </row>
    <row r="743" spans="6:6" x14ac:dyDescent="0.35">
      <c r="F743" s="1"/>
    </row>
    <row r="744" spans="6:6" x14ac:dyDescent="0.35">
      <c r="F744" s="1"/>
    </row>
    <row r="745" spans="6:6" x14ac:dyDescent="0.35">
      <c r="F745" s="1"/>
    </row>
    <row r="746" spans="6:6" x14ac:dyDescent="0.35">
      <c r="F746" s="1"/>
    </row>
    <row r="747" spans="6:6" x14ac:dyDescent="0.35">
      <c r="F747" s="1"/>
    </row>
    <row r="748" spans="6:6" x14ac:dyDescent="0.35">
      <c r="F748" s="1"/>
    </row>
    <row r="749" spans="6:6" x14ac:dyDescent="0.35">
      <c r="F749" s="1"/>
    </row>
    <row r="750" spans="6:6" x14ac:dyDescent="0.35">
      <c r="F750" s="1"/>
    </row>
    <row r="751" spans="6:6" x14ac:dyDescent="0.35">
      <c r="F751" s="1"/>
    </row>
    <row r="752" spans="6:6" x14ac:dyDescent="0.35">
      <c r="F752" s="1"/>
    </row>
    <row r="753" spans="6:6" x14ac:dyDescent="0.35">
      <c r="F753" s="1"/>
    </row>
    <row r="754" spans="6:6" x14ac:dyDescent="0.35">
      <c r="F754" s="1"/>
    </row>
    <row r="755" spans="6:6" x14ac:dyDescent="0.35">
      <c r="F755" s="1"/>
    </row>
    <row r="756" spans="6:6" x14ac:dyDescent="0.35">
      <c r="F756" s="1"/>
    </row>
    <row r="757" spans="6:6" x14ac:dyDescent="0.35">
      <c r="F757" s="1"/>
    </row>
    <row r="758" spans="6:6" x14ac:dyDescent="0.35">
      <c r="F758" s="1"/>
    </row>
    <row r="759" spans="6:6" x14ac:dyDescent="0.35">
      <c r="F759" s="1"/>
    </row>
    <row r="760" spans="6:6" x14ac:dyDescent="0.35">
      <c r="F760" s="1"/>
    </row>
    <row r="761" spans="6:6" x14ac:dyDescent="0.35">
      <c r="F761" s="1"/>
    </row>
    <row r="762" spans="6:6" x14ac:dyDescent="0.35">
      <c r="F762" s="1"/>
    </row>
    <row r="763" spans="6:6" x14ac:dyDescent="0.35">
      <c r="F763" s="1"/>
    </row>
    <row r="764" spans="6:6" x14ac:dyDescent="0.35">
      <c r="F764" s="1"/>
    </row>
    <row r="765" spans="6:6" x14ac:dyDescent="0.35">
      <c r="F765" s="1"/>
    </row>
    <row r="766" spans="6:6" x14ac:dyDescent="0.35">
      <c r="F766" s="1"/>
    </row>
    <row r="767" spans="6:6" x14ac:dyDescent="0.35">
      <c r="F767" s="1"/>
    </row>
    <row r="768" spans="6:6" x14ac:dyDescent="0.35">
      <c r="F768" s="1"/>
    </row>
    <row r="769" spans="6:6" x14ac:dyDescent="0.35">
      <c r="F769" s="1"/>
    </row>
    <row r="770" spans="6:6" x14ac:dyDescent="0.35">
      <c r="F770" s="1"/>
    </row>
    <row r="771" spans="6:6" x14ac:dyDescent="0.35">
      <c r="F771" s="1"/>
    </row>
    <row r="772" spans="6:6" x14ac:dyDescent="0.35">
      <c r="F772" s="1"/>
    </row>
    <row r="773" spans="6:6" x14ac:dyDescent="0.35">
      <c r="F773" s="1"/>
    </row>
    <row r="774" spans="6:6" x14ac:dyDescent="0.35">
      <c r="F774" s="1"/>
    </row>
    <row r="775" spans="6:6" x14ac:dyDescent="0.35">
      <c r="F775" s="1"/>
    </row>
    <row r="776" spans="6:6" x14ac:dyDescent="0.35">
      <c r="F776" s="1"/>
    </row>
    <row r="777" spans="6:6" x14ac:dyDescent="0.35">
      <c r="F777" s="1"/>
    </row>
    <row r="778" spans="6:6" x14ac:dyDescent="0.35">
      <c r="F778" s="1"/>
    </row>
    <row r="779" spans="6:6" x14ac:dyDescent="0.35">
      <c r="F779" s="1"/>
    </row>
    <row r="780" spans="6:6" x14ac:dyDescent="0.35">
      <c r="F780" s="1"/>
    </row>
    <row r="781" spans="6:6" x14ac:dyDescent="0.35">
      <c r="F781" s="1"/>
    </row>
    <row r="782" spans="6:6" x14ac:dyDescent="0.35">
      <c r="F782" s="1"/>
    </row>
    <row r="783" spans="6:6" x14ac:dyDescent="0.35">
      <c r="F783" s="1"/>
    </row>
    <row r="784" spans="6:6" x14ac:dyDescent="0.35">
      <c r="F784" s="1"/>
    </row>
    <row r="785" spans="6:6" x14ac:dyDescent="0.35">
      <c r="F785" s="1"/>
    </row>
    <row r="786" spans="6:6" x14ac:dyDescent="0.35">
      <c r="F786" s="1"/>
    </row>
    <row r="787" spans="6:6" x14ac:dyDescent="0.35">
      <c r="F787" s="1"/>
    </row>
    <row r="788" spans="6:6" x14ac:dyDescent="0.35">
      <c r="F788" s="1"/>
    </row>
    <row r="789" spans="6:6" x14ac:dyDescent="0.35">
      <c r="F789" s="1"/>
    </row>
    <row r="790" spans="6:6" x14ac:dyDescent="0.35">
      <c r="F790" s="1"/>
    </row>
    <row r="791" spans="6:6" x14ac:dyDescent="0.35">
      <c r="F791" s="1"/>
    </row>
    <row r="792" spans="6:6" x14ac:dyDescent="0.35">
      <c r="F792" s="1"/>
    </row>
    <row r="793" spans="6:6" x14ac:dyDescent="0.35">
      <c r="F793" s="1"/>
    </row>
    <row r="794" spans="6:6" x14ac:dyDescent="0.35">
      <c r="F794" s="1"/>
    </row>
    <row r="795" spans="6:6" x14ac:dyDescent="0.35">
      <c r="F795" s="1"/>
    </row>
    <row r="796" spans="6:6" x14ac:dyDescent="0.35">
      <c r="F796" s="1"/>
    </row>
    <row r="797" spans="6:6" x14ac:dyDescent="0.35">
      <c r="F797" s="1"/>
    </row>
    <row r="798" spans="6:6" x14ac:dyDescent="0.35">
      <c r="F798" s="1"/>
    </row>
    <row r="799" spans="6:6" x14ac:dyDescent="0.35">
      <c r="F799" s="1"/>
    </row>
    <row r="800" spans="6:6" x14ac:dyDescent="0.35">
      <c r="F800" s="1"/>
    </row>
    <row r="801" spans="6:6" x14ac:dyDescent="0.35">
      <c r="F801" s="1"/>
    </row>
    <row r="802" spans="6:6" x14ac:dyDescent="0.35">
      <c r="F802" s="1"/>
    </row>
    <row r="803" spans="6:6" x14ac:dyDescent="0.35">
      <c r="F803" s="1"/>
    </row>
    <row r="804" spans="6:6" x14ac:dyDescent="0.35">
      <c r="F804" s="1"/>
    </row>
    <row r="805" spans="6:6" x14ac:dyDescent="0.35">
      <c r="F805" s="1"/>
    </row>
    <row r="806" spans="6:6" x14ac:dyDescent="0.35">
      <c r="F806" s="1"/>
    </row>
    <row r="807" spans="6:6" x14ac:dyDescent="0.35">
      <c r="F807" s="1"/>
    </row>
    <row r="808" spans="6:6" x14ac:dyDescent="0.35">
      <c r="F808" s="1"/>
    </row>
    <row r="809" spans="6:6" x14ac:dyDescent="0.35">
      <c r="F809" s="1"/>
    </row>
    <row r="810" spans="6:6" x14ac:dyDescent="0.35">
      <c r="F810" s="1"/>
    </row>
    <row r="811" spans="6:6" x14ac:dyDescent="0.35">
      <c r="F811" s="1"/>
    </row>
    <row r="812" spans="6:6" x14ac:dyDescent="0.35">
      <c r="F812" s="1"/>
    </row>
    <row r="813" spans="6:6" x14ac:dyDescent="0.35">
      <c r="F813" s="1"/>
    </row>
    <row r="814" spans="6:6" x14ac:dyDescent="0.35">
      <c r="F814" s="1"/>
    </row>
    <row r="815" spans="6:6" x14ac:dyDescent="0.35">
      <c r="F815" s="1"/>
    </row>
    <row r="816" spans="6:6" x14ac:dyDescent="0.35">
      <c r="F816" s="1"/>
    </row>
    <row r="817" spans="6:6" x14ac:dyDescent="0.35">
      <c r="F817" s="1"/>
    </row>
    <row r="818" spans="6:6" x14ac:dyDescent="0.35">
      <c r="F818" s="1"/>
    </row>
    <row r="819" spans="6:6" x14ac:dyDescent="0.35">
      <c r="F819" s="1"/>
    </row>
    <row r="820" spans="6:6" x14ac:dyDescent="0.35">
      <c r="F820" s="1"/>
    </row>
    <row r="821" spans="6:6" x14ac:dyDescent="0.35">
      <c r="F821" s="1"/>
    </row>
    <row r="822" spans="6:6" x14ac:dyDescent="0.35">
      <c r="F822" s="1"/>
    </row>
    <row r="823" spans="6:6" x14ac:dyDescent="0.35">
      <c r="F823" s="1"/>
    </row>
    <row r="824" spans="6:6" x14ac:dyDescent="0.35">
      <c r="F824" s="1"/>
    </row>
    <row r="825" spans="6:6" x14ac:dyDescent="0.35">
      <c r="F825" s="1"/>
    </row>
    <row r="826" spans="6:6" x14ac:dyDescent="0.35">
      <c r="F826" s="1"/>
    </row>
    <row r="827" spans="6:6" x14ac:dyDescent="0.35">
      <c r="F827" s="1"/>
    </row>
    <row r="828" spans="6:6" x14ac:dyDescent="0.35">
      <c r="F828" s="1"/>
    </row>
    <row r="829" spans="6:6" x14ac:dyDescent="0.35">
      <c r="F829" s="1"/>
    </row>
    <row r="830" spans="6:6" x14ac:dyDescent="0.35">
      <c r="F830" s="1"/>
    </row>
    <row r="831" spans="6:6" x14ac:dyDescent="0.35">
      <c r="F831" s="1"/>
    </row>
    <row r="832" spans="6:6" x14ac:dyDescent="0.35">
      <c r="F832" s="1"/>
    </row>
    <row r="833" spans="6:6" x14ac:dyDescent="0.35">
      <c r="F833" s="1"/>
    </row>
    <row r="834" spans="6:6" x14ac:dyDescent="0.35">
      <c r="F834" s="1"/>
    </row>
    <row r="835" spans="6:6" x14ac:dyDescent="0.35">
      <c r="F835" s="1"/>
    </row>
    <row r="836" spans="6:6" x14ac:dyDescent="0.35">
      <c r="F836" s="1"/>
    </row>
    <row r="837" spans="6:6" x14ac:dyDescent="0.35">
      <c r="F837" s="1"/>
    </row>
    <row r="838" spans="6:6" x14ac:dyDescent="0.35">
      <c r="F838" s="1"/>
    </row>
    <row r="839" spans="6:6" x14ac:dyDescent="0.35">
      <c r="F839" s="1"/>
    </row>
    <row r="840" spans="6:6" x14ac:dyDescent="0.35">
      <c r="F840" s="1"/>
    </row>
    <row r="841" spans="6:6" x14ac:dyDescent="0.35">
      <c r="F841" s="1"/>
    </row>
    <row r="842" spans="6:6" x14ac:dyDescent="0.35">
      <c r="F842" s="1"/>
    </row>
    <row r="843" spans="6:6" x14ac:dyDescent="0.35">
      <c r="F843" s="1"/>
    </row>
    <row r="844" spans="6:6" x14ac:dyDescent="0.35">
      <c r="F844" s="1"/>
    </row>
    <row r="845" spans="6:6" x14ac:dyDescent="0.35">
      <c r="F845" s="1"/>
    </row>
    <row r="846" spans="6:6" x14ac:dyDescent="0.35">
      <c r="F846" s="1"/>
    </row>
    <row r="847" spans="6:6" x14ac:dyDescent="0.35">
      <c r="F847" s="1"/>
    </row>
    <row r="848" spans="6:6" x14ac:dyDescent="0.35">
      <c r="F848" s="1"/>
    </row>
    <row r="849" spans="6:6" x14ac:dyDescent="0.35">
      <c r="F849" s="1"/>
    </row>
    <row r="850" spans="6:6" x14ac:dyDescent="0.35">
      <c r="F850" s="1"/>
    </row>
    <row r="851" spans="6:6" x14ac:dyDescent="0.35">
      <c r="F851" s="1"/>
    </row>
    <row r="852" spans="6:6" x14ac:dyDescent="0.35">
      <c r="F852" s="1"/>
    </row>
    <row r="853" spans="6:6" x14ac:dyDescent="0.35">
      <c r="F853" s="1"/>
    </row>
    <row r="854" spans="6:6" x14ac:dyDescent="0.35">
      <c r="F854" s="1"/>
    </row>
    <row r="855" spans="6:6" x14ac:dyDescent="0.35">
      <c r="F855" s="1"/>
    </row>
    <row r="856" spans="6:6" x14ac:dyDescent="0.35">
      <c r="F856" s="1"/>
    </row>
    <row r="857" spans="6:6" x14ac:dyDescent="0.35">
      <c r="F857" s="1"/>
    </row>
    <row r="858" spans="6:6" x14ac:dyDescent="0.35">
      <c r="F858" s="1"/>
    </row>
    <row r="859" spans="6:6" x14ac:dyDescent="0.35">
      <c r="F859" s="1"/>
    </row>
    <row r="860" spans="6:6" x14ac:dyDescent="0.35">
      <c r="F860" s="1"/>
    </row>
    <row r="861" spans="6:6" x14ac:dyDescent="0.35">
      <c r="F861" s="1"/>
    </row>
    <row r="862" spans="6:6" x14ac:dyDescent="0.35">
      <c r="F862" s="1"/>
    </row>
    <row r="863" spans="6:6" x14ac:dyDescent="0.35">
      <c r="F863" s="1"/>
    </row>
    <row r="864" spans="6:6" x14ac:dyDescent="0.35">
      <c r="F864" s="1"/>
    </row>
    <row r="865" spans="6:6" x14ac:dyDescent="0.35">
      <c r="F865" s="1"/>
    </row>
    <row r="866" spans="6:6" x14ac:dyDescent="0.35">
      <c r="F866" s="1"/>
    </row>
    <row r="867" spans="6:6" x14ac:dyDescent="0.35">
      <c r="F867" s="1"/>
    </row>
    <row r="868" spans="6:6" x14ac:dyDescent="0.35">
      <c r="F868" s="1"/>
    </row>
    <row r="869" spans="6:6" x14ac:dyDescent="0.35">
      <c r="F869" s="1"/>
    </row>
    <row r="870" spans="6:6" x14ac:dyDescent="0.35">
      <c r="F870" s="1"/>
    </row>
    <row r="871" spans="6:6" x14ac:dyDescent="0.35">
      <c r="F871" s="1"/>
    </row>
    <row r="872" spans="6:6" x14ac:dyDescent="0.35">
      <c r="F872" s="1"/>
    </row>
    <row r="873" spans="6:6" x14ac:dyDescent="0.35">
      <c r="F873" s="1"/>
    </row>
    <row r="874" spans="6:6" x14ac:dyDescent="0.35">
      <c r="F874" s="1"/>
    </row>
    <row r="875" spans="6:6" x14ac:dyDescent="0.35">
      <c r="F875" s="1"/>
    </row>
    <row r="876" spans="6:6" x14ac:dyDescent="0.35">
      <c r="F876" s="1"/>
    </row>
    <row r="877" spans="6:6" x14ac:dyDescent="0.35">
      <c r="F877" s="1"/>
    </row>
    <row r="878" spans="6:6" x14ac:dyDescent="0.35">
      <c r="F878" s="1"/>
    </row>
    <row r="879" spans="6:6" x14ac:dyDescent="0.35">
      <c r="F879" s="1"/>
    </row>
    <row r="880" spans="6:6" x14ac:dyDescent="0.35">
      <c r="F880" s="1"/>
    </row>
    <row r="881" spans="6:6" x14ac:dyDescent="0.35">
      <c r="F881" s="1"/>
    </row>
    <row r="882" spans="6:6" x14ac:dyDescent="0.35">
      <c r="F882" s="1"/>
    </row>
    <row r="883" spans="6:6" x14ac:dyDescent="0.35">
      <c r="F883" s="1"/>
    </row>
    <row r="884" spans="6:6" x14ac:dyDescent="0.35">
      <c r="F884" s="1"/>
    </row>
    <row r="885" spans="6:6" x14ac:dyDescent="0.35">
      <c r="F885" s="1"/>
    </row>
    <row r="886" spans="6:6" x14ac:dyDescent="0.35">
      <c r="F886" s="1"/>
    </row>
    <row r="887" spans="6:6" x14ac:dyDescent="0.35">
      <c r="F887" s="1"/>
    </row>
    <row r="888" spans="6:6" x14ac:dyDescent="0.35">
      <c r="F888" s="1"/>
    </row>
    <row r="889" spans="6:6" x14ac:dyDescent="0.35">
      <c r="F889" s="1"/>
    </row>
    <row r="890" spans="6:6" x14ac:dyDescent="0.35">
      <c r="F890" s="1"/>
    </row>
    <row r="891" spans="6:6" x14ac:dyDescent="0.35">
      <c r="F891" s="1"/>
    </row>
    <row r="892" spans="6:6" x14ac:dyDescent="0.35">
      <c r="F892" s="1"/>
    </row>
    <row r="893" spans="6:6" x14ac:dyDescent="0.35">
      <c r="F893" s="1"/>
    </row>
    <row r="894" spans="6:6" x14ac:dyDescent="0.35">
      <c r="F894" s="1"/>
    </row>
    <row r="895" spans="6:6" x14ac:dyDescent="0.35">
      <c r="F895" s="1"/>
    </row>
    <row r="896" spans="6:6" x14ac:dyDescent="0.35">
      <c r="F896" s="1"/>
    </row>
    <row r="897" spans="6:6" x14ac:dyDescent="0.35">
      <c r="F897" s="1"/>
    </row>
    <row r="898" spans="6:6" x14ac:dyDescent="0.35">
      <c r="F898" s="1"/>
    </row>
    <row r="899" spans="6:6" x14ac:dyDescent="0.35">
      <c r="F899" s="1"/>
    </row>
    <row r="900" spans="6:6" x14ac:dyDescent="0.35">
      <c r="F900" s="1"/>
    </row>
    <row r="901" spans="6:6" x14ac:dyDescent="0.35">
      <c r="F901" s="1"/>
    </row>
    <row r="902" spans="6:6" x14ac:dyDescent="0.35">
      <c r="F902" s="1"/>
    </row>
    <row r="903" spans="6:6" x14ac:dyDescent="0.35">
      <c r="F903" s="1"/>
    </row>
    <row r="904" spans="6:6" x14ac:dyDescent="0.35">
      <c r="F904" s="1"/>
    </row>
    <row r="905" spans="6:6" x14ac:dyDescent="0.35">
      <c r="F905" s="1"/>
    </row>
    <row r="906" spans="6:6" x14ac:dyDescent="0.35">
      <c r="F906" s="1"/>
    </row>
    <row r="907" spans="6:6" x14ac:dyDescent="0.35">
      <c r="F907" s="1"/>
    </row>
    <row r="908" spans="6:6" x14ac:dyDescent="0.35">
      <c r="F908" s="1"/>
    </row>
    <row r="909" spans="6:6" x14ac:dyDescent="0.35">
      <c r="F909" s="1"/>
    </row>
    <row r="910" spans="6:6" x14ac:dyDescent="0.35">
      <c r="F910" s="1"/>
    </row>
    <row r="911" spans="6:6" x14ac:dyDescent="0.35">
      <c r="F911" s="1"/>
    </row>
    <row r="912" spans="6:6" x14ac:dyDescent="0.35">
      <c r="F912" s="1"/>
    </row>
    <row r="913" spans="6:6" x14ac:dyDescent="0.35">
      <c r="F913" s="1"/>
    </row>
    <row r="914" spans="6:6" x14ac:dyDescent="0.35">
      <c r="F914" s="1"/>
    </row>
    <row r="915" spans="6:6" x14ac:dyDescent="0.35">
      <c r="F915" s="1"/>
    </row>
    <row r="916" spans="6:6" x14ac:dyDescent="0.35">
      <c r="F916" s="1"/>
    </row>
    <row r="917" spans="6:6" x14ac:dyDescent="0.35">
      <c r="F917" s="1"/>
    </row>
    <row r="918" spans="6:6" x14ac:dyDescent="0.35">
      <c r="F918" s="1"/>
    </row>
    <row r="919" spans="6:6" x14ac:dyDescent="0.35">
      <c r="F919" s="1"/>
    </row>
    <row r="920" spans="6:6" x14ac:dyDescent="0.35">
      <c r="F920" s="1"/>
    </row>
    <row r="921" spans="6:6" x14ac:dyDescent="0.35">
      <c r="F921" s="1"/>
    </row>
    <row r="922" spans="6:6" x14ac:dyDescent="0.35">
      <c r="F922" s="1"/>
    </row>
    <row r="923" spans="6:6" x14ac:dyDescent="0.35">
      <c r="F923" s="1"/>
    </row>
    <row r="924" spans="6:6" x14ac:dyDescent="0.35">
      <c r="F924" s="1"/>
    </row>
    <row r="925" spans="6:6" x14ac:dyDescent="0.35">
      <c r="F925" s="1"/>
    </row>
    <row r="926" spans="6:6" x14ac:dyDescent="0.35">
      <c r="F926" s="1"/>
    </row>
    <row r="927" spans="6:6" x14ac:dyDescent="0.35">
      <c r="F927" s="1"/>
    </row>
    <row r="928" spans="6:6" x14ac:dyDescent="0.35">
      <c r="F928" s="1"/>
    </row>
    <row r="929" spans="6:6" x14ac:dyDescent="0.35">
      <c r="F929" s="1"/>
    </row>
    <row r="930" spans="6:6" x14ac:dyDescent="0.35">
      <c r="F930" s="1"/>
    </row>
    <row r="931" spans="6:6" x14ac:dyDescent="0.35">
      <c r="F931" s="1"/>
    </row>
    <row r="932" spans="6:6" x14ac:dyDescent="0.35">
      <c r="F932" s="1"/>
    </row>
    <row r="933" spans="6:6" x14ac:dyDescent="0.35">
      <c r="F933" s="1"/>
    </row>
    <row r="934" spans="6:6" x14ac:dyDescent="0.35">
      <c r="F934" s="1"/>
    </row>
    <row r="935" spans="6:6" x14ac:dyDescent="0.35">
      <c r="F935" s="1"/>
    </row>
    <row r="936" spans="6:6" x14ac:dyDescent="0.35">
      <c r="F936" s="1"/>
    </row>
    <row r="937" spans="6:6" x14ac:dyDescent="0.35">
      <c r="F937" s="1"/>
    </row>
    <row r="938" spans="6:6" x14ac:dyDescent="0.35">
      <c r="F938" s="1"/>
    </row>
    <row r="939" spans="6:6" x14ac:dyDescent="0.35">
      <c r="F939" s="1"/>
    </row>
    <row r="940" spans="6:6" x14ac:dyDescent="0.35">
      <c r="F940" s="1"/>
    </row>
    <row r="941" spans="6:6" x14ac:dyDescent="0.35">
      <c r="F941" s="1"/>
    </row>
    <row r="942" spans="6:6" x14ac:dyDescent="0.35">
      <c r="F942" s="1"/>
    </row>
    <row r="943" spans="6:6" x14ac:dyDescent="0.35">
      <c r="F943" s="1"/>
    </row>
    <row r="944" spans="6:6" x14ac:dyDescent="0.35">
      <c r="F944" s="1"/>
    </row>
    <row r="945" spans="6:6" x14ac:dyDescent="0.35">
      <c r="F945" s="1"/>
    </row>
    <row r="946" spans="6:6" x14ac:dyDescent="0.35">
      <c r="F946" s="1"/>
    </row>
    <row r="947" spans="6:6" x14ac:dyDescent="0.35">
      <c r="F947" s="1"/>
    </row>
    <row r="948" spans="6:6" x14ac:dyDescent="0.35">
      <c r="F948" s="1"/>
    </row>
    <row r="949" spans="6:6" x14ac:dyDescent="0.35">
      <c r="F949" s="1"/>
    </row>
    <row r="950" spans="6:6" x14ac:dyDescent="0.35">
      <c r="F950" s="1"/>
    </row>
    <row r="951" spans="6:6" x14ac:dyDescent="0.35">
      <c r="F951" s="1"/>
    </row>
    <row r="952" spans="6:6" x14ac:dyDescent="0.35">
      <c r="F952" s="1"/>
    </row>
    <row r="953" spans="6:6" x14ac:dyDescent="0.35">
      <c r="F953" s="1"/>
    </row>
    <row r="954" spans="6:6" x14ac:dyDescent="0.35">
      <c r="F954" s="1"/>
    </row>
    <row r="955" spans="6:6" x14ac:dyDescent="0.35">
      <c r="F955" s="1"/>
    </row>
    <row r="956" spans="6:6" x14ac:dyDescent="0.35">
      <c r="F956" s="1"/>
    </row>
    <row r="957" spans="6:6" x14ac:dyDescent="0.35">
      <c r="F957" s="1"/>
    </row>
    <row r="958" spans="6:6" x14ac:dyDescent="0.35">
      <c r="F958" s="1"/>
    </row>
    <row r="959" spans="6:6" x14ac:dyDescent="0.35">
      <c r="F959" s="1"/>
    </row>
    <row r="960" spans="6:6" x14ac:dyDescent="0.35">
      <c r="F960" s="1"/>
    </row>
    <row r="961" spans="6:6" x14ac:dyDescent="0.35">
      <c r="F961" s="1"/>
    </row>
    <row r="962" spans="6:6" x14ac:dyDescent="0.35">
      <c r="F962" s="1"/>
    </row>
    <row r="963" spans="6:6" x14ac:dyDescent="0.35">
      <c r="F963" s="1"/>
    </row>
    <row r="964" spans="6:6" x14ac:dyDescent="0.35">
      <c r="F964" s="1"/>
    </row>
    <row r="965" spans="6:6" x14ac:dyDescent="0.35">
      <c r="F965" s="1"/>
    </row>
    <row r="966" spans="6:6" x14ac:dyDescent="0.35">
      <c r="F966" s="1"/>
    </row>
    <row r="967" spans="6:6" x14ac:dyDescent="0.35">
      <c r="F967" s="1"/>
    </row>
    <row r="968" spans="6:6" x14ac:dyDescent="0.35">
      <c r="F968" s="1"/>
    </row>
    <row r="969" spans="6:6" x14ac:dyDescent="0.35">
      <c r="F969" s="1"/>
    </row>
    <row r="970" spans="6:6" x14ac:dyDescent="0.35">
      <c r="F970" s="1"/>
    </row>
    <row r="971" spans="6:6" x14ac:dyDescent="0.35">
      <c r="F971" s="1"/>
    </row>
    <row r="972" spans="6:6" x14ac:dyDescent="0.35">
      <c r="F972" s="1"/>
    </row>
    <row r="973" spans="6:6" x14ac:dyDescent="0.35">
      <c r="F973" s="1"/>
    </row>
    <row r="974" spans="6:6" x14ac:dyDescent="0.35">
      <c r="F974" s="1"/>
    </row>
    <row r="975" spans="6:6" x14ac:dyDescent="0.35">
      <c r="F975" s="1"/>
    </row>
    <row r="976" spans="6:6" x14ac:dyDescent="0.35">
      <c r="F976" s="1"/>
    </row>
    <row r="977" spans="6:6" x14ac:dyDescent="0.35">
      <c r="F977" s="1"/>
    </row>
    <row r="978" spans="6:6" x14ac:dyDescent="0.35">
      <c r="F978" s="1"/>
    </row>
    <row r="979" spans="6:6" x14ac:dyDescent="0.35">
      <c r="F979" s="1"/>
    </row>
    <row r="980" spans="6:6" x14ac:dyDescent="0.35">
      <c r="F980" s="1"/>
    </row>
    <row r="981" spans="6:6" x14ac:dyDescent="0.35">
      <c r="F981" s="1"/>
    </row>
    <row r="982" spans="6:6" x14ac:dyDescent="0.35">
      <c r="F982" s="1"/>
    </row>
    <row r="983" spans="6:6" x14ac:dyDescent="0.35">
      <c r="F983" s="1"/>
    </row>
    <row r="984" spans="6:6" x14ac:dyDescent="0.35">
      <c r="F984" s="1"/>
    </row>
    <row r="985" spans="6:6" x14ac:dyDescent="0.35">
      <c r="F985" s="1"/>
    </row>
    <row r="986" spans="6:6" x14ac:dyDescent="0.35">
      <c r="F986" s="1"/>
    </row>
    <row r="987" spans="6:6" x14ac:dyDescent="0.35">
      <c r="F987" s="1"/>
    </row>
    <row r="988" spans="6:6" x14ac:dyDescent="0.35">
      <c r="F988" s="1"/>
    </row>
    <row r="989" spans="6:6" x14ac:dyDescent="0.35">
      <c r="F989" s="1"/>
    </row>
    <row r="990" spans="6:6" x14ac:dyDescent="0.35">
      <c r="F990" s="1"/>
    </row>
    <row r="991" spans="6:6" x14ac:dyDescent="0.35">
      <c r="F991" s="1"/>
    </row>
    <row r="992" spans="6:6" x14ac:dyDescent="0.35">
      <c r="F992" s="1"/>
    </row>
    <row r="993" spans="6:6" x14ac:dyDescent="0.35">
      <c r="F993" s="1"/>
    </row>
    <row r="994" spans="6:6" x14ac:dyDescent="0.35">
      <c r="F994" s="1"/>
    </row>
    <row r="995" spans="6:6" x14ac:dyDescent="0.35">
      <c r="F995" s="1"/>
    </row>
    <row r="996" spans="6:6" x14ac:dyDescent="0.35">
      <c r="F996" s="1"/>
    </row>
    <row r="997" spans="6:6" x14ac:dyDescent="0.35">
      <c r="F997" s="1"/>
    </row>
    <row r="998" spans="6:6" x14ac:dyDescent="0.35">
      <c r="F998" s="1"/>
    </row>
    <row r="999" spans="6:6" x14ac:dyDescent="0.35">
      <c r="F999" s="1"/>
    </row>
    <row r="1000" spans="6:6" x14ac:dyDescent="0.35">
      <c r="F1000" s="1"/>
    </row>
    <row r="1001" spans="6:6" x14ac:dyDescent="0.35">
      <c r="F1001" s="1"/>
    </row>
  </sheetData>
  <sortState xmlns:xlrd2="http://schemas.microsoft.com/office/spreadsheetml/2017/richdata2" ref="J7:J25">
    <sortCondition ref="J7"/>
  </sortState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2F4F-9031-43E5-AF72-7289B83B57DD}">
  <dimension ref="A1:W367"/>
  <sheetViews>
    <sheetView workbookViewId="0">
      <selection activeCell="M39" sqref="M39"/>
    </sheetView>
  </sheetViews>
  <sheetFormatPr defaultRowHeight="14.5" x14ac:dyDescent="0.35"/>
  <cols>
    <col min="2" max="2" width="9.90625" customWidth="1"/>
    <col min="3" max="3" width="9.453125" customWidth="1"/>
    <col min="4" max="4" width="7.90625" bestFit="1" customWidth="1"/>
    <col min="5" max="5" width="9.1796875" style="27" customWidth="1"/>
    <col min="6" max="6" width="9.36328125" style="27" customWidth="1"/>
    <col min="7" max="7" width="10.36328125" style="27" customWidth="1"/>
    <col min="9" max="9" width="22.08984375" customWidth="1"/>
    <col min="10" max="10" width="8.7265625" bestFit="1" customWidth="1"/>
    <col min="14" max="15" width="4.453125" customWidth="1"/>
    <col min="16" max="16" width="21.7265625" bestFit="1" customWidth="1"/>
    <col min="17" max="17" width="12.54296875" bestFit="1" customWidth="1"/>
    <col min="18" max="18" width="3.36328125" customWidth="1"/>
    <col min="19" max="19" width="21.54296875" customWidth="1"/>
    <col min="20" max="20" width="10" bestFit="1" customWidth="1"/>
    <col min="21" max="21" width="2.90625" customWidth="1"/>
    <col min="22" max="22" width="21.7265625" customWidth="1"/>
    <col min="23" max="23" width="10" bestFit="1" customWidth="1"/>
  </cols>
  <sheetData>
    <row r="1" spans="1:23" ht="65.5" customHeight="1" x14ac:dyDescent="0.35">
      <c r="A1" s="10" t="s">
        <v>0</v>
      </c>
      <c r="B1" s="10" t="s">
        <v>1</v>
      </c>
      <c r="C1" s="10" t="s">
        <v>48</v>
      </c>
      <c r="D1" s="10" t="s">
        <v>2</v>
      </c>
      <c r="E1" s="10" t="s">
        <v>55</v>
      </c>
      <c r="F1" s="10" t="s">
        <v>57</v>
      </c>
      <c r="G1" s="10" t="s">
        <v>58</v>
      </c>
    </row>
    <row r="2" spans="1:23" ht="15.5" x14ac:dyDescent="0.35">
      <c r="A2" s="2">
        <v>43831</v>
      </c>
      <c r="B2" s="1">
        <v>172</v>
      </c>
      <c r="C2" s="1">
        <f t="shared" ref="C2:C65" si="0">ROUNDDOWN(B2*(1-$J$7)*$J$8,0)</f>
        <v>20</v>
      </c>
      <c r="D2" s="1">
        <v>28</v>
      </c>
      <c r="E2" s="27">
        <f>C2-D2</f>
        <v>-8</v>
      </c>
      <c r="F2" s="27">
        <f t="shared" ref="F2:F65" si="1">IF(E2&lt;0,E2*-1*$J$6,0)</f>
        <v>40</v>
      </c>
      <c r="G2" s="27">
        <f t="shared" ref="G2:G65" si="2">IF(E2&gt;$J$9,(E2-$J$9)*$J$5,0)</f>
        <v>0</v>
      </c>
      <c r="I2" s="25" t="s">
        <v>61</v>
      </c>
      <c r="J2" s="30"/>
      <c r="P2" s="35" t="s">
        <v>63</v>
      </c>
      <c r="S2" s="35" t="s">
        <v>69</v>
      </c>
      <c r="V2" s="35" t="s">
        <v>75</v>
      </c>
    </row>
    <row r="3" spans="1:23" x14ac:dyDescent="0.35">
      <c r="A3" s="2">
        <v>43832</v>
      </c>
      <c r="B3" s="1">
        <v>343</v>
      </c>
      <c r="C3" s="1">
        <f t="shared" si="0"/>
        <v>41</v>
      </c>
      <c r="D3" s="1">
        <v>30</v>
      </c>
      <c r="E3" s="27">
        <f>(E2+C3)-D3</f>
        <v>3</v>
      </c>
      <c r="F3" s="27">
        <f t="shared" si="1"/>
        <v>0</v>
      </c>
      <c r="G3" s="27">
        <f t="shared" si="2"/>
        <v>0</v>
      </c>
      <c r="I3" s="29" t="s">
        <v>62</v>
      </c>
      <c r="J3" s="30"/>
      <c r="P3" t="s">
        <v>54</v>
      </c>
      <c r="Q3" s="31">
        <v>0.2</v>
      </c>
      <c r="S3" t="s">
        <v>54</v>
      </c>
      <c r="T3" s="31">
        <v>0.2</v>
      </c>
      <c r="V3" t="s">
        <v>54</v>
      </c>
      <c r="W3" s="31">
        <v>0.2</v>
      </c>
    </row>
    <row r="4" spans="1:23" x14ac:dyDescent="0.35">
      <c r="A4" s="2">
        <v>43833</v>
      </c>
      <c r="B4" s="1">
        <v>235</v>
      </c>
      <c r="C4" s="1">
        <f t="shared" si="0"/>
        <v>28</v>
      </c>
      <c r="D4" s="1">
        <v>29</v>
      </c>
      <c r="E4" s="27">
        <f>(E3+C4)-D4</f>
        <v>2</v>
      </c>
      <c r="F4" s="27">
        <f t="shared" si="1"/>
        <v>0</v>
      </c>
      <c r="G4" s="27">
        <f t="shared" si="2"/>
        <v>0</v>
      </c>
      <c r="P4" t="s">
        <v>53</v>
      </c>
      <c r="Q4" s="31">
        <v>0.3</v>
      </c>
      <c r="S4" t="s">
        <v>53</v>
      </c>
      <c r="T4" s="31">
        <v>0.3</v>
      </c>
      <c r="V4" t="s">
        <v>53</v>
      </c>
      <c r="W4" s="31">
        <v>0.3</v>
      </c>
    </row>
    <row r="5" spans="1:23" x14ac:dyDescent="0.35">
      <c r="A5" s="2">
        <v>43834</v>
      </c>
      <c r="B5" s="1">
        <v>120</v>
      </c>
      <c r="C5" s="1">
        <f t="shared" si="0"/>
        <v>14</v>
      </c>
      <c r="D5" s="1">
        <v>33</v>
      </c>
      <c r="E5" s="27">
        <f>(E4+C5)-D5</f>
        <v>-17</v>
      </c>
      <c r="F5" s="27">
        <f t="shared" si="1"/>
        <v>85</v>
      </c>
      <c r="G5" s="27">
        <f t="shared" si="2"/>
        <v>0</v>
      </c>
      <c r="I5" t="s">
        <v>49</v>
      </c>
      <c r="J5" s="1">
        <v>1</v>
      </c>
      <c r="K5" t="s">
        <v>51</v>
      </c>
      <c r="P5" t="s">
        <v>52</v>
      </c>
      <c r="Q5" s="1">
        <v>100</v>
      </c>
      <c r="S5" t="s">
        <v>52</v>
      </c>
      <c r="T5" s="1">
        <v>300</v>
      </c>
      <c r="V5" t="s">
        <v>52</v>
      </c>
      <c r="W5" s="1">
        <v>500</v>
      </c>
    </row>
    <row r="6" spans="1:23" x14ac:dyDescent="0.35">
      <c r="A6" s="2">
        <v>43835</v>
      </c>
      <c r="B6" s="1">
        <v>116</v>
      </c>
      <c r="C6" s="1">
        <f t="shared" si="0"/>
        <v>13</v>
      </c>
      <c r="D6" s="1">
        <v>29</v>
      </c>
      <c r="E6" s="27">
        <f t="shared" ref="E6:E68" si="3">(E5+C6)-D6</f>
        <v>-33</v>
      </c>
      <c r="F6" s="27">
        <f t="shared" si="1"/>
        <v>165</v>
      </c>
      <c r="G6" s="27">
        <f t="shared" si="2"/>
        <v>0</v>
      </c>
      <c r="I6" t="s">
        <v>50</v>
      </c>
      <c r="J6" s="1">
        <v>5</v>
      </c>
      <c r="K6" t="s">
        <v>51</v>
      </c>
      <c r="P6" t="s">
        <v>59</v>
      </c>
      <c r="Q6" s="1">
        <v>0</v>
      </c>
      <c r="S6" t="s">
        <v>59</v>
      </c>
      <c r="T6" s="1">
        <v>0</v>
      </c>
      <c r="V6" t="s">
        <v>59</v>
      </c>
      <c r="W6" s="1">
        <v>0</v>
      </c>
    </row>
    <row r="7" spans="1:23" x14ac:dyDescent="0.35">
      <c r="A7" s="2">
        <v>43836</v>
      </c>
      <c r="B7" s="1">
        <v>134</v>
      </c>
      <c r="C7" s="1">
        <f t="shared" si="0"/>
        <v>16</v>
      </c>
      <c r="D7" s="1">
        <v>22</v>
      </c>
      <c r="E7" s="27">
        <f t="shared" si="3"/>
        <v>-39</v>
      </c>
      <c r="F7" s="27">
        <f t="shared" si="1"/>
        <v>195</v>
      </c>
      <c r="G7" s="27">
        <f t="shared" si="2"/>
        <v>0</v>
      </c>
      <c r="I7" t="s">
        <v>54</v>
      </c>
      <c r="J7" s="24">
        <v>0.6</v>
      </c>
      <c r="K7" s="23">
        <v>0.2</v>
      </c>
      <c r="L7" s="23">
        <v>0.6</v>
      </c>
      <c r="P7" t="s">
        <v>60</v>
      </c>
      <c r="Q7" s="32">
        <v>1292919</v>
      </c>
      <c r="S7" t="s">
        <v>60</v>
      </c>
      <c r="T7" s="32">
        <v>1222063</v>
      </c>
      <c r="V7" t="s">
        <v>60</v>
      </c>
      <c r="W7" s="32">
        <v>1152527</v>
      </c>
    </row>
    <row r="8" spans="1:23" x14ac:dyDescent="0.35">
      <c r="A8" s="2">
        <v>43837</v>
      </c>
      <c r="B8" s="1">
        <v>110</v>
      </c>
      <c r="C8" s="1">
        <f t="shared" si="0"/>
        <v>13</v>
      </c>
      <c r="D8" s="1">
        <v>22</v>
      </c>
      <c r="E8" s="27">
        <f t="shared" si="3"/>
        <v>-48</v>
      </c>
      <c r="F8" s="27">
        <f t="shared" si="1"/>
        <v>240</v>
      </c>
      <c r="G8" s="27">
        <f t="shared" si="2"/>
        <v>0</v>
      </c>
      <c r="I8" t="s">
        <v>53</v>
      </c>
      <c r="J8" s="24">
        <v>0.3</v>
      </c>
      <c r="K8" s="23">
        <v>0.3</v>
      </c>
      <c r="L8" s="23">
        <v>0.4</v>
      </c>
      <c r="M8" s="26">
        <v>0.8</v>
      </c>
      <c r="P8" s="33" t="s">
        <v>56</v>
      </c>
      <c r="Q8" s="34">
        <v>1292919</v>
      </c>
      <c r="S8" s="33" t="s">
        <v>56</v>
      </c>
      <c r="T8" s="34">
        <v>1222063</v>
      </c>
      <c r="V8" s="33" t="s">
        <v>56</v>
      </c>
      <c r="W8" s="34">
        <v>1152527</v>
      </c>
    </row>
    <row r="9" spans="1:23" x14ac:dyDescent="0.35">
      <c r="A9" s="2">
        <v>43838</v>
      </c>
      <c r="B9" s="1">
        <v>116</v>
      </c>
      <c r="C9" s="1">
        <f t="shared" si="0"/>
        <v>13</v>
      </c>
      <c r="D9" s="1">
        <v>45</v>
      </c>
      <c r="E9" s="27">
        <f t="shared" si="3"/>
        <v>-80</v>
      </c>
      <c r="F9" s="27">
        <f t="shared" si="1"/>
        <v>400</v>
      </c>
      <c r="G9" s="27">
        <f t="shared" si="2"/>
        <v>0</v>
      </c>
      <c r="I9" t="s">
        <v>52</v>
      </c>
      <c r="J9" s="25">
        <v>500</v>
      </c>
      <c r="K9">
        <v>100</v>
      </c>
      <c r="L9">
        <v>300</v>
      </c>
      <c r="M9">
        <v>500</v>
      </c>
    </row>
    <row r="10" spans="1:23" ht="15.5" x14ac:dyDescent="0.35">
      <c r="A10" s="2">
        <v>43839</v>
      </c>
      <c r="B10" s="1">
        <v>218</v>
      </c>
      <c r="C10" s="1">
        <f t="shared" si="0"/>
        <v>26</v>
      </c>
      <c r="D10" s="1">
        <v>22</v>
      </c>
      <c r="E10" s="27">
        <f t="shared" si="3"/>
        <v>-76</v>
      </c>
      <c r="F10" s="27">
        <f t="shared" si="1"/>
        <v>380</v>
      </c>
      <c r="G10" s="27">
        <f t="shared" si="2"/>
        <v>0</v>
      </c>
      <c r="I10" t="s">
        <v>59</v>
      </c>
      <c r="J10" s="28">
        <f>SUM(F2:F367)</f>
        <v>1463750</v>
      </c>
      <c r="P10" s="35" t="s">
        <v>64</v>
      </c>
      <c r="S10" s="35" t="s">
        <v>70</v>
      </c>
      <c r="V10" s="35" t="s">
        <v>76</v>
      </c>
    </row>
    <row r="11" spans="1:23" x14ac:dyDescent="0.35">
      <c r="A11" s="2">
        <v>43840</v>
      </c>
      <c r="B11" s="1">
        <v>223</v>
      </c>
      <c r="C11" s="1">
        <f t="shared" si="0"/>
        <v>26</v>
      </c>
      <c r="D11" s="1">
        <v>33</v>
      </c>
      <c r="E11" s="27">
        <f t="shared" si="3"/>
        <v>-83</v>
      </c>
      <c r="F11" s="27">
        <f t="shared" si="1"/>
        <v>415</v>
      </c>
      <c r="G11" s="27">
        <f t="shared" si="2"/>
        <v>0</v>
      </c>
      <c r="I11" t="s">
        <v>60</v>
      </c>
      <c r="J11" s="28">
        <f>SUM(G2:G367)</f>
        <v>0</v>
      </c>
      <c r="P11" t="s">
        <v>54</v>
      </c>
      <c r="Q11" s="31">
        <v>0.2</v>
      </c>
      <c r="S11" t="s">
        <v>54</v>
      </c>
      <c r="T11" s="31">
        <v>0.2</v>
      </c>
      <c r="V11" t="s">
        <v>54</v>
      </c>
      <c r="W11" s="31">
        <v>0.2</v>
      </c>
    </row>
    <row r="12" spans="1:23" x14ac:dyDescent="0.35">
      <c r="A12" s="2">
        <v>43841</v>
      </c>
      <c r="B12" s="1">
        <v>158</v>
      </c>
      <c r="C12" s="1">
        <f t="shared" si="0"/>
        <v>18</v>
      </c>
      <c r="D12" s="1">
        <v>27</v>
      </c>
      <c r="E12" s="27">
        <f t="shared" si="3"/>
        <v>-92</v>
      </c>
      <c r="F12" s="27">
        <f t="shared" si="1"/>
        <v>460</v>
      </c>
      <c r="G12" s="27">
        <f t="shared" si="2"/>
        <v>0</v>
      </c>
      <c r="I12" t="s">
        <v>56</v>
      </c>
      <c r="J12" s="28">
        <f>J10+J11</f>
        <v>1463750</v>
      </c>
      <c r="P12" t="s">
        <v>53</v>
      </c>
      <c r="Q12" s="31">
        <v>0.4</v>
      </c>
      <c r="S12" t="s">
        <v>53</v>
      </c>
      <c r="T12" s="31">
        <v>0.4</v>
      </c>
      <c r="V12" t="s">
        <v>53</v>
      </c>
      <c r="W12" s="31">
        <v>0.4</v>
      </c>
    </row>
    <row r="13" spans="1:23" x14ac:dyDescent="0.35">
      <c r="A13" s="2">
        <v>43842</v>
      </c>
      <c r="B13" s="1">
        <v>442</v>
      </c>
      <c r="C13" s="1">
        <f t="shared" si="0"/>
        <v>53</v>
      </c>
      <c r="D13" s="1">
        <v>33</v>
      </c>
      <c r="E13" s="27">
        <f t="shared" si="3"/>
        <v>-72</v>
      </c>
      <c r="F13" s="27">
        <f t="shared" si="1"/>
        <v>360</v>
      </c>
      <c r="G13" s="27">
        <f t="shared" si="2"/>
        <v>0</v>
      </c>
      <c r="P13" t="s">
        <v>52</v>
      </c>
      <c r="Q13" s="1">
        <v>100</v>
      </c>
      <c r="S13" t="s">
        <v>52</v>
      </c>
      <c r="T13" s="1">
        <v>300</v>
      </c>
      <c r="V13" t="s">
        <v>52</v>
      </c>
      <c r="W13" s="1">
        <v>500</v>
      </c>
    </row>
    <row r="14" spans="1:23" x14ac:dyDescent="0.35">
      <c r="A14" s="2">
        <v>43843</v>
      </c>
      <c r="B14" s="1">
        <v>105</v>
      </c>
      <c r="C14" s="1">
        <f t="shared" si="0"/>
        <v>12</v>
      </c>
      <c r="D14" s="1">
        <v>26</v>
      </c>
      <c r="E14" s="27">
        <f t="shared" si="3"/>
        <v>-86</v>
      </c>
      <c r="F14" s="27">
        <f t="shared" si="1"/>
        <v>430</v>
      </c>
      <c r="G14" s="27">
        <f t="shared" si="2"/>
        <v>0</v>
      </c>
      <c r="P14" t="s">
        <v>59</v>
      </c>
      <c r="Q14" s="1">
        <v>0</v>
      </c>
      <c r="S14" t="s">
        <v>59</v>
      </c>
      <c r="T14" s="1">
        <v>0</v>
      </c>
      <c r="V14" t="s">
        <v>59</v>
      </c>
      <c r="W14" s="1">
        <v>0</v>
      </c>
    </row>
    <row r="15" spans="1:23" x14ac:dyDescent="0.35">
      <c r="A15" s="2">
        <v>43844</v>
      </c>
      <c r="B15" s="1">
        <v>349</v>
      </c>
      <c r="C15" s="1">
        <f t="shared" si="0"/>
        <v>41</v>
      </c>
      <c r="D15" s="1">
        <v>24</v>
      </c>
      <c r="E15" s="27">
        <f t="shared" si="3"/>
        <v>-69</v>
      </c>
      <c r="F15" s="27">
        <f t="shared" si="1"/>
        <v>345</v>
      </c>
      <c r="G15" s="27">
        <f t="shared" si="2"/>
        <v>0</v>
      </c>
      <c r="P15" t="s">
        <v>60</v>
      </c>
      <c r="Q15" s="32">
        <v>2371324</v>
      </c>
      <c r="S15" t="s">
        <v>60</v>
      </c>
      <c r="T15" s="32">
        <v>2299361</v>
      </c>
      <c r="V15" t="s">
        <v>60</v>
      </c>
      <c r="W15" s="32">
        <v>2228542</v>
      </c>
    </row>
    <row r="16" spans="1:23" x14ac:dyDescent="0.35">
      <c r="A16" s="2">
        <v>43845</v>
      </c>
      <c r="B16" s="1">
        <v>98</v>
      </c>
      <c r="C16" s="1">
        <f t="shared" si="0"/>
        <v>11</v>
      </c>
      <c r="D16" s="1">
        <v>21</v>
      </c>
      <c r="E16" s="27">
        <f t="shared" si="3"/>
        <v>-79</v>
      </c>
      <c r="F16" s="27">
        <f t="shared" si="1"/>
        <v>395</v>
      </c>
      <c r="G16" s="27">
        <f t="shared" si="2"/>
        <v>0</v>
      </c>
      <c r="P16" s="33" t="s">
        <v>56</v>
      </c>
      <c r="Q16" s="34">
        <v>2371324</v>
      </c>
      <c r="S16" s="33" t="s">
        <v>56</v>
      </c>
      <c r="T16" s="34">
        <v>2299361</v>
      </c>
      <c r="V16" s="33" t="s">
        <v>56</v>
      </c>
      <c r="W16" s="34">
        <v>2228542</v>
      </c>
    </row>
    <row r="17" spans="1:23" x14ac:dyDescent="0.35">
      <c r="A17" s="2">
        <v>43846</v>
      </c>
      <c r="B17" s="1">
        <v>311</v>
      </c>
      <c r="C17" s="1">
        <f t="shared" si="0"/>
        <v>37</v>
      </c>
      <c r="D17" s="1">
        <v>34</v>
      </c>
      <c r="E17" s="27">
        <f t="shared" si="3"/>
        <v>-76</v>
      </c>
      <c r="F17" s="27">
        <f t="shared" si="1"/>
        <v>380</v>
      </c>
      <c r="G17" s="27">
        <f t="shared" si="2"/>
        <v>0</v>
      </c>
    </row>
    <row r="18" spans="1:23" ht="15.5" x14ac:dyDescent="0.35">
      <c r="A18" s="2">
        <v>43847</v>
      </c>
      <c r="B18" s="1">
        <v>349</v>
      </c>
      <c r="C18" s="1">
        <f t="shared" si="0"/>
        <v>41</v>
      </c>
      <c r="D18" s="1">
        <v>23</v>
      </c>
      <c r="E18" s="27">
        <f t="shared" si="3"/>
        <v>-58</v>
      </c>
      <c r="F18" s="27">
        <f t="shared" si="1"/>
        <v>290</v>
      </c>
      <c r="G18" s="27">
        <f t="shared" si="2"/>
        <v>0</v>
      </c>
      <c r="P18" s="35" t="s">
        <v>65</v>
      </c>
      <c r="S18" s="35" t="s">
        <v>71</v>
      </c>
      <c r="V18" s="35" t="s">
        <v>77</v>
      </c>
    </row>
    <row r="19" spans="1:23" x14ac:dyDescent="0.35">
      <c r="A19" s="2">
        <v>43848</v>
      </c>
      <c r="B19" s="1">
        <v>262</v>
      </c>
      <c r="C19" s="1">
        <f t="shared" si="0"/>
        <v>31</v>
      </c>
      <c r="D19" s="1">
        <v>33</v>
      </c>
      <c r="E19" s="27">
        <f t="shared" si="3"/>
        <v>-60</v>
      </c>
      <c r="F19" s="27">
        <f t="shared" si="1"/>
        <v>300</v>
      </c>
      <c r="G19" s="27">
        <f t="shared" si="2"/>
        <v>0</v>
      </c>
      <c r="P19" t="s">
        <v>54</v>
      </c>
      <c r="Q19" s="31">
        <v>0.2</v>
      </c>
      <c r="S19" t="s">
        <v>54</v>
      </c>
      <c r="T19" s="31">
        <v>0.2</v>
      </c>
      <c r="V19" t="s">
        <v>54</v>
      </c>
      <c r="W19" s="31">
        <v>0.2</v>
      </c>
    </row>
    <row r="20" spans="1:23" x14ac:dyDescent="0.35">
      <c r="A20" s="2">
        <v>43849</v>
      </c>
      <c r="B20" s="1">
        <v>135</v>
      </c>
      <c r="C20" s="1">
        <f t="shared" si="0"/>
        <v>16</v>
      </c>
      <c r="D20" s="1">
        <v>23</v>
      </c>
      <c r="E20" s="27">
        <f t="shared" si="3"/>
        <v>-67</v>
      </c>
      <c r="F20" s="27">
        <f t="shared" si="1"/>
        <v>335</v>
      </c>
      <c r="G20" s="27">
        <f t="shared" si="2"/>
        <v>0</v>
      </c>
      <c r="P20" t="s">
        <v>53</v>
      </c>
      <c r="Q20" s="31">
        <v>0.8</v>
      </c>
      <c r="S20" t="s">
        <v>53</v>
      </c>
      <c r="T20" s="31">
        <v>0.8</v>
      </c>
      <c r="V20" t="s">
        <v>53</v>
      </c>
      <c r="W20" s="31">
        <v>0.8</v>
      </c>
    </row>
    <row r="21" spans="1:23" x14ac:dyDescent="0.35">
      <c r="A21" s="2">
        <v>43850</v>
      </c>
      <c r="B21" s="1">
        <v>349</v>
      </c>
      <c r="C21" s="1">
        <f t="shared" si="0"/>
        <v>41</v>
      </c>
      <c r="D21" s="1">
        <v>26</v>
      </c>
      <c r="E21" s="27">
        <f t="shared" si="3"/>
        <v>-52</v>
      </c>
      <c r="F21" s="27">
        <f t="shared" si="1"/>
        <v>260</v>
      </c>
      <c r="G21" s="27">
        <f t="shared" si="2"/>
        <v>0</v>
      </c>
      <c r="P21" t="s">
        <v>52</v>
      </c>
      <c r="Q21" s="1">
        <v>100</v>
      </c>
      <c r="S21" t="s">
        <v>52</v>
      </c>
      <c r="T21" s="1">
        <v>300</v>
      </c>
      <c r="V21" t="s">
        <v>52</v>
      </c>
      <c r="W21" s="1">
        <v>500</v>
      </c>
    </row>
    <row r="22" spans="1:23" x14ac:dyDescent="0.35">
      <c r="A22" s="2">
        <v>43851</v>
      </c>
      <c r="B22" s="1">
        <v>144</v>
      </c>
      <c r="C22" s="1">
        <f t="shared" si="0"/>
        <v>17</v>
      </c>
      <c r="D22" s="1">
        <v>41</v>
      </c>
      <c r="E22" s="27">
        <f t="shared" si="3"/>
        <v>-76</v>
      </c>
      <c r="F22" s="27">
        <f t="shared" si="1"/>
        <v>380</v>
      </c>
      <c r="G22" s="27">
        <f t="shared" si="2"/>
        <v>0</v>
      </c>
      <c r="P22" t="s">
        <v>59</v>
      </c>
      <c r="Q22" s="1">
        <v>0</v>
      </c>
      <c r="S22" t="s">
        <v>59</v>
      </c>
      <c r="T22" s="1">
        <v>0</v>
      </c>
      <c r="V22" t="s">
        <v>59</v>
      </c>
      <c r="W22" s="1">
        <v>0</v>
      </c>
    </row>
    <row r="23" spans="1:23" x14ac:dyDescent="0.35">
      <c r="A23" s="2">
        <v>43852</v>
      </c>
      <c r="B23" s="1">
        <v>214</v>
      </c>
      <c r="C23" s="1">
        <f t="shared" si="0"/>
        <v>25</v>
      </c>
      <c r="D23" s="1">
        <v>34</v>
      </c>
      <c r="E23" s="27">
        <f t="shared" si="3"/>
        <v>-85</v>
      </c>
      <c r="F23" s="27">
        <f t="shared" si="1"/>
        <v>425</v>
      </c>
      <c r="G23" s="27">
        <f t="shared" si="2"/>
        <v>0</v>
      </c>
      <c r="P23" t="s">
        <v>60</v>
      </c>
      <c r="Q23" s="32">
        <v>6693232</v>
      </c>
      <c r="S23" t="s">
        <v>60</v>
      </c>
      <c r="T23" s="32">
        <v>6620261</v>
      </c>
      <c r="V23" t="s">
        <v>60</v>
      </c>
      <c r="W23" s="32">
        <v>6547654</v>
      </c>
    </row>
    <row r="24" spans="1:23" x14ac:dyDescent="0.35">
      <c r="A24" s="2">
        <v>43853</v>
      </c>
      <c r="B24" s="1">
        <v>140</v>
      </c>
      <c r="C24" s="1">
        <f t="shared" si="0"/>
        <v>16</v>
      </c>
      <c r="D24" s="1">
        <v>34</v>
      </c>
      <c r="E24" s="27">
        <f t="shared" si="3"/>
        <v>-103</v>
      </c>
      <c r="F24" s="27">
        <f t="shared" si="1"/>
        <v>515</v>
      </c>
      <c r="G24" s="27">
        <f t="shared" si="2"/>
        <v>0</v>
      </c>
      <c r="P24" s="33" t="s">
        <v>56</v>
      </c>
      <c r="Q24" s="34">
        <v>6693232</v>
      </c>
      <c r="S24" s="33" t="s">
        <v>56</v>
      </c>
      <c r="T24" s="34">
        <v>6620261</v>
      </c>
      <c r="V24" s="33" t="s">
        <v>56</v>
      </c>
      <c r="W24" s="34">
        <v>6547654</v>
      </c>
    </row>
    <row r="25" spans="1:23" x14ac:dyDescent="0.35">
      <c r="A25" s="2">
        <v>43854</v>
      </c>
      <c r="B25" s="1">
        <v>89</v>
      </c>
      <c r="C25" s="1">
        <f t="shared" si="0"/>
        <v>10</v>
      </c>
      <c r="D25" s="1">
        <v>20</v>
      </c>
      <c r="E25" s="27">
        <f t="shared" si="3"/>
        <v>-113</v>
      </c>
      <c r="F25" s="27">
        <f t="shared" si="1"/>
        <v>565</v>
      </c>
      <c r="G25" s="27">
        <f t="shared" si="2"/>
        <v>0</v>
      </c>
    </row>
    <row r="26" spans="1:23" ht="15.5" x14ac:dyDescent="0.35">
      <c r="A26" s="2">
        <v>43855</v>
      </c>
      <c r="B26" s="1">
        <v>89</v>
      </c>
      <c r="C26" s="1">
        <f t="shared" si="0"/>
        <v>10</v>
      </c>
      <c r="D26" s="1">
        <v>27</v>
      </c>
      <c r="E26" s="27">
        <f t="shared" si="3"/>
        <v>-130</v>
      </c>
      <c r="F26" s="27">
        <f t="shared" si="1"/>
        <v>650</v>
      </c>
      <c r="G26" s="27">
        <f t="shared" si="2"/>
        <v>0</v>
      </c>
      <c r="P26" s="35" t="s">
        <v>66</v>
      </c>
      <c r="S26" s="35" t="s">
        <v>72</v>
      </c>
      <c r="V26" s="35" t="s">
        <v>78</v>
      </c>
    </row>
    <row r="27" spans="1:23" x14ac:dyDescent="0.35">
      <c r="A27" s="2">
        <v>43856</v>
      </c>
      <c r="B27" s="1">
        <v>196</v>
      </c>
      <c r="C27" s="1">
        <f t="shared" si="0"/>
        <v>23</v>
      </c>
      <c r="D27" s="1">
        <v>24</v>
      </c>
      <c r="E27" s="27">
        <f t="shared" si="3"/>
        <v>-131</v>
      </c>
      <c r="F27" s="27">
        <f t="shared" si="1"/>
        <v>655</v>
      </c>
      <c r="G27" s="27">
        <f t="shared" si="2"/>
        <v>0</v>
      </c>
      <c r="P27" t="s">
        <v>54</v>
      </c>
      <c r="Q27" s="31">
        <v>0.6</v>
      </c>
      <c r="S27" t="s">
        <v>54</v>
      </c>
      <c r="T27" s="31">
        <v>0.6</v>
      </c>
      <c r="V27" t="s">
        <v>54</v>
      </c>
      <c r="W27" s="31">
        <v>0.6</v>
      </c>
    </row>
    <row r="28" spans="1:23" x14ac:dyDescent="0.35">
      <c r="A28" s="2">
        <v>43857</v>
      </c>
      <c r="B28" s="1">
        <v>134</v>
      </c>
      <c r="C28" s="1">
        <f t="shared" si="0"/>
        <v>16</v>
      </c>
      <c r="D28" s="1">
        <v>31</v>
      </c>
      <c r="E28" s="27">
        <f t="shared" si="3"/>
        <v>-146</v>
      </c>
      <c r="F28" s="27">
        <f t="shared" si="1"/>
        <v>730</v>
      </c>
      <c r="G28" s="27">
        <f t="shared" si="2"/>
        <v>0</v>
      </c>
      <c r="P28" t="s">
        <v>53</v>
      </c>
      <c r="Q28" s="31">
        <v>0.3</v>
      </c>
      <c r="S28" t="s">
        <v>53</v>
      </c>
      <c r="T28" s="31">
        <v>0.3</v>
      </c>
      <c r="V28" t="s">
        <v>53</v>
      </c>
      <c r="W28" s="31">
        <v>0.3</v>
      </c>
    </row>
    <row r="29" spans="1:23" x14ac:dyDescent="0.35">
      <c r="A29" s="2">
        <v>43858</v>
      </c>
      <c r="B29" s="1">
        <v>402</v>
      </c>
      <c r="C29" s="1">
        <f t="shared" si="0"/>
        <v>48</v>
      </c>
      <c r="D29" s="1">
        <v>28</v>
      </c>
      <c r="E29" s="27">
        <f t="shared" si="3"/>
        <v>-126</v>
      </c>
      <c r="F29" s="27">
        <f t="shared" si="1"/>
        <v>630</v>
      </c>
      <c r="G29" s="27">
        <f t="shared" si="2"/>
        <v>0</v>
      </c>
      <c r="P29" t="s">
        <v>52</v>
      </c>
      <c r="Q29" s="1">
        <v>100</v>
      </c>
      <c r="S29" t="s">
        <v>52</v>
      </c>
      <c r="T29" s="1">
        <v>300</v>
      </c>
      <c r="V29" t="s">
        <v>52</v>
      </c>
      <c r="W29" s="1">
        <v>500</v>
      </c>
    </row>
    <row r="30" spans="1:23" x14ac:dyDescent="0.35">
      <c r="A30" s="2">
        <v>43859</v>
      </c>
      <c r="B30" s="1">
        <v>215</v>
      </c>
      <c r="C30" s="1">
        <f t="shared" si="0"/>
        <v>25</v>
      </c>
      <c r="D30" s="1">
        <v>31</v>
      </c>
      <c r="E30" s="27">
        <f t="shared" si="3"/>
        <v>-132</v>
      </c>
      <c r="F30" s="27">
        <f t="shared" si="1"/>
        <v>660</v>
      </c>
      <c r="G30" s="27">
        <f t="shared" si="2"/>
        <v>0</v>
      </c>
      <c r="P30" t="s">
        <v>59</v>
      </c>
      <c r="Q30" s="1">
        <v>1463750</v>
      </c>
      <c r="S30" t="s">
        <v>59</v>
      </c>
      <c r="T30" s="1">
        <v>1463750</v>
      </c>
      <c r="V30" t="s">
        <v>59</v>
      </c>
      <c r="W30" s="1">
        <v>1463750</v>
      </c>
    </row>
    <row r="31" spans="1:23" x14ac:dyDescent="0.35">
      <c r="A31" s="2">
        <v>43860</v>
      </c>
      <c r="B31" s="1">
        <v>176</v>
      </c>
      <c r="C31" s="1">
        <f t="shared" si="0"/>
        <v>21</v>
      </c>
      <c r="D31" s="1">
        <v>26</v>
      </c>
      <c r="E31" s="27">
        <f t="shared" si="3"/>
        <v>-137</v>
      </c>
      <c r="F31" s="27">
        <f t="shared" si="1"/>
        <v>685</v>
      </c>
      <c r="G31" s="27">
        <f t="shared" si="2"/>
        <v>0</v>
      </c>
      <c r="P31" t="s">
        <v>60</v>
      </c>
      <c r="Q31" s="32">
        <v>0</v>
      </c>
      <c r="S31" t="s">
        <v>60</v>
      </c>
      <c r="T31" s="32">
        <v>0</v>
      </c>
      <c r="V31" t="s">
        <v>60</v>
      </c>
      <c r="W31" s="32">
        <v>0</v>
      </c>
    </row>
    <row r="32" spans="1:23" x14ac:dyDescent="0.35">
      <c r="A32" s="2">
        <v>43861</v>
      </c>
      <c r="B32" s="1">
        <v>235</v>
      </c>
      <c r="C32" s="1">
        <f t="shared" si="0"/>
        <v>28</v>
      </c>
      <c r="D32" s="1">
        <v>24</v>
      </c>
      <c r="E32" s="27">
        <f t="shared" si="3"/>
        <v>-133</v>
      </c>
      <c r="F32" s="27">
        <f t="shared" si="1"/>
        <v>665</v>
      </c>
      <c r="G32" s="27">
        <f t="shared" si="2"/>
        <v>0</v>
      </c>
      <c r="P32" s="33" t="s">
        <v>56</v>
      </c>
      <c r="Q32" s="34">
        <v>1463750</v>
      </c>
      <c r="S32" s="33" t="s">
        <v>56</v>
      </c>
      <c r="T32" s="34">
        <v>1463750</v>
      </c>
      <c r="V32" s="33" t="s">
        <v>56</v>
      </c>
      <c r="W32" s="34">
        <v>1463750</v>
      </c>
    </row>
    <row r="33" spans="1:23" x14ac:dyDescent="0.35">
      <c r="A33" s="2">
        <v>43862</v>
      </c>
      <c r="B33" s="1">
        <v>126</v>
      </c>
      <c r="C33" s="1">
        <f t="shared" si="0"/>
        <v>15</v>
      </c>
      <c r="D33" s="1">
        <v>31</v>
      </c>
      <c r="E33" s="27">
        <f t="shared" si="3"/>
        <v>-149</v>
      </c>
      <c r="F33" s="27">
        <f t="shared" si="1"/>
        <v>745</v>
      </c>
      <c r="G33" s="27">
        <f t="shared" si="2"/>
        <v>0</v>
      </c>
    </row>
    <row r="34" spans="1:23" ht="15.5" x14ac:dyDescent="0.35">
      <c r="A34" s="2">
        <v>43863</v>
      </c>
      <c r="B34" s="1">
        <v>140</v>
      </c>
      <c r="C34" s="1">
        <f t="shared" si="0"/>
        <v>16</v>
      </c>
      <c r="D34" s="1">
        <v>22</v>
      </c>
      <c r="E34" s="27">
        <f t="shared" si="3"/>
        <v>-155</v>
      </c>
      <c r="F34" s="27">
        <f t="shared" si="1"/>
        <v>775</v>
      </c>
      <c r="G34" s="27">
        <f t="shared" si="2"/>
        <v>0</v>
      </c>
      <c r="P34" s="35" t="s">
        <v>67</v>
      </c>
      <c r="S34" s="35" t="s">
        <v>73</v>
      </c>
      <c r="V34" s="35" t="s">
        <v>79</v>
      </c>
    </row>
    <row r="35" spans="1:23" x14ac:dyDescent="0.35">
      <c r="A35" s="2">
        <v>43864</v>
      </c>
      <c r="B35" s="1">
        <v>262</v>
      </c>
      <c r="C35" s="1">
        <f t="shared" si="0"/>
        <v>31</v>
      </c>
      <c r="D35" s="1">
        <v>34</v>
      </c>
      <c r="E35" s="27">
        <f t="shared" si="3"/>
        <v>-158</v>
      </c>
      <c r="F35" s="27">
        <f t="shared" si="1"/>
        <v>790</v>
      </c>
      <c r="G35" s="27">
        <f t="shared" si="2"/>
        <v>0</v>
      </c>
      <c r="P35" t="s">
        <v>54</v>
      </c>
      <c r="Q35" s="31">
        <v>0.6</v>
      </c>
      <c r="S35" t="s">
        <v>54</v>
      </c>
      <c r="T35" s="31">
        <v>0.6</v>
      </c>
      <c r="V35" t="s">
        <v>54</v>
      </c>
      <c r="W35" s="31">
        <v>0.6</v>
      </c>
    </row>
    <row r="36" spans="1:23" x14ac:dyDescent="0.35">
      <c r="A36" s="2">
        <v>43865</v>
      </c>
      <c r="B36" s="1">
        <v>169</v>
      </c>
      <c r="C36" s="1">
        <f t="shared" si="0"/>
        <v>20</v>
      </c>
      <c r="D36" s="1">
        <v>32</v>
      </c>
      <c r="E36" s="27">
        <f t="shared" si="3"/>
        <v>-170</v>
      </c>
      <c r="F36" s="27">
        <f t="shared" si="1"/>
        <v>850</v>
      </c>
      <c r="G36" s="27">
        <f t="shared" si="2"/>
        <v>0</v>
      </c>
      <c r="P36" t="s">
        <v>53</v>
      </c>
      <c r="Q36" s="31">
        <v>0.4</v>
      </c>
      <c r="S36" t="s">
        <v>53</v>
      </c>
      <c r="T36" s="31">
        <v>0.4</v>
      </c>
      <c r="V36" t="s">
        <v>53</v>
      </c>
      <c r="W36" s="31">
        <v>0.4</v>
      </c>
    </row>
    <row r="37" spans="1:23" x14ac:dyDescent="0.35">
      <c r="A37" s="2">
        <v>43866</v>
      </c>
      <c r="B37" s="1">
        <v>257</v>
      </c>
      <c r="C37" s="1">
        <f t="shared" si="0"/>
        <v>30</v>
      </c>
      <c r="D37" s="1">
        <v>24</v>
      </c>
      <c r="E37" s="27">
        <f t="shared" si="3"/>
        <v>-164</v>
      </c>
      <c r="F37" s="27">
        <f t="shared" si="1"/>
        <v>820</v>
      </c>
      <c r="G37" s="27">
        <f t="shared" si="2"/>
        <v>0</v>
      </c>
      <c r="P37" t="s">
        <v>52</v>
      </c>
      <c r="Q37" s="1">
        <v>100</v>
      </c>
      <c r="S37" t="s">
        <v>52</v>
      </c>
      <c r="T37" s="1">
        <v>300</v>
      </c>
      <c r="V37" t="s">
        <v>52</v>
      </c>
      <c r="W37" s="1">
        <v>500</v>
      </c>
    </row>
    <row r="38" spans="1:23" x14ac:dyDescent="0.35">
      <c r="A38" s="2">
        <v>43867</v>
      </c>
      <c r="B38" s="1">
        <v>215</v>
      </c>
      <c r="C38" s="1">
        <f t="shared" si="0"/>
        <v>25</v>
      </c>
      <c r="D38" s="1">
        <v>24</v>
      </c>
      <c r="E38" s="27">
        <f t="shared" si="3"/>
        <v>-163</v>
      </c>
      <c r="F38" s="27">
        <f t="shared" si="1"/>
        <v>815</v>
      </c>
      <c r="G38" s="27">
        <f t="shared" si="2"/>
        <v>0</v>
      </c>
      <c r="P38" t="s">
        <v>59</v>
      </c>
      <c r="Q38" s="1">
        <v>355</v>
      </c>
      <c r="S38" t="s">
        <v>59</v>
      </c>
      <c r="T38" s="1">
        <v>355</v>
      </c>
      <c r="V38" t="s">
        <v>59</v>
      </c>
      <c r="W38" s="1">
        <v>355</v>
      </c>
    </row>
    <row r="39" spans="1:23" x14ac:dyDescent="0.35">
      <c r="A39" s="2">
        <v>43868</v>
      </c>
      <c r="B39" s="1">
        <v>214</v>
      </c>
      <c r="C39" s="1">
        <f t="shared" si="0"/>
        <v>25</v>
      </c>
      <c r="D39" s="1">
        <v>19</v>
      </c>
      <c r="E39" s="27">
        <f t="shared" si="3"/>
        <v>-157</v>
      </c>
      <c r="F39" s="27">
        <f t="shared" si="1"/>
        <v>785</v>
      </c>
      <c r="G39" s="27">
        <f t="shared" si="2"/>
        <v>0</v>
      </c>
      <c r="P39" t="s">
        <v>60</v>
      </c>
      <c r="Q39" s="32">
        <v>212688</v>
      </c>
      <c r="S39" t="s">
        <v>60</v>
      </c>
      <c r="T39" s="32">
        <v>149846</v>
      </c>
      <c r="V39" t="s">
        <v>60</v>
      </c>
      <c r="W39" s="32">
        <v>92702</v>
      </c>
    </row>
    <row r="40" spans="1:23" x14ac:dyDescent="0.35">
      <c r="A40" s="2">
        <v>43869</v>
      </c>
      <c r="B40" s="1">
        <v>224</v>
      </c>
      <c r="C40" s="1">
        <f t="shared" si="0"/>
        <v>26</v>
      </c>
      <c r="D40" s="1">
        <v>31</v>
      </c>
      <c r="E40" s="27">
        <f t="shared" si="3"/>
        <v>-162</v>
      </c>
      <c r="F40" s="27">
        <f t="shared" si="1"/>
        <v>810</v>
      </c>
      <c r="G40" s="27">
        <f t="shared" si="2"/>
        <v>0</v>
      </c>
      <c r="P40" s="33" t="s">
        <v>56</v>
      </c>
      <c r="Q40" s="34">
        <v>213043</v>
      </c>
      <c r="S40" s="33" t="s">
        <v>56</v>
      </c>
      <c r="T40" s="34">
        <v>150201</v>
      </c>
      <c r="V40" s="33" t="s">
        <v>56</v>
      </c>
      <c r="W40" s="34">
        <v>93057</v>
      </c>
    </row>
    <row r="41" spans="1:23" x14ac:dyDescent="0.35">
      <c r="A41" s="2">
        <v>43870</v>
      </c>
      <c r="B41" s="1">
        <v>116</v>
      </c>
      <c r="C41" s="1">
        <f t="shared" si="0"/>
        <v>13</v>
      </c>
      <c r="D41" s="1">
        <v>22</v>
      </c>
      <c r="E41" s="27">
        <f t="shared" si="3"/>
        <v>-171</v>
      </c>
      <c r="F41" s="27">
        <f t="shared" si="1"/>
        <v>855</v>
      </c>
      <c r="G41" s="27">
        <f t="shared" si="2"/>
        <v>0</v>
      </c>
    </row>
    <row r="42" spans="1:23" ht="15.5" x14ac:dyDescent="0.35">
      <c r="A42" s="2">
        <v>43871</v>
      </c>
      <c r="B42" s="1">
        <v>138</v>
      </c>
      <c r="C42" s="1">
        <f t="shared" si="0"/>
        <v>16</v>
      </c>
      <c r="D42" s="1">
        <v>25</v>
      </c>
      <c r="E42" s="27">
        <f t="shared" si="3"/>
        <v>-180</v>
      </c>
      <c r="F42" s="27">
        <f t="shared" si="1"/>
        <v>900</v>
      </c>
      <c r="G42" s="27">
        <f t="shared" si="2"/>
        <v>0</v>
      </c>
      <c r="P42" s="35" t="s">
        <v>68</v>
      </c>
      <c r="S42" s="35" t="s">
        <v>74</v>
      </c>
      <c r="V42" s="35" t="s">
        <v>80</v>
      </c>
    </row>
    <row r="43" spans="1:23" x14ac:dyDescent="0.35">
      <c r="A43" s="2">
        <v>43872</v>
      </c>
      <c r="B43" s="1">
        <v>92</v>
      </c>
      <c r="C43" s="1">
        <f t="shared" si="0"/>
        <v>11</v>
      </c>
      <c r="D43" s="1">
        <v>31</v>
      </c>
      <c r="E43" s="27">
        <f t="shared" si="3"/>
        <v>-200</v>
      </c>
      <c r="F43" s="27">
        <f t="shared" si="1"/>
        <v>1000</v>
      </c>
      <c r="G43" s="27">
        <f t="shared" si="2"/>
        <v>0</v>
      </c>
      <c r="P43" t="s">
        <v>54</v>
      </c>
      <c r="Q43" s="31">
        <v>0.6</v>
      </c>
      <c r="S43" t="s">
        <v>54</v>
      </c>
      <c r="T43" s="31">
        <v>0.6</v>
      </c>
      <c r="V43" t="s">
        <v>54</v>
      </c>
      <c r="W43" s="31">
        <v>0.6</v>
      </c>
    </row>
    <row r="44" spans="1:23" x14ac:dyDescent="0.35">
      <c r="A44" s="2">
        <v>43873</v>
      </c>
      <c r="B44" s="1">
        <v>343</v>
      </c>
      <c r="C44" s="1">
        <f t="shared" si="0"/>
        <v>41</v>
      </c>
      <c r="D44" s="1">
        <v>19</v>
      </c>
      <c r="E44" s="27">
        <f t="shared" si="3"/>
        <v>-178</v>
      </c>
      <c r="F44" s="27">
        <f t="shared" si="1"/>
        <v>890</v>
      </c>
      <c r="G44" s="27">
        <f t="shared" si="2"/>
        <v>0</v>
      </c>
      <c r="P44" t="s">
        <v>53</v>
      </c>
      <c r="Q44" s="31">
        <v>0.8</v>
      </c>
      <c r="S44" t="s">
        <v>53</v>
      </c>
      <c r="T44" s="31">
        <v>0.8</v>
      </c>
      <c r="V44" t="s">
        <v>53</v>
      </c>
      <c r="W44" s="31">
        <v>0.8</v>
      </c>
    </row>
    <row r="45" spans="1:23" x14ac:dyDescent="0.35">
      <c r="A45" s="2">
        <v>43874</v>
      </c>
      <c r="B45" s="1">
        <v>135</v>
      </c>
      <c r="C45" s="1">
        <f t="shared" si="0"/>
        <v>16</v>
      </c>
      <c r="D45" s="1">
        <v>27</v>
      </c>
      <c r="E45" s="27">
        <f t="shared" si="3"/>
        <v>-189</v>
      </c>
      <c r="F45" s="27">
        <f t="shared" si="1"/>
        <v>945</v>
      </c>
      <c r="G45" s="27">
        <f t="shared" si="2"/>
        <v>0</v>
      </c>
      <c r="P45" t="s">
        <v>52</v>
      </c>
      <c r="Q45" s="1">
        <v>100</v>
      </c>
      <c r="S45" t="s">
        <v>52</v>
      </c>
      <c r="T45" s="1">
        <v>300</v>
      </c>
      <c r="V45" t="s">
        <v>52</v>
      </c>
      <c r="W45" s="1">
        <v>500</v>
      </c>
    </row>
    <row r="46" spans="1:23" x14ac:dyDescent="0.35">
      <c r="A46" s="2">
        <v>43875</v>
      </c>
      <c r="B46" s="1">
        <v>120</v>
      </c>
      <c r="C46" s="1">
        <f t="shared" si="0"/>
        <v>14</v>
      </c>
      <c r="D46" s="1">
        <v>34</v>
      </c>
      <c r="E46" s="27">
        <f t="shared" si="3"/>
        <v>-209</v>
      </c>
      <c r="F46" s="27">
        <f t="shared" si="1"/>
        <v>1045</v>
      </c>
      <c r="G46" s="27">
        <f t="shared" si="2"/>
        <v>0</v>
      </c>
      <c r="P46" t="s">
        <v>59</v>
      </c>
      <c r="Q46" s="1">
        <v>0</v>
      </c>
      <c r="S46" t="s">
        <v>59</v>
      </c>
      <c r="T46" s="1">
        <v>0</v>
      </c>
      <c r="V46" t="s">
        <v>59</v>
      </c>
      <c r="W46" s="1">
        <v>0</v>
      </c>
    </row>
    <row r="47" spans="1:23" x14ac:dyDescent="0.35">
      <c r="A47" s="2">
        <v>43876</v>
      </c>
      <c r="B47" s="1">
        <v>90</v>
      </c>
      <c r="C47" s="1">
        <f t="shared" si="0"/>
        <v>10</v>
      </c>
      <c r="D47" s="1">
        <v>25</v>
      </c>
      <c r="E47" s="27">
        <f t="shared" si="3"/>
        <v>-224</v>
      </c>
      <c r="F47" s="27">
        <f t="shared" si="1"/>
        <v>1120</v>
      </c>
      <c r="G47" s="27">
        <f t="shared" si="2"/>
        <v>0</v>
      </c>
      <c r="P47" t="s">
        <v>60</v>
      </c>
      <c r="Q47" s="32">
        <v>2371324</v>
      </c>
      <c r="S47" t="s">
        <v>60</v>
      </c>
      <c r="T47" s="32">
        <v>2299361</v>
      </c>
      <c r="V47" t="s">
        <v>60</v>
      </c>
      <c r="W47" s="32">
        <v>2228542</v>
      </c>
    </row>
    <row r="48" spans="1:23" x14ac:dyDescent="0.35">
      <c r="A48" s="2">
        <v>43877</v>
      </c>
      <c r="B48" s="1">
        <v>105</v>
      </c>
      <c r="C48" s="1">
        <f t="shared" si="0"/>
        <v>12</v>
      </c>
      <c r="D48" s="1">
        <v>28</v>
      </c>
      <c r="E48" s="27">
        <f t="shared" si="3"/>
        <v>-240</v>
      </c>
      <c r="F48" s="27">
        <f t="shared" si="1"/>
        <v>1200</v>
      </c>
      <c r="G48" s="27">
        <f t="shared" si="2"/>
        <v>0</v>
      </c>
      <c r="P48" s="33" t="s">
        <v>56</v>
      </c>
      <c r="Q48" s="34">
        <v>2371324</v>
      </c>
      <c r="S48" s="33" t="s">
        <v>56</v>
      </c>
      <c r="T48" s="34">
        <v>2299361</v>
      </c>
      <c r="V48" s="33" t="s">
        <v>56</v>
      </c>
      <c r="W48" s="34">
        <v>2228542</v>
      </c>
    </row>
    <row r="49" spans="1:7" x14ac:dyDescent="0.35">
      <c r="A49" s="2">
        <v>43878</v>
      </c>
      <c r="B49" s="1">
        <v>98</v>
      </c>
      <c r="C49" s="1">
        <f t="shared" si="0"/>
        <v>11</v>
      </c>
      <c r="D49" s="1">
        <v>31</v>
      </c>
      <c r="E49" s="27">
        <f t="shared" si="3"/>
        <v>-260</v>
      </c>
      <c r="F49" s="27">
        <f t="shared" si="1"/>
        <v>1300</v>
      </c>
      <c r="G49" s="27">
        <f t="shared" si="2"/>
        <v>0</v>
      </c>
    </row>
    <row r="50" spans="1:7" x14ac:dyDescent="0.35">
      <c r="A50" s="2">
        <v>43879</v>
      </c>
      <c r="B50" s="1">
        <v>105</v>
      </c>
      <c r="C50" s="1">
        <f t="shared" si="0"/>
        <v>12</v>
      </c>
      <c r="D50" s="1">
        <v>26</v>
      </c>
      <c r="E50" s="27">
        <f t="shared" si="3"/>
        <v>-274</v>
      </c>
      <c r="F50" s="27">
        <f t="shared" si="1"/>
        <v>1370</v>
      </c>
      <c r="G50" s="27">
        <f t="shared" si="2"/>
        <v>0</v>
      </c>
    </row>
    <row r="51" spans="1:7" x14ac:dyDescent="0.35">
      <c r="A51" s="2">
        <v>43880</v>
      </c>
      <c r="B51" s="1">
        <v>450</v>
      </c>
      <c r="C51" s="1">
        <f t="shared" si="0"/>
        <v>54</v>
      </c>
      <c r="D51" s="1">
        <v>36</v>
      </c>
      <c r="E51" s="27">
        <f t="shared" si="3"/>
        <v>-256</v>
      </c>
      <c r="F51" s="27">
        <f t="shared" si="1"/>
        <v>1280</v>
      </c>
      <c r="G51" s="27">
        <f t="shared" si="2"/>
        <v>0</v>
      </c>
    </row>
    <row r="52" spans="1:7" x14ac:dyDescent="0.35">
      <c r="A52" s="2">
        <v>43881</v>
      </c>
      <c r="B52" s="1">
        <v>450</v>
      </c>
      <c r="C52" s="1">
        <f t="shared" si="0"/>
        <v>54</v>
      </c>
      <c r="D52" s="1">
        <v>27</v>
      </c>
      <c r="E52" s="27">
        <f t="shared" si="3"/>
        <v>-229</v>
      </c>
      <c r="F52" s="27">
        <f t="shared" si="1"/>
        <v>1145</v>
      </c>
      <c r="G52" s="27">
        <f t="shared" si="2"/>
        <v>0</v>
      </c>
    </row>
    <row r="53" spans="1:7" x14ac:dyDescent="0.35">
      <c r="A53" s="2">
        <v>43882</v>
      </c>
      <c r="B53" s="1">
        <v>161</v>
      </c>
      <c r="C53" s="1">
        <f t="shared" si="0"/>
        <v>19</v>
      </c>
      <c r="D53" s="1">
        <v>31</v>
      </c>
      <c r="E53" s="27">
        <f t="shared" si="3"/>
        <v>-241</v>
      </c>
      <c r="F53" s="27">
        <f t="shared" si="1"/>
        <v>1205</v>
      </c>
      <c r="G53" s="27">
        <f t="shared" si="2"/>
        <v>0</v>
      </c>
    </row>
    <row r="54" spans="1:7" x14ac:dyDescent="0.35">
      <c r="A54" s="2">
        <v>43883</v>
      </c>
      <c r="B54" s="1">
        <v>185</v>
      </c>
      <c r="C54" s="1">
        <f t="shared" si="0"/>
        <v>22</v>
      </c>
      <c r="D54" s="1">
        <v>24</v>
      </c>
      <c r="E54" s="27">
        <f t="shared" si="3"/>
        <v>-243</v>
      </c>
      <c r="F54" s="27">
        <f t="shared" si="1"/>
        <v>1215</v>
      </c>
      <c r="G54" s="27">
        <f t="shared" si="2"/>
        <v>0</v>
      </c>
    </row>
    <row r="55" spans="1:7" x14ac:dyDescent="0.35">
      <c r="A55" s="2">
        <v>43884</v>
      </c>
      <c r="B55" s="1">
        <v>211</v>
      </c>
      <c r="C55" s="1">
        <f t="shared" si="0"/>
        <v>25</v>
      </c>
      <c r="D55" s="1">
        <v>14</v>
      </c>
      <c r="E55" s="27">
        <f t="shared" si="3"/>
        <v>-232</v>
      </c>
      <c r="F55" s="27">
        <f t="shared" si="1"/>
        <v>1160</v>
      </c>
      <c r="G55" s="27">
        <f t="shared" si="2"/>
        <v>0</v>
      </c>
    </row>
    <row r="56" spans="1:7" x14ac:dyDescent="0.35">
      <c r="A56" s="2">
        <v>43885</v>
      </c>
      <c r="B56" s="1">
        <v>161</v>
      </c>
      <c r="C56" s="1">
        <f t="shared" si="0"/>
        <v>19</v>
      </c>
      <c r="D56" s="1">
        <v>25</v>
      </c>
      <c r="E56" s="27">
        <f t="shared" si="3"/>
        <v>-238</v>
      </c>
      <c r="F56" s="27">
        <f t="shared" si="1"/>
        <v>1190</v>
      </c>
      <c r="G56" s="27">
        <f t="shared" si="2"/>
        <v>0</v>
      </c>
    </row>
    <row r="57" spans="1:7" x14ac:dyDescent="0.35">
      <c r="A57" s="2">
        <v>43886</v>
      </c>
      <c r="B57" s="1">
        <v>196</v>
      </c>
      <c r="C57" s="1">
        <f t="shared" si="0"/>
        <v>23</v>
      </c>
      <c r="D57" s="1">
        <v>32</v>
      </c>
      <c r="E57" s="27">
        <f t="shared" si="3"/>
        <v>-247</v>
      </c>
      <c r="F57" s="27">
        <f t="shared" si="1"/>
        <v>1235</v>
      </c>
      <c r="G57" s="27">
        <f t="shared" si="2"/>
        <v>0</v>
      </c>
    </row>
    <row r="58" spans="1:7" x14ac:dyDescent="0.35">
      <c r="A58" s="2">
        <v>43887</v>
      </c>
      <c r="B58" s="1">
        <v>283</v>
      </c>
      <c r="C58" s="1">
        <f t="shared" si="0"/>
        <v>33</v>
      </c>
      <c r="D58" s="1">
        <v>22</v>
      </c>
      <c r="E58" s="27">
        <f t="shared" si="3"/>
        <v>-236</v>
      </c>
      <c r="F58" s="27">
        <f t="shared" si="1"/>
        <v>1180</v>
      </c>
      <c r="G58" s="27">
        <f t="shared" si="2"/>
        <v>0</v>
      </c>
    </row>
    <row r="59" spans="1:7" x14ac:dyDescent="0.35">
      <c r="A59" s="2">
        <v>43888</v>
      </c>
      <c r="B59" s="1">
        <v>227</v>
      </c>
      <c r="C59" s="1">
        <f t="shared" si="0"/>
        <v>27</v>
      </c>
      <c r="D59" s="1">
        <v>23</v>
      </c>
      <c r="E59" s="27">
        <f t="shared" si="3"/>
        <v>-232</v>
      </c>
      <c r="F59" s="27">
        <f t="shared" si="1"/>
        <v>1160</v>
      </c>
      <c r="G59" s="27">
        <f t="shared" si="2"/>
        <v>0</v>
      </c>
    </row>
    <row r="60" spans="1:7" x14ac:dyDescent="0.35">
      <c r="A60" s="2">
        <v>43889</v>
      </c>
      <c r="B60" s="1">
        <v>251</v>
      </c>
      <c r="C60" s="1">
        <f t="shared" si="0"/>
        <v>30</v>
      </c>
      <c r="D60" s="1">
        <v>32</v>
      </c>
      <c r="E60" s="27">
        <f t="shared" si="3"/>
        <v>-234</v>
      </c>
      <c r="F60" s="27">
        <f t="shared" si="1"/>
        <v>1170</v>
      </c>
      <c r="G60" s="27">
        <f t="shared" si="2"/>
        <v>0</v>
      </c>
    </row>
    <row r="61" spans="1:7" x14ac:dyDescent="0.35">
      <c r="A61" s="2">
        <v>43890</v>
      </c>
      <c r="B61" s="1">
        <v>196</v>
      </c>
      <c r="C61" s="1">
        <f t="shared" si="0"/>
        <v>23</v>
      </c>
      <c r="D61" s="1">
        <v>29</v>
      </c>
      <c r="E61" s="27">
        <f t="shared" si="3"/>
        <v>-240</v>
      </c>
      <c r="F61" s="27">
        <f t="shared" si="1"/>
        <v>1200</v>
      </c>
      <c r="G61" s="27">
        <f t="shared" si="2"/>
        <v>0</v>
      </c>
    </row>
    <row r="62" spans="1:7" x14ac:dyDescent="0.35">
      <c r="A62" s="2">
        <v>43891</v>
      </c>
      <c r="B62" s="1">
        <v>214</v>
      </c>
      <c r="C62" s="1">
        <f t="shared" si="0"/>
        <v>25</v>
      </c>
      <c r="D62" s="1">
        <v>34</v>
      </c>
      <c r="E62" s="27">
        <f t="shared" si="3"/>
        <v>-249</v>
      </c>
      <c r="F62" s="27">
        <f t="shared" si="1"/>
        <v>1245</v>
      </c>
      <c r="G62" s="27">
        <f t="shared" si="2"/>
        <v>0</v>
      </c>
    </row>
    <row r="63" spans="1:7" x14ac:dyDescent="0.35">
      <c r="A63" s="2">
        <v>43892</v>
      </c>
      <c r="B63" s="1">
        <v>214</v>
      </c>
      <c r="C63" s="1">
        <f t="shared" si="0"/>
        <v>25</v>
      </c>
      <c r="D63" s="1">
        <v>26</v>
      </c>
      <c r="E63" s="27">
        <f t="shared" si="3"/>
        <v>-250</v>
      </c>
      <c r="F63" s="27">
        <f t="shared" si="1"/>
        <v>1250</v>
      </c>
      <c r="G63" s="27">
        <f t="shared" si="2"/>
        <v>0</v>
      </c>
    </row>
    <row r="64" spans="1:7" x14ac:dyDescent="0.35">
      <c r="A64" s="2">
        <v>43893</v>
      </c>
      <c r="B64" s="1">
        <v>296</v>
      </c>
      <c r="C64" s="1">
        <f t="shared" si="0"/>
        <v>35</v>
      </c>
      <c r="D64" s="1">
        <v>26</v>
      </c>
      <c r="E64" s="27">
        <f t="shared" si="3"/>
        <v>-241</v>
      </c>
      <c r="F64" s="27">
        <f t="shared" si="1"/>
        <v>1205</v>
      </c>
      <c r="G64" s="27">
        <f t="shared" si="2"/>
        <v>0</v>
      </c>
    </row>
    <row r="65" spans="1:7" x14ac:dyDescent="0.35">
      <c r="A65" s="2">
        <v>43894</v>
      </c>
      <c r="B65" s="1">
        <v>450</v>
      </c>
      <c r="C65" s="1">
        <f t="shared" si="0"/>
        <v>54</v>
      </c>
      <c r="D65" s="1">
        <v>26</v>
      </c>
      <c r="E65" s="27">
        <f t="shared" si="3"/>
        <v>-213</v>
      </c>
      <c r="F65" s="27">
        <f t="shared" si="1"/>
        <v>1065</v>
      </c>
      <c r="G65" s="27">
        <f t="shared" si="2"/>
        <v>0</v>
      </c>
    </row>
    <row r="66" spans="1:7" x14ac:dyDescent="0.35">
      <c r="A66" s="2">
        <v>43895</v>
      </c>
      <c r="B66" s="1">
        <v>134</v>
      </c>
      <c r="C66" s="1">
        <f t="shared" ref="C66:C129" si="4">ROUNDDOWN(B66*(1-$J$7)*$J$8,0)</f>
        <v>16</v>
      </c>
      <c r="D66" s="1">
        <v>29</v>
      </c>
      <c r="E66" s="27">
        <f t="shared" si="3"/>
        <v>-226</v>
      </c>
      <c r="F66" s="27">
        <f t="shared" ref="F66:F129" si="5">IF(E66&lt;0,E66*-1*$J$6,0)</f>
        <v>1130</v>
      </c>
      <c r="G66" s="27">
        <f t="shared" ref="G66:G129" si="6">IF(E66&gt;$J$9,(E66-$J$9)*$J$5,0)</f>
        <v>0</v>
      </c>
    </row>
    <row r="67" spans="1:7" x14ac:dyDescent="0.35">
      <c r="A67" s="2">
        <v>43896</v>
      </c>
      <c r="B67" s="1">
        <v>343</v>
      </c>
      <c r="C67" s="1">
        <f t="shared" si="4"/>
        <v>41</v>
      </c>
      <c r="D67" s="1">
        <v>25</v>
      </c>
      <c r="E67" s="27">
        <f t="shared" si="3"/>
        <v>-210</v>
      </c>
      <c r="F67" s="27">
        <f t="shared" si="5"/>
        <v>1050</v>
      </c>
      <c r="G67" s="27">
        <f t="shared" si="6"/>
        <v>0</v>
      </c>
    </row>
    <row r="68" spans="1:7" x14ac:dyDescent="0.35">
      <c r="A68" s="2">
        <v>43897</v>
      </c>
      <c r="B68" s="1">
        <v>349</v>
      </c>
      <c r="C68" s="1">
        <f t="shared" si="4"/>
        <v>41</v>
      </c>
      <c r="D68" s="1">
        <v>23</v>
      </c>
      <c r="E68" s="27">
        <f t="shared" si="3"/>
        <v>-192</v>
      </c>
      <c r="F68" s="27">
        <f t="shared" si="5"/>
        <v>960</v>
      </c>
      <c r="G68" s="27">
        <f t="shared" si="6"/>
        <v>0</v>
      </c>
    </row>
    <row r="69" spans="1:7" x14ac:dyDescent="0.35">
      <c r="A69" s="2">
        <v>43898</v>
      </c>
      <c r="B69" s="1">
        <v>212</v>
      </c>
      <c r="C69" s="1">
        <f t="shared" si="4"/>
        <v>25</v>
      </c>
      <c r="D69" s="1">
        <v>26</v>
      </c>
      <c r="E69" s="27">
        <f t="shared" ref="E69:E132" si="7">(E68+C69)-D69</f>
        <v>-193</v>
      </c>
      <c r="F69" s="27">
        <f t="shared" si="5"/>
        <v>965</v>
      </c>
      <c r="G69" s="27">
        <f t="shared" si="6"/>
        <v>0</v>
      </c>
    </row>
    <row r="70" spans="1:7" x14ac:dyDescent="0.35">
      <c r="A70" s="2">
        <v>43899</v>
      </c>
      <c r="B70" s="1">
        <v>140</v>
      </c>
      <c r="C70" s="1">
        <f t="shared" si="4"/>
        <v>16</v>
      </c>
      <c r="D70" s="1">
        <v>27</v>
      </c>
      <c r="E70" s="27">
        <f t="shared" si="7"/>
        <v>-204</v>
      </c>
      <c r="F70" s="27">
        <f t="shared" si="5"/>
        <v>1020</v>
      </c>
      <c r="G70" s="27">
        <f t="shared" si="6"/>
        <v>0</v>
      </c>
    </row>
    <row r="71" spans="1:7" x14ac:dyDescent="0.35">
      <c r="A71" s="2">
        <v>43900</v>
      </c>
      <c r="B71" s="1">
        <v>137</v>
      </c>
      <c r="C71" s="1">
        <f t="shared" si="4"/>
        <v>16</v>
      </c>
      <c r="D71" s="1">
        <v>21</v>
      </c>
      <c r="E71" s="27">
        <f t="shared" si="7"/>
        <v>-209</v>
      </c>
      <c r="F71" s="27">
        <f t="shared" si="5"/>
        <v>1045</v>
      </c>
      <c r="G71" s="27">
        <f t="shared" si="6"/>
        <v>0</v>
      </c>
    </row>
    <row r="72" spans="1:7" x14ac:dyDescent="0.35">
      <c r="A72" s="2">
        <v>43901</v>
      </c>
      <c r="B72" s="1">
        <v>83</v>
      </c>
      <c r="C72" s="1">
        <f t="shared" si="4"/>
        <v>9</v>
      </c>
      <c r="D72" s="1">
        <v>22</v>
      </c>
      <c r="E72" s="27">
        <f t="shared" si="7"/>
        <v>-222</v>
      </c>
      <c r="F72" s="27">
        <f t="shared" si="5"/>
        <v>1110</v>
      </c>
      <c r="G72" s="27">
        <f t="shared" si="6"/>
        <v>0</v>
      </c>
    </row>
    <row r="73" spans="1:7" x14ac:dyDescent="0.35">
      <c r="A73" s="2">
        <v>43902</v>
      </c>
      <c r="B73" s="1">
        <v>316</v>
      </c>
      <c r="C73" s="1">
        <f t="shared" si="4"/>
        <v>37</v>
      </c>
      <c r="D73" s="1">
        <v>29</v>
      </c>
      <c r="E73" s="27">
        <f t="shared" si="7"/>
        <v>-214</v>
      </c>
      <c r="F73" s="27">
        <f t="shared" si="5"/>
        <v>1070</v>
      </c>
      <c r="G73" s="27">
        <f t="shared" si="6"/>
        <v>0</v>
      </c>
    </row>
    <row r="74" spans="1:7" x14ac:dyDescent="0.35">
      <c r="A74" s="2">
        <v>43903</v>
      </c>
      <c r="B74" s="1">
        <v>203</v>
      </c>
      <c r="C74" s="1">
        <f t="shared" si="4"/>
        <v>24</v>
      </c>
      <c r="D74" s="1">
        <v>29</v>
      </c>
      <c r="E74" s="27">
        <f t="shared" si="7"/>
        <v>-219</v>
      </c>
      <c r="F74" s="27">
        <f t="shared" si="5"/>
        <v>1095</v>
      </c>
      <c r="G74" s="27">
        <f t="shared" si="6"/>
        <v>0</v>
      </c>
    </row>
    <row r="75" spans="1:7" x14ac:dyDescent="0.35">
      <c r="A75" s="2">
        <v>43904</v>
      </c>
      <c r="B75" s="1">
        <v>227</v>
      </c>
      <c r="C75" s="1">
        <f t="shared" si="4"/>
        <v>27</v>
      </c>
      <c r="D75" s="1">
        <v>38</v>
      </c>
      <c r="E75" s="27">
        <f t="shared" si="7"/>
        <v>-230</v>
      </c>
      <c r="F75" s="27">
        <f t="shared" si="5"/>
        <v>1150</v>
      </c>
      <c r="G75" s="27">
        <f t="shared" si="6"/>
        <v>0</v>
      </c>
    </row>
    <row r="76" spans="1:7" x14ac:dyDescent="0.35">
      <c r="A76" s="2">
        <v>43905</v>
      </c>
      <c r="B76" s="1">
        <v>122</v>
      </c>
      <c r="C76" s="1">
        <f t="shared" si="4"/>
        <v>14</v>
      </c>
      <c r="D76" s="1">
        <v>23</v>
      </c>
      <c r="E76" s="27">
        <f t="shared" si="7"/>
        <v>-239</v>
      </c>
      <c r="F76" s="27">
        <f t="shared" si="5"/>
        <v>1195</v>
      </c>
      <c r="G76" s="27">
        <f t="shared" si="6"/>
        <v>0</v>
      </c>
    </row>
    <row r="77" spans="1:7" x14ac:dyDescent="0.35">
      <c r="A77" s="2">
        <v>43906</v>
      </c>
      <c r="B77" s="1">
        <v>224</v>
      </c>
      <c r="C77" s="1">
        <f t="shared" si="4"/>
        <v>26</v>
      </c>
      <c r="D77" s="1">
        <v>29</v>
      </c>
      <c r="E77" s="27">
        <f t="shared" si="7"/>
        <v>-242</v>
      </c>
      <c r="F77" s="27">
        <f t="shared" si="5"/>
        <v>1210</v>
      </c>
      <c r="G77" s="27">
        <f t="shared" si="6"/>
        <v>0</v>
      </c>
    </row>
    <row r="78" spans="1:7" x14ac:dyDescent="0.35">
      <c r="A78" s="2">
        <v>43907</v>
      </c>
      <c r="B78" s="1">
        <v>89</v>
      </c>
      <c r="C78" s="1">
        <f t="shared" si="4"/>
        <v>10</v>
      </c>
      <c r="D78" s="1">
        <v>36</v>
      </c>
      <c r="E78" s="27">
        <f t="shared" si="7"/>
        <v>-268</v>
      </c>
      <c r="F78" s="27">
        <f t="shared" si="5"/>
        <v>1340</v>
      </c>
      <c r="G78" s="27">
        <f t="shared" si="6"/>
        <v>0</v>
      </c>
    </row>
    <row r="79" spans="1:7" x14ac:dyDescent="0.35">
      <c r="A79" s="2">
        <v>43908</v>
      </c>
      <c r="B79" s="1">
        <v>215</v>
      </c>
      <c r="C79" s="1">
        <f t="shared" si="4"/>
        <v>25</v>
      </c>
      <c r="D79" s="1">
        <v>22</v>
      </c>
      <c r="E79" s="27">
        <f t="shared" si="7"/>
        <v>-265</v>
      </c>
      <c r="F79" s="27">
        <f t="shared" si="5"/>
        <v>1325</v>
      </c>
      <c r="G79" s="27">
        <f t="shared" si="6"/>
        <v>0</v>
      </c>
    </row>
    <row r="80" spans="1:7" x14ac:dyDescent="0.35">
      <c r="A80" s="2">
        <v>43909</v>
      </c>
      <c r="B80" s="1">
        <v>233</v>
      </c>
      <c r="C80" s="1">
        <f t="shared" si="4"/>
        <v>27</v>
      </c>
      <c r="D80" s="1">
        <v>33</v>
      </c>
      <c r="E80" s="27">
        <f t="shared" si="7"/>
        <v>-271</v>
      </c>
      <c r="F80" s="27">
        <f t="shared" si="5"/>
        <v>1355</v>
      </c>
      <c r="G80" s="27">
        <f t="shared" si="6"/>
        <v>0</v>
      </c>
    </row>
    <row r="81" spans="1:7" x14ac:dyDescent="0.35">
      <c r="A81" s="2">
        <v>43910</v>
      </c>
      <c r="B81" s="1">
        <v>316</v>
      </c>
      <c r="C81" s="1">
        <f t="shared" si="4"/>
        <v>37</v>
      </c>
      <c r="D81" s="1">
        <v>24</v>
      </c>
      <c r="E81" s="27">
        <f t="shared" si="7"/>
        <v>-258</v>
      </c>
      <c r="F81" s="27">
        <f t="shared" si="5"/>
        <v>1290</v>
      </c>
      <c r="G81" s="27">
        <f t="shared" si="6"/>
        <v>0</v>
      </c>
    </row>
    <row r="82" spans="1:7" x14ac:dyDescent="0.35">
      <c r="A82" s="2">
        <v>43911</v>
      </c>
      <c r="B82" s="1">
        <v>226</v>
      </c>
      <c r="C82" s="1">
        <f t="shared" si="4"/>
        <v>27</v>
      </c>
      <c r="D82" s="1">
        <v>26</v>
      </c>
      <c r="E82" s="27">
        <f t="shared" si="7"/>
        <v>-257</v>
      </c>
      <c r="F82" s="27">
        <f t="shared" si="5"/>
        <v>1285</v>
      </c>
      <c r="G82" s="27">
        <f t="shared" si="6"/>
        <v>0</v>
      </c>
    </row>
    <row r="83" spans="1:7" x14ac:dyDescent="0.35">
      <c r="A83" s="2">
        <v>43912</v>
      </c>
      <c r="B83" s="1">
        <v>214</v>
      </c>
      <c r="C83" s="1">
        <f t="shared" si="4"/>
        <v>25</v>
      </c>
      <c r="D83" s="1">
        <v>28</v>
      </c>
      <c r="E83" s="27">
        <f t="shared" si="7"/>
        <v>-260</v>
      </c>
      <c r="F83" s="27">
        <f t="shared" si="5"/>
        <v>1300</v>
      </c>
      <c r="G83" s="27">
        <f t="shared" si="6"/>
        <v>0</v>
      </c>
    </row>
    <row r="84" spans="1:7" x14ac:dyDescent="0.35">
      <c r="A84" s="2">
        <v>43913</v>
      </c>
      <c r="B84" s="1">
        <v>217</v>
      </c>
      <c r="C84" s="1">
        <f t="shared" si="4"/>
        <v>26</v>
      </c>
      <c r="D84" s="1">
        <v>31</v>
      </c>
      <c r="E84" s="27">
        <f t="shared" si="7"/>
        <v>-265</v>
      </c>
      <c r="F84" s="27">
        <f t="shared" si="5"/>
        <v>1325</v>
      </c>
      <c r="G84" s="27">
        <f t="shared" si="6"/>
        <v>0</v>
      </c>
    </row>
    <row r="85" spans="1:7" x14ac:dyDescent="0.35">
      <c r="A85" s="2">
        <v>43914</v>
      </c>
      <c r="B85" s="1">
        <v>199</v>
      </c>
      <c r="C85" s="1">
        <f t="shared" si="4"/>
        <v>23</v>
      </c>
      <c r="D85" s="1">
        <v>23</v>
      </c>
      <c r="E85" s="27">
        <f t="shared" si="7"/>
        <v>-265</v>
      </c>
      <c r="F85" s="27">
        <f t="shared" si="5"/>
        <v>1325</v>
      </c>
      <c r="G85" s="27">
        <f t="shared" si="6"/>
        <v>0</v>
      </c>
    </row>
    <row r="86" spans="1:7" x14ac:dyDescent="0.35">
      <c r="A86" s="2">
        <v>43915</v>
      </c>
      <c r="B86" s="1">
        <v>83</v>
      </c>
      <c r="C86" s="1">
        <f t="shared" si="4"/>
        <v>9</v>
      </c>
      <c r="D86" s="1">
        <v>20</v>
      </c>
      <c r="E86" s="27">
        <f t="shared" si="7"/>
        <v>-276</v>
      </c>
      <c r="F86" s="27">
        <f t="shared" si="5"/>
        <v>1380</v>
      </c>
      <c r="G86" s="27">
        <f t="shared" si="6"/>
        <v>0</v>
      </c>
    </row>
    <row r="87" spans="1:7" x14ac:dyDescent="0.35">
      <c r="A87" s="2">
        <v>43916</v>
      </c>
      <c r="B87" s="1">
        <v>235</v>
      </c>
      <c r="C87" s="1">
        <f t="shared" si="4"/>
        <v>28</v>
      </c>
      <c r="D87" s="1">
        <v>22</v>
      </c>
      <c r="E87" s="27">
        <f t="shared" si="7"/>
        <v>-270</v>
      </c>
      <c r="F87" s="27">
        <f t="shared" si="5"/>
        <v>1350</v>
      </c>
      <c r="G87" s="27">
        <f t="shared" si="6"/>
        <v>0</v>
      </c>
    </row>
    <row r="88" spans="1:7" x14ac:dyDescent="0.35">
      <c r="A88" s="2">
        <v>43917</v>
      </c>
      <c r="B88" s="1">
        <v>138</v>
      </c>
      <c r="C88" s="1">
        <f t="shared" si="4"/>
        <v>16</v>
      </c>
      <c r="D88" s="1">
        <v>24</v>
      </c>
      <c r="E88" s="27">
        <f t="shared" si="7"/>
        <v>-278</v>
      </c>
      <c r="F88" s="27">
        <f t="shared" si="5"/>
        <v>1390</v>
      </c>
      <c r="G88" s="27">
        <f t="shared" si="6"/>
        <v>0</v>
      </c>
    </row>
    <row r="89" spans="1:7" x14ac:dyDescent="0.35">
      <c r="A89" s="2">
        <v>43918</v>
      </c>
      <c r="B89" s="1">
        <v>147</v>
      </c>
      <c r="C89" s="1">
        <f t="shared" si="4"/>
        <v>17</v>
      </c>
      <c r="D89" s="1">
        <v>29</v>
      </c>
      <c r="E89" s="27">
        <f t="shared" si="7"/>
        <v>-290</v>
      </c>
      <c r="F89" s="27">
        <f t="shared" si="5"/>
        <v>1450</v>
      </c>
      <c r="G89" s="27">
        <f t="shared" si="6"/>
        <v>0</v>
      </c>
    </row>
    <row r="90" spans="1:7" x14ac:dyDescent="0.35">
      <c r="A90" s="2">
        <v>43919</v>
      </c>
      <c r="B90" s="1">
        <v>262</v>
      </c>
      <c r="C90" s="1">
        <f t="shared" si="4"/>
        <v>31</v>
      </c>
      <c r="D90" s="1">
        <v>32</v>
      </c>
      <c r="E90" s="27">
        <f t="shared" si="7"/>
        <v>-291</v>
      </c>
      <c r="F90" s="27">
        <f t="shared" si="5"/>
        <v>1455</v>
      </c>
      <c r="G90" s="27">
        <f t="shared" si="6"/>
        <v>0</v>
      </c>
    </row>
    <row r="91" spans="1:7" x14ac:dyDescent="0.35">
      <c r="A91" s="2">
        <v>43920</v>
      </c>
      <c r="B91" s="1">
        <v>98</v>
      </c>
      <c r="C91" s="1">
        <f t="shared" si="4"/>
        <v>11</v>
      </c>
      <c r="D91" s="1">
        <v>20</v>
      </c>
      <c r="E91" s="27">
        <f t="shared" si="7"/>
        <v>-300</v>
      </c>
      <c r="F91" s="27">
        <f t="shared" si="5"/>
        <v>1500</v>
      </c>
      <c r="G91" s="27">
        <f t="shared" si="6"/>
        <v>0</v>
      </c>
    </row>
    <row r="92" spans="1:7" x14ac:dyDescent="0.35">
      <c r="A92" s="2">
        <v>43921</v>
      </c>
      <c r="B92" s="1">
        <v>140</v>
      </c>
      <c r="C92" s="1">
        <f t="shared" si="4"/>
        <v>16</v>
      </c>
      <c r="D92" s="1">
        <v>25</v>
      </c>
      <c r="E92" s="27">
        <f t="shared" si="7"/>
        <v>-309</v>
      </c>
      <c r="F92" s="27">
        <f t="shared" si="5"/>
        <v>1545</v>
      </c>
      <c r="G92" s="27">
        <f t="shared" si="6"/>
        <v>0</v>
      </c>
    </row>
    <row r="93" spans="1:7" x14ac:dyDescent="0.35">
      <c r="A93" s="2">
        <v>43922</v>
      </c>
      <c r="B93" s="1">
        <v>227</v>
      </c>
      <c r="C93" s="1">
        <f t="shared" si="4"/>
        <v>27</v>
      </c>
      <c r="D93" s="1">
        <v>22</v>
      </c>
      <c r="E93" s="27">
        <f t="shared" si="7"/>
        <v>-304</v>
      </c>
      <c r="F93" s="27">
        <f t="shared" si="5"/>
        <v>1520</v>
      </c>
      <c r="G93" s="27">
        <f t="shared" si="6"/>
        <v>0</v>
      </c>
    </row>
    <row r="94" spans="1:7" x14ac:dyDescent="0.35">
      <c r="A94" s="2">
        <v>43923</v>
      </c>
      <c r="B94" s="1">
        <v>214</v>
      </c>
      <c r="C94" s="1">
        <f t="shared" si="4"/>
        <v>25</v>
      </c>
      <c r="D94" s="1">
        <v>32</v>
      </c>
      <c r="E94" s="27">
        <f t="shared" si="7"/>
        <v>-311</v>
      </c>
      <c r="F94" s="27">
        <f t="shared" si="5"/>
        <v>1555</v>
      </c>
      <c r="G94" s="27">
        <f t="shared" si="6"/>
        <v>0</v>
      </c>
    </row>
    <row r="95" spans="1:7" x14ac:dyDescent="0.35">
      <c r="A95" s="2">
        <v>43924</v>
      </c>
      <c r="B95" s="1">
        <v>143</v>
      </c>
      <c r="C95" s="1">
        <f t="shared" si="4"/>
        <v>17</v>
      </c>
      <c r="D95" s="1">
        <v>24</v>
      </c>
      <c r="E95" s="27">
        <f t="shared" si="7"/>
        <v>-318</v>
      </c>
      <c r="F95" s="27">
        <f t="shared" si="5"/>
        <v>1590</v>
      </c>
      <c r="G95" s="27">
        <f t="shared" si="6"/>
        <v>0</v>
      </c>
    </row>
    <row r="96" spans="1:7" x14ac:dyDescent="0.35">
      <c r="A96" s="2">
        <v>43925</v>
      </c>
      <c r="B96" s="1">
        <v>402</v>
      </c>
      <c r="C96" s="1">
        <f t="shared" si="4"/>
        <v>48</v>
      </c>
      <c r="D96" s="1">
        <v>24</v>
      </c>
      <c r="E96" s="27">
        <f t="shared" si="7"/>
        <v>-294</v>
      </c>
      <c r="F96" s="27">
        <f t="shared" si="5"/>
        <v>1470</v>
      </c>
      <c r="G96" s="27">
        <f t="shared" si="6"/>
        <v>0</v>
      </c>
    </row>
    <row r="97" spans="1:7" x14ac:dyDescent="0.35">
      <c r="A97" s="2">
        <v>43926</v>
      </c>
      <c r="B97" s="1">
        <v>117</v>
      </c>
      <c r="C97" s="1">
        <f t="shared" si="4"/>
        <v>14</v>
      </c>
      <c r="D97" s="1">
        <v>38</v>
      </c>
      <c r="E97" s="27">
        <f t="shared" si="7"/>
        <v>-318</v>
      </c>
      <c r="F97" s="27">
        <f t="shared" si="5"/>
        <v>1590</v>
      </c>
      <c r="G97" s="27">
        <f t="shared" si="6"/>
        <v>0</v>
      </c>
    </row>
    <row r="98" spans="1:7" x14ac:dyDescent="0.35">
      <c r="A98" s="2">
        <v>43927</v>
      </c>
      <c r="B98" s="1">
        <v>161</v>
      </c>
      <c r="C98" s="1">
        <f t="shared" si="4"/>
        <v>19</v>
      </c>
      <c r="D98" s="1">
        <v>30</v>
      </c>
      <c r="E98" s="27">
        <f t="shared" si="7"/>
        <v>-329</v>
      </c>
      <c r="F98" s="27">
        <f t="shared" si="5"/>
        <v>1645</v>
      </c>
      <c r="G98" s="27">
        <f t="shared" si="6"/>
        <v>0</v>
      </c>
    </row>
    <row r="99" spans="1:7" x14ac:dyDescent="0.35">
      <c r="A99" s="2">
        <v>43928</v>
      </c>
      <c r="B99" s="1">
        <v>181</v>
      </c>
      <c r="C99" s="1">
        <f t="shared" si="4"/>
        <v>21</v>
      </c>
      <c r="D99" s="1">
        <v>32</v>
      </c>
      <c r="E99" s="27">
        <f t="shared" si="7"/>
        <v>-340</v>
      </c>
      <c r="F99" s="27">
        <f t="shared" si="5"/>
        <v>1700</v>
      </c>
      <c r="G99" s="27">
        <f t="shared" si="6"/>
        <v>0</v>
      </c>
    </row>
    <row r="100" spans="1:7" x14ac:dyDescent="0.35">
      <c r="A100" s="2">
        <v>43929</v>
      </c>
      <c r="B100" s="1">
        <v>184</v>
      </c>
      <c r="C100" s="1">
        <f t="shared" si="4"/>
        <v>22</v>
      </c>
      <c r="D100" s="1">
        <v>30</v>
      </c>
      <c r="E100" s="27">
        <f t="shared" si="7"/>
        <v>-348</v>
      </c>
      <c r="F100" s="27">
        <f t="shared" si="5"/>
        <v>1740</v>
      </c>
      <c r="G100" s="27">
        <f t="shared" si="6"/>
        <v>0</v>
      </c>
    </row>
    <row r="101" spans="1:7" x14ac:dyDescent="0.35">
      <c r="A101" s="2">
        <v>43930</v>
      </c>
      <c r="B101" s="1">
        <v>126</v>
      </c>
      <c r="C101" s="1">
        <f t="shared" si="4"/>
        <v>15</v>
      </c>
      <c r="D101" s="1">
        <v>31</v>
      </c>
      <c r="E101" s="27">
        <f t="shared" si="7"/>
        <v>-364</v>
      </c>
      <c r="F101" s="27">
        <f t="shared" si="5"/>
        <v>1820</v>
      </c>
      <c r="G101" s="27">
        <f t="shared" si="6"/>
        <v>0</v>
      </c>
    </row>
    <row r="102" spans="1:7" x14ac:dyDescent="0.35">
      <c r="A102" s="2">
        <v>43931</v>
      </c>
      <c r="B102" s="1">
        <v>211</v>
      </c>
      <c r="C102" s="1">
        <f t="shared" si="4"/>
        <v>25</v>
      </c>
      <c r="D102" s="1">
        <v>25</v>
      </c>
      <c r="E102" s="27">
        <f t="shared" si="7"/>
        <v>-364</v>
      </c>
      <c r="F102" s="27">
        <f t="shared" si="5"/>
        <v>1820</v>
      </c>
      <c r="G102" s="27">
        <f t="shared" si="6"/>
        <v>0</v>
      </c>
    </row>
    <row r="103" spans="1:7" x14ac:dyDescent="0.35">
      <c r="A103" s="2">
        <v>43932</v>
      </c>
      <c r="B103" s="1">
        <v>226</v>
      </c>
      <c r="C103" s="1">
        <f t="shared" si="4"/>
        <v>27</v>
      </c>
      <c r="D103" s="1">
        <v>24</v>
      </c>
      <c r="E103" s="27">
        <f t="shared" si="7"/>
        <v>-361</v>
      </c>
      <c r="F103" s="27">
        <f t="shared" si="5"/>
        <v>1805</v>
      </c>
      <c r="G103" s="27">
        <f t="shared" si="6"/>
        <v>0</v>
      </c>
    </row>
    <row r="104" spans="1:7" x14ac:dyDescent="0.35">
      <c r="A104" s="2">
        <v>43933</v>
      </c>
      <c r="B104" s="1">
        <v>212</v>
      </c>
      <c r="C104" s="1">
        <f t="shared" si="4"/>
        <v>25</v>
      </c>
      <c r="D104" s="1">
        <v>23</v>
      </c>
      <c r="E104" s="27">
        <f t="shared" si="7"/>
        <v>-359</v>
      </c>
      <c r="F104" s="27">
        <f t="shared" si="5"/>
        <v>1795</v>
      </c>
      <c r="G104" s="27">
        <f t="shared" si="6"/>
        <v>0</v>
      </c>
    </row>
    <row r="105" spans="1:7" x14ac:dyDescent="0.35">
      <c r="A105" s="2">
        <v>43934</v>
      </c>
      <c r="B105" s="1">
        <v>211</v>
      </c>
      <c r="C105" s="1">
        <f t="shared" si="4"/>
        <v>25</v>
      </c>
      <c r="D105" s="1">
        <v>27</v>
      </c>
      <c r="E105" s="27">
        <f t="shared" si="7"/>
        <v>-361</v>
      </c>
      <c r="F105" s="27">
        <f t="shared" si="5"/>
        <v>1805</v>
      </c>
      <c r="G105" s="27">
        <f t="shared" si="6"/>
        <v>0</v>
      </c>
    </row>
    <row r="106" spans="1:7" x14ac:dyDescent="0.35">
      <c r="A106" s="2">
        <v>43935</v>
      </c>
      <c r="B106" s="1">
        <v>254</v>
      </c>
      <c r="C106" s="1">
        <f t="shared" si="4"/>
        <v>30</v>
      </c>
      <c r="D106" s="1">
        <v>34</v>
      </c>
      <c r="E106" s="27">
        <f t="shared" si="7"/>
        <v>-365</v>
      </c>
      <c r="F106" s="27">
        <f t="shared" si="5"/>
        <v>1825</v>
      </c>
      <c r="G106" s="27">
        <f t="shared" si="6"/>
        <v>0</v>
      </c>
    </row>
    <row r="107" spans="1:7" x14ac:dyDescent="0.35">
      <c r="A107" s="2">
        <v>43936</v>
      </c>
      <c r="B107" s="1">
        <v>137</v>
      </c>
      <c r="C107" s="1">
        <f t="shared" si="4"/>
        <v>16</v>
      </c>
      <c r="D107" s="1">
        <v>24</v>
      </c>
      <c r="E107" s="27">
        <f t="shared" si="7"/>
        <v>-373</v>
      </c>
      <c r="F107" s="27">
        <f t="shared" si="5"/>
        <v>1865</v>
      </c>
      <c r="G107" s="27">
        <f t="shared" si="6"/>
        <v>0</v>
      </c>
    </row>
    <row r="108" spans="1:7" x14ac:dyDescent="0.35">
      <c r="A108" s="2">
        <v>43937</v>
      </c>
      <c r="B108" s="1">
        <v>263</v>
      </c>
      <c r="C108" s="1">
        <f t="shared" si="4"/>
        <v>31</v>
      </c>
      <c r="D108" s="1">
        <v>29</v>
      </c>
      <c r="E108" s="27">
        <f t="shared" si="7"/>
        <v>-371</v>
      </c>
      <c r="F108" s="27">
        <f t="shared" si="5"/>
        <v>1855</v>
      </c>
      <c r="G108" s="27">
        <f t="shared" si="6"/>
        <v>0</v>
      </c>
    </row>
    <row r="109" spans="1:7" x14ac:dyDescent="0.35">
      <c r="A109" s="2">
        <v>43938</v>
      </c>
      <c r="B109" s="1">
        <v>217</v>
      </c>
      <c r="C109" s="1">
        <f t="shared" si="4"/>
        <v>26</v>
      </c>
      <c r="D109" s="1">
        <v>27</v>
      </c>
      <c r="E109" s="27">
        <f t="shared" si="7"/>
        <v>-372</v>
      </c>
      <c r="F109" s="27">
        <f t="shared" si="5"/>
        <v>1860</v>
      </c>
      <c r="G109" s="27">
        <f t="shared" si="6"/>
        <v>0</v>
      </c>
    </row>
    <row r="110" spans="1:7" x14ac:dyDescent="0.35">
      <c r="A110" s="2">
        <v>43939</v>
      </c>
      <c r="B110" s="1">
        <v>191</v>
      </c>
      <c r="C110" s="1">
        <f t="shared" si="4"/>
        <v>22</v>
      </c>
      <c r="D110" s="1">
        <v>19</v>
      </c>
      <c r="E110" s="27">
        <f t="shared" si="7"/>
        <v>-369</v>
      </c>
      <c r="F110" s="27">
        <f t="shared" si="5"/>
        <v>1845</v>
      </c>
      <c r="G110" s="27">
        <f t="shared" si="6"/>
        <v>0</v>
      </c>
    </row>
    <row r="111" spans="1:7" x14ac:dyDescent="0.35">
      <c r="A111" s="2">
        <v>43940</v>
      </c>
      <c r="B111" s="1">
        <v>169</v>
      </c>
      <c r="C111" s="1">
        <f t="shared" si="4"/>
        <v>20</v>
      </c>
      <c r="D111" s="1">
        <v>27</v>
      </c>
      <c r="E111" s="27">
        <f t="shared" si="7"/>
        <v>-376</v>
      </c>
      <c r="F111" s="27">
        <f t="shared" si="5"/>
        <v>1880</v>
      </c>
      <c r="G111" s="27">
        <f t="shared" si="6"/>
        <v>0</v>
      </c>
    </row>
    <row r="112" spans="1:7" x14ac:dyDescent="0.35">
      <c r="A112" s="2">
        <v>43941</v>
      </c>
      <c r="B112" s="1">
        <v>89</v>
      </c>
      <c r="C112" s="1">
        <f t="shared" si="4"/>
        <v>10</v>
      </c>
      <c r="D112" s="1">
        <v>27</v>
      </c>
      <c r="E112" s="27">
        <f t="shared" si="7"/>
        <v>-393</v>
      </c>
      <c r="F112" s="27">
        <f t="shared" si="5"/>
        <v>1965</v>
      </c>
      <c r="G112" s="27">
        <f t="shared" si="6"/>
        <v>0</v>
      </c>
    </row>
    <row r="113" spans="1:7" x14ac:dyDescent="0.35">
      <c r="A113" s="2">
        <v>43942</v>
      </c>
      <c r="B113" s="1">
        <v>196</v>
      </c>
      <c r="C113" s="1">
        <f t="shared" si="4"/>
        <v>23</v>
      </c>
      <c r="D113" s="1">
        <v>33</v>
      </c>
      <c r="E113" s="27">
        <f t="shared" si="7"/>
        <v>-403</v>
      </c>
      <c r="F113" s="27">
        <f t="shared" si="5"/>
        <v>2015</v>
      </c>
      <c r="G113" s="27">
        <f t="shared" si="6"/>
        <v>0</v>
      </c>
    </row>
    <row r="114" spans="1:7" x14ac:dyDescent="0.35">
      <c r="A114" s="2">
        <v>43943</v>
      </c>
      <c r="B114" s="1">
        <v>123</v>
      </c>
      <c r="C114" s="1">
        <f t="shared" si="4"/>
        <v>14</v>
      </c>
      <c r="D114" s="1">
        <v>26</v>
      </c>
      <c r="E114" s="27">
        <f t="shared" si="7"/>
        <v>-415</v>
      </c>
      <c r="F114" s="27">
        <f t="shared" si="5"/>
        <v>2075</v>
      </c>
      <c r="G114" s="27">
        <f t="shared" si="6"/>
        <v>0</v>
      </c>
    </row>
    <row r="115" spans="1:7" x14ac:dyDescent="0.35">
      <c r="A115" s="2">
        <v>43944</v>
      </c>
      <c r="B115" s="1">
        <v>89</v>
      </c>
      <c r="C115" s="1">
        <f t="shared" si="4"/>
        <v>10</v>
      </c>
      <c r="D115" s="1">
        <v>39</v>
      </c>
      <c r="E115" s="27">
        <f t="shared" si="7"/>
        <v>-444</v>
      </c>
      <c r="F115" s="27">
        <f t="shared" si="5"/>
        <v>2220</v>
      </c>
      <c r="G115" s="27">
        <f t="shared" si="6"/>
        <v>0</v>
      </c>
    </row>
    <row r="116" spans="1:7" x14ac:dyDescent="0.35">
      <c r="A116" s="2">
        <v>43945</v>
      </c>
      <c r="B116" s="1">
        <v>450</v>
      </c>
      <c r="C116" s="1">
        <f t="shared" si="4"/>
        <v>54</v>
      </c>
      <c r="D116" s="1">
        <v>28</v>
      </c>
      <c r="E116" s="27">
        <f t="shared" si="7"/>
        <v>-418</v>
      </c>
      <c r="F116" s="27">
        <f t="shared" si="5"/>
        <v>2090</v>
      </c>
      <c r="G116" s="27">
        <f t="shared" si="6"/>
        <v>0</v>
      </c>
    </row>
    <row r="117" spans="1:7" x14ac:dyDescent="0.35">
      <c r="A117" s="2">
        <v>43946</v>
      </c>
      <c r="B117" s="1">
        <v>214</v>
      </c>
      <c r="C117" s="1">
        <f t="shared" si="4"/>
        <v>25</v>
      </c>
      <c r="D117" s="1">
        <v>34</v>
      </c>
      <c r="E117" s="27">
        <f t="shared" si="7"/>
        <v>-427</v>
      </c>
      <c r="F117" s="27">
        <f t="shared" si="5"/>
        <v>2135</v>
      </c>
      <c r="G117" s="27">
        <f t="shared" si="6"/>
        <v>0</v>
      </c>
    </row>
    <row r="118" spans="1:7" x14ac:dyDescent="0.35">
      <c r="A118" s="2">
        <v>43947</v>
      </c>
      <c r="B118" s="1">
        <v>196</v>
      </c>
      <c r="C118" s="1">
        <f t="shared" si="4"/>
        <v>23</v>
      </c>
      <c r="D118" s="1">
        <v>27</v>
      </c>
      <c r="E118" s="27">
        <f t="shared" si="7"/>
        <v>-431</v>
      </c>
      <c r="F118" s="27">
        <f t="shared" si="5"/>
        <v>2155</v>
      </c>
      <c r="G118" s="27">
        <f t="shared" si="6"/>
        <v>0</v>
      </c>
    </row>
    <row r="119" spans="1:7" x14ac:dyDescent="0.35">
      <c r="A119" s="2">
        <v>43948</v>
      </c>
      <c r="B119" s="1">
        <v>199</v>
      </c>
      <c r="C119" s="1">
        <f t="shared" si="4"/>
        <v>23</v>
      </c>
      <c r="D119" s="1">
        <v>24</v>
      </c>
      <c r="E119" s="27">
        <f t="shared" si="7"/>
        <v>-432</v>
      </c>
      <c r="F119" s="27">
        <f t="shared" si="5"/>
        <v>2160</v>
      </c>
      <c r="G119" s="27">
        <f t="shared" si="6"/>
        <v>0</v>
      </c>
    </row>
    <row r="120" spans="1:7" x14ac:dyDescent="0.35">
      <c r="A120" s="2">
        <v>43949</v>
      </c>
      <c r="B120" s="1">
        <v>238</v>
      </c>
      <c r="C120" s="1">
        <f t="shared" si="4"/>
        <v>28</v>
      </c>
      <c r="D120" s="1">
        <v>20</v>
      </c>
      <c r="E120" s="27">
        <f t="shared" si="7"/>
        <v>-424</v>
      </c>
      <c r="F120" s="27">
        <f t="shared" si="5"/>
        <v>2120</v>
      </c>
      <c r="G120" s="27">
        <f t="shared" si="6"/>
        <v>0</v>
      </c>
    </row>
    <row r="121" spans="1:7" x14ac:dyDescent="0.35">
      <c r="A121" s="2">
        <v>43950</v>
      </c>
      <c r="B121" s="1">
        <v>212</v>
      </c>
      <c r="C121" s="1">
        <f t="shared" si="4"/>
        <v>25</v>
      </c>
      <c r="D121" s="1">
        <v>33</v>
      </c>
      <c r="E121" s="27">
        <f t="shared" si="7"/>
        <v>-432</v>
      </c>
      <c r="F121" s="27">
        <f t="shared" si="5"/>
        <v>2160</v>
      </c>
      <c r="G121" s="27">
        <f t="shared" si="6"/>
        <v>0</v>
      </c>
    </row>
    <row r="122" spans="1:7" x14ac:dyDescent="0.35">
      <c r="A122" s="2">
        <v>43951</v>
      </c>
      <c r="B122" s="1">
        <v>137</v>
      </c>
      <c r="C122" s="1">
        <f t="shared" si="4"/>
        <v>16</v>
      </c>
      <c r="D122" s="1">
        <v>23</v>
      </c>
      <c r="E122" s="27">
        <f t="shared" si="7"/>
        <v>-439</v>
      </c>
      <c r="F122" s="27">
        <f t="shared" si="5"/>
        <v>2195</v>
      </c>
      <c r="G122" s="27">
        <f t="shared" si="6"/>
        <v>0</v>
      </c>
    </row>
    <row r="123" spans="1:7" x14ac:dyDescent="0.35">
      <c r="A123" s="2">
        <v>43952</v>
      </c>
      <c r="B123" s="1">
        <v>111</v>
      </c>
      <c r="C123" s="1">
        <f t="shared" si="4"/>
        <v>13</v>
      </c>
      <c r="D123" s="1">
        <v>24</v>
      </c>
      <c r="E123" s="27">
        <f t="shared" si="7"/>
        <v>-450</v>
      </c>
      <c r="F123" s="27">
        <f t="shared" si="5"/>
        <v>2250</v>
      </c>
      <c r="G123" s="27">
        <f t="shared" si="6"/>
        <v>0</v>
      </c>
    </row>
    <row r="124" spans="1:7" x14ac:dyDescent="0.35">
      <c r="A124" s="2">
        <v>43953</v>
      </c>
      <c r="B124" s="1">
        <v>137</v>
      </c>
      <c r="C124" s="1">
        <f t="shared" si="4"/>
        <v>16</v>
      </c>
      <c r="D124" s="1">
        <v>31</v>
      </c>
      <c r="E124" s="27">
        <f t="shared" si="7"/>
        <v>-465</v>
      </c>
      <c r="F124" s="27">
        <f t="shared" si="5"/>
        <v>2325</v>
      </c>
      <c r="G124" s="27">
        <f t="shared" si="6"/>
        <v>0</v>
      </c>
    </row>
    <row r="125" spans="1:7" x14ac:dyDescent="0.35">
      <c r="A125" s="2">
        <v>43954</v>
      </c>
      <c r="B125" s="1">
        <v>214</v>
      </c>
      <c r="C125" s="1">
        <f t="shared" si="4"/>
        <v>25</v>
      </c>
      <c r="D125" s="1">
        <v>30</v>
      </c>
      <c r="E125" s="27">
        <f t="shared" si="7"/>
        <v>-470</v>
      </c>
      <c r="F125" s="27">
        <f t="shared" si="5"/>
        <v>2350</v>
      </c>
      <c r="G125" s="27">
        <f t="shared" si="6"/>
        <v>0</v>
      </c>
    </row>
    <row r="126" spans="1:7" x14ac:dyDescent="0.35">
      <c r="A126" s="2">
        <v>43955</v>
      </c>
      <c r="B126" s="1">
        <v>301</v>
      </c>
      <c r="C126" s="1">
        <f t="shared" si="4"/>
        <v>36</v>
      </c>
      <c r="D126" s="1">
        <v>34</v>
      </c>
      <c r="E126" s="27">
        <f t="shared" si="7"/>
        <v>-468</v>
      </c>
      <c r="F126" s="27">
        <f t="shared" si="5"/>
        <v>2340</v>
      </c>
      <c r="G126" s="27">
        <f t="shared" si="6"/>
        <v>0</v>
      </c>
    </row>
    <row r="127" spans="1:7" x14ac:dyDescent="0.35">
      <c r="A127" s="2">
        <v>43956</v>
      </c>
      <c r="B127" s="1">
        <v>378</v>
      </c>
      <c r="C127" s="1">
        <f t="shared" si="4"/>
        <v>45</v>
      </c>
      <c r="D127" s="1">
        <v>19</v>
      </c>
      <c r="E127" s="27">
        <f t="shared" si="7"/>
        <v>-442</v>
      </c>
      <c r="F127" s="27">
        <f t="shared" si="5"/>
        <v>2210</v>
      </c>
      <c r="G127" s="27">
        <f t="shared" si="6"/>
        <v>0</v>
      </c>
    </row>
    <row r="128" spans="1:7" x14ac:dyDescent="0.35">
      <c r="A128" s="2">
        <v>43957</v>
      </c>
      <c r="B128" s="1">
        <v>90</v>
      </c>
      <c r="C128" s="1">
        <f t="shared" si="4"/>
        <v>10</v>
      </c>
      <c r="D128" s="1">
        <v>30</v>
      </c>
      <c r="E128" s="27">
        <f t="shared" si="7"/>
        <v>-462</v>
      </c>
      <c r="F128" s="27">
        <f t="shared" si="5"/>
        <v>2310</v>
      </c>
      <c r="G128" s="27">
        <f t="shared" si="6"/>
        <v>0</v>
      </c>
    </row>
    <row r="129" spans="1:7" x14ac:dyDescent="0.35">
      <c r="A129" s="2">
        <v>43958</v>
      </c>
      <c r="B129" s="1">
        <v>203</v>
      </c>
      <c r="C129" s="1">
        <f t="shared" si="4"/>
        <v>24</v>
      </c>
      <c r="D129" s="1">
        <v>33</v>
      </c>
      <c r="E129" s="27">
        <f t="shared" si="7"/>
        <v>-471</v>
      </c>
      <c r="F129" s="27">
        <f t="shared" si="5"/>
        <v>2355</v>
      </c>
      <c r="G129" s="27">
        <f t="shared" si="6"/>
        <v>0</v>
      </c>
    </row>
    <row r="130" spans="1:7" x14ac:dyDescent="0.35">
      <c r="A130" s="2">
        <v>43959</v>
      </c>
      <c r="B130" s="1">
        <v>211</v>
      </c>
      <c r="C130" s="1">
        <f t="shared" ref="C130:C193" si="8">ROUNDDOWN(B130*(1-$J$7)*$J$8,0)</f>
        <v>25</v>
      </c>
      <c r="D130" s="1">
        <v>17</v>
      </c>
      <c r="E130" s="27">
        <f t="shared" si="7"/>
        <v>-463</v>
      </c>
      <c r="F130" s="27">
        <f t="shared" ref="F130:F193" si="9">IF(E130&lt;0,E130*-1*$J$6,0)</f>
        <v>2315</v>
      </c>
      <c r="G130" s="27">
        <f t="shared" ref="G130:G193" si="10">IF(E130&gt;$J$9,(E130-$J$9)*$J$5,0)</f>
        <v>0</v>
      </c>
    </row>
    <row r="131" spans="1:7" x14ac:dyDescent="0.35">
      <c r="A131" s="2">
        <v>43960</v>
      </c>
      <c r="B131" s="1">
        <v>161</v>
      </c>
      <c r="C131" s="1">
        <f t="shared" si="8"/>
        <v>19</v>
      </c>
      <c r="D131" s="1">
        <v>32</v>
      </c>
      <c r="E131" s="27">
        <f t="shared" si="7"/>
        <v>-476</v>
      </c>
      <c r="F131" s="27">
        <f t="shared" si="9"/>
        <v>2380</v>
      </c>
      <c r="G131" s="27">
        <f t="shared" si="10"/>
        <v>0</v>
      </c>
    </row>
    <row r="132" spans="1:7" x14ac:dyDescent="0.35">
      <c r="A132" s="2">
        <v>43961</v>
      </c>
      <c r="B132" s="1">
        <v>238</v>
      </c>
      <c r="C132" s="1">
        <f t="shared" si="8"/>
        <v>28</v>
      </c>
      <c r="D132" s="1">
        <v>28</v>
      </c>
      <c r="E132" s="27">
        <f t="shared" si="7"/>
        <v>-476</v>
      </c>
      <c r="F132" s="27">
        <f t="shared" si="9"/>
        <v>2380</v>
      </c>
      <c r="G132" s="27">
        <f t="shared" si="10"/>
        <v>0</v>
      </c>
    </row>
    <row r="133" spans="1:7" x14ac:dyDescent="0.35">
      <c r="A133" s="2">
        <v>43962</v>
      </c>
      <c r="B133" s="1">
        <v>215</v>
      </c>
      <c r="C133" s="1">
        <f t="shared" si="8"/>
        <v>25</v>
      </c>
      <c r="D133" s="1">
        <v>25</v>
      </c>
      <c r="E133" s="27">
        <f t="shared" ref="E133:E196" si="11">(E132+C133)-D133</f>
        <v>-476</v>
      </c>
      <c r="F133" s="27">
        <f t="shared" si="9"/>
        <v>2380</v>
      </c>
      <c r="G133" s="27">
        <f t="shared" si="10"/>
        <v>0</v>
      </c>
    </row>
    <row r="134" spans="1:7" x14ac:dyDescent="0.35">
      <c r="A134" s="2">
        <v>43963</v>
      </c>
      <c r="B134" s="1">
        <v>146</v>
      </c>
      <c r="C134" s="1">
        <f t="shared" si="8"/>
        <v>17</v>
      </c>
      <c r="D134" s="1">
        <v>28</v>
      </c>
      <c r="E134" s="27">
        <f t="shared" si="11"/>
        <v>-487</v>
      </c>
      <c r="F134" s="27">
        <f t="shared" si="9"/>
        <v>2435</v>
      </c>
      <c r="G134" s="27">
        <f t="shared" si="10"/>
        <v>0</v>
      </c>
    </row>
    <row r="135" spans="1:7" x14ac:dyDescent="0.35">
      <c r="A135" s="2">
        <v>43964</v>
      </c>
      <c r="B135" s="1">
        <v>215</v>
      </c>
      <c r="C135" s="1">
        <f t="shared" si="8"/>
        <v>25</v>
      </c>
      <c r="D135" s="1">
        <v>26</v>
      </c>
      <c r="E135" s="27">
        <f t="shared" si="11"/>
        <v>-488</v>
      </c>
      <c r="F135" s="27">
        <f t="shared" si="9"/>
        <v>2440</v>
      </c>
      <c r="G135" s="27">
        <f t="shared" si="10"/>
        <v>0</v>
      </c>
    </row>
    <row r="136" spans="1:7" x14ac:dyDescent="0.35">
      <c r="A136" s="2">
        <v>43965</v>
      </c>
      <c r="B136" s="1">
        <v>110</v>
      </c>
      <c r="C136" s="1">
        <f t="shared" si="8"/>
        <v>13</v>
      </c>
      <c r="D136" s="1">
        <v>27</v>
      </c>
      <c r="E136" s="27">
        <f t="shared" si="11"/>
        <v>-502</v>
      </c>
      <c r="F136" s="27">
        <f t="shared" si="9"/>
        <v>2510</v>
      </c>
      <c r="G136" s="27">
        <f t="shared" si="10"/>
        <v>0</v>
      </c>
    </row>
    <row r="137" spans="1:7" x14ac:dyDescent="0.35">
      <c r="A137" s="2">
        <v>43966</v>
      </c>
      <c r="B137" s="1">
        <v>450</v>
      </c>
      <c r="C137" s="1">
        <f t="shared" si="8"/>
        <v>54</v>
      </c>
      <c r="D137" s="1">
        <v>30</v>
      </c>
      <c r="E137" s="27">
        <f t="shared" si="11"/>
        <v>-478</v>
      </c>
      <c r="F137" s="27">
        <f t="shared" si="9"/>
        <v>2390</v>
      </c>
      <c r="G137" s="27">
        <f t="shared" si="10"/>
        <v>0</v>
      </c>
    </row>
    <row r="138" spans="1:7" x14ac:dyDescent="0.35">
      <c r="A138" s="2">
        <v>43967</v>
      </c>
      <c r="B138" s="1">
        <v>105</v>
      </c>
      <c r="C138" s="1">
        <f t="shared" si="8"/>
        <v>12</v>
      </c>
      <c r="D138" s="1">
        <v>28</v>
      </c>
      <c r="E138" s="27">
        <f t="shared" si="11"/>
        <v>-494</v>
      </c>
      <c r="F138" s="27">
        <f t="shared" si="9"/>
        <v>2470</v>
      </c>
      <c r="G138" s="27">
        <f t="shared" si="10"/>
        <v>0</v>
      </c>
    </row>
    <row r="139" spans="1:7" x14ac:dyDescent="0.35">
      <c r="A139" s="2">
        <v>43968</v>
      </c>
      <c r="B139" s="1">
        <v>184</v>
      </c>
      <c r="C139" s="1">
        <f t="shared" si="8"/>
        <v>22</v>
      </c>
      <c r="D139" s="1">
        <v>33</v>
      </c>
      <c r="E139" s="27">
        <f t="shared" si="11"/>
        <v>-505</v>
      </c>
      <c r="F139" s="27">
        <f t="shared" si="9"/>
        <v>2525</v>
      </c>
      <c r="G139" s="27">
        <f t="shared" si="10"/>
        <v>0</v>
      </c>
    </row>
    <row r="140" spans="1:7" x14ac:dyDescent="0.35">
      <c r="A140" s="2">
        <v>43969</v>
      </c>
      <c r="B140" s="1">
        <v>165</v>
      </c>
      <c r="C140" s="1">
        <f t="shared" si="8"/>
        <v>19</v>
      </c>
      <c r="D140" s="1">
        <v>27</v>
      </c>
      <c r="E140" s="27">
        <f t="shared" si="11"/>
        <v>-513</v>
      </c>
      <c r="F140" s="27">
        <f t="shared" si="9"/>
        <v>2565</v>
      </c>
      <c r="G140" s="27">
        <f t="shared" si="10"/>
        <v>0</v>
      </c>
    </row>
    <row r="141" spans="1:7" x14ac:dyDescent="0.35">
      <c r="A141" s="2">
        <v>43970</v>
      </c>
      <c r="B141" s="1">
        <v>214</v>
      </c>
      <c r="C141" s="1">
        <f t="shared" si="8"/>
        <v>25</v>
      </c>
      <c r="D141" s="1">
        <v>28</v>
      </c>
      <c r="E141" s="27">
        <f t="shared" si="11"/>
        <v>-516</v>
      </c>
      <c r="F141" s="27">
        <f t="shared" si="9"/>
        <v>2580</v>
      </c>
      <c r="G141" s="27">
        <f t="shared" si="10"/>
        <v>0</v>
      </c>
    </row>
    <row r="142" spans="1:7" x14ac:dyDescent="0.35">
      <c r="A142" s="2">
        <v>43971</v>
      </c>
      <c r="B142" s="1">
        <v>223</v>
      </c>
      <c r="C142" s="1">
        <f t="shared" si="8"/>
        <v>26</v>
      </c>
      <c r="D142" s="1">
        <v>21</v>
      </c>
      <c r="E142" s="27">
        <f t="shared" si="11"/>
        <v>-511</v>
      </c>
      <c r="F142" s="27">
        <f t="shared" si="9"/>
        <v>2555</v>
      </c>
      <c r="G142" s="27">
        <f t="shared" si="10"/>
        <v>0</v>
      </c>
    </row>
    <row r="143" spans="1:7" x14ac:dyDescent="0.35">
      <c r="A143" s="2">
        <v>43972</v>
      </c>
      <c r="B143" s="1">
        <v>116</v>
      </c>
      <c r="C143" s="1">
        <f t="shared" si="8"/>
        <v>13</v>
      </c>
      <c r="D143" s="1">
        <v>34</v>
      </c>
      <c r="E143" s="27">
        <f t="shared" si="11"/>
        <v>-532</v>
      </c>
      <c r="F143" s="27">
        <f t="shared" si="9"/>
        <v>2660</v>
      </c>
      <c r="G143" s="27">
        <f t="shared" si="10"/>
        <v>0</v>
      </c>
    </row>
    <row r="144" spans="1:7" x14ac:dyDescent="0.35">
      <c r="A144" s="2">
        <v>43973</v>
      </c>
      <c r="B144" s="1">
        <v>134</v>
      </c>
      <c r="C144" s="1">
        <f t="shared" si="8"/>
        <v>16</v>
      </c>
      <c r="D144" s="1">
        <v>22</v>
      </c>
      <c r="E144" s="27">
        <f t="shared" si="11"/>
        <v>-538</v>
      </c>
      <c r="F144" s="27">
        <f t="shared" si="9"/>
        <v>2690</v>
      </c>
      <c r="G144" s="27">
        <f t="shared" si="10"/>
        <v>0</v>
      </c>
    </row>
    <row r="145" spans="1:7" x14ac:dyDescent="0.35">
      <c r="A145" s="2">
        <v>43974</v>
      </c>
      <c r="B145" s="1">
        <v>120</v>
      </c>
      <c r="C145" s="1">
        <f t="shared" si="8"/>
        <v>14</v>
      </c>
      <c r="D145" s="1">
        <v>31</v>
      </c>
      <c r="E145" s="27">
        <f t="shared" si="11"/>
        <v>-555</v>
      </c>
      <c r="F145" s="27">
        <f t="shared" si="9"/>
        <v>2775</v>
      </c>
      <c r="G145" s="27">
        <f t="shared" si="10"/>
        <v>0</v>
      </c>
    </row>
    <row r="146" spans="1:7" x14ac:dyDescent="0.35">
      <c r="A146" s="2">
        <v>43975</v>
      </c>
      <c r="B146" s="1">
        <v>101</v>
      </c>
      <c r="C146" s="1">
        <f t="shared" si="8"/>
        <v>12</v>
      </c>
      <c r="D146" s="1">
        <v>31</v>
      </c>
      <c r="E146" s="27">
        <f t="shared" si="11"/>
        <v>-574</v>
      </c>
      <c r="F146" s="27">
        <f t="shared" si="9"/>
        <v>2870</v>
      </c>
      <c r="G146" s="27">
        <f t="shared" si="10"/>
        <v>0</v>
      </c>
    </row>
    <row r="147" spans="1:7" x14ac:dyDescent="0.35">
      <c r="A147" s="2">
        <v>43976</v>
      </c>
      <c r="B147" s="1">
        <v>214</v>
      </c>
      <c r="C147" s="1">
        <f t="shared" si="8"/>
        <v>25</v>
      </c>
      <c r="D147" s="1">
        <v>27</v>
      </c>
      <c r="E147" s="27">
        <f t="shared" si="11"/>
        <v>-576</v>
      </c>
      <c r="F147" s="27">
        <f t="shared" si="9"/>
        <v>2880</v>
      </c>
      <c r="G147" s="27">
        <f t="shared" si="10"/>
        <v>0</v>
      </c>
    </row>
    <row r="148" spans="1:7" x14ac:dyDescent="0.35">
      <c r="A148" s="2">
        <v>43977</v>
      </c>
      <c r="B148" s="1">
        <v>176</v>
      </c>
      <c r="C148" s="1">
        <f t="shared" si="8"/>
        <v>21</v>
      </c>
      <c r="D148" s="1">
        <v>22</v>
      </c>
      <c r="E148" s="27">
        <f t="shared" si="11"/>
        <v>-577</v>
      </c>
      <c r="F148" s="27">
        <f t="shared" si="9"/>
        <v>2885</v>
      </c>
      <c r="G148" s="27">
        <f t="shared" si="10"/>
        <v>0</v>
      </c>
    </row>
    <row r="149" spans="1:7" x14ac:dyDescent="0.35">
      <c r="A149" s="2">
        <v>43978</v>
      </c>
      <c r="B149" s="1">
        <v>522</v>
      </c>
      <c r="C149" s="1">
        <f t="shared" si="8"/>
        <v>62</v>
      </c>
      <c r="D149" s="1">
        <v>33</v>
      </c>
      <c r="E149" s="27">
        <f t="shared" si="11"/>
        <v>-548</v>
      </c>
      <c r="F149" s="27">
        <f t="shared" si="9"/>
        <v>2740</v>
      </c>
      <c r="G149" s="27">
        <f t="shared" si="10"/>
        <v>0</v>
      </c>
    </row>
    <row r="150" spans="1:7" x14ac:dyDescent="0.35">
      <c r="A150" s="2">
        <v>43979</v>
      </c>
      <c r="B150" s="1">
        <v>191</v>
      </c>
      <c r="C150" s="1">
        <f t="shared" si="8"/>
        <v>22</v>
      </c>
      <c r="D150" s="1">
        <v>28</v>
      </c>
      <c r="E150" s="27">
        <f t="shared" si="11"/>
        <v>-554</v>
      </c>
      <c r="F150" s="27">
        <f t="shared" si="9"/>
        <v>2770</v>
      </c>
      <c r="G150" s="27">
        <f t="shared" si="10"/>
        <v>0</v>
      </c>
    </row>
    <row r="151" spans="1:7" x14ac:dyDescent="0.35">
      <c r="A151" s="2">
        <v>43980</v>
      </c>
      <c r="B151" s="1">
        <v>348</v>
      </c>
      <c r="C151" s="1">
        <f t="shared" si="8"/>
        <v>41</v>
      </c>
      <c r="D151" s="1">
        <v>26</v>
      </c>
      <c r="E151" s="27">
        <f t="shared" si="11"/>
        <v>-539</v>
      </c>
      <c r="F151" s="27">
        <f t="shared" si="9"/>
        <v>2695</v>
      </c>
      <c r="G151" s="27">
        <f t="shared" si="10"/>
        <v>0</v>
      </c>
    </row>
    <row r="152" spans="1:7" x14ac:dyDescent="0.35">
      <c r="A152" s="2">
        <v>43981</v>
      </c>
      <c r="B152" s="1">
        <v>161</v>
      </c>
      <c r="C152" s="1">
        <f t="shared" si="8"/>
        <v>19</v>
      </c>
      <c r="D152" s="1">
        <v>28</v>
      </c>
      <c r="E152" s="27">
        <f t="shared" si="11"/>
        <v>-548</v>
      </c>
      <c r="F152" s="27">
        <f t="shared" si="9"/>
        <v>2740</v>
      </c>
      <c r="G152" s="27">
        <f t="shared" si="10"/>
        <v>0</v>
      </c>
    </row>
    <row r="153" spans="1:7" x14ac:dyDescent="0.35">
      <c r="A153" s="2">
        <v>43982</v>
      </c>
      <c r="B153" s="1">
        <v>215</v>
      </c>
      <c r="C153" s="1">
        <f t="shared" si="8"/>
        <v>25</v>
      </c>
      <c r="D153" s="1">
        <v>30</v>
      </c>
      <c r="E153" s="27">
        <f t="shared" si="11"/>
        <v>-553</v>
      </c>
      <c r="F153" s="27">
        <f t="shared" si="9"/>
        <v>2765</v>
      </c>
      <c r="G153" s="27">
        <f t="shared" si="10"/>
        <v>0</v>
      </c>
    </row>
    <row r="154" spans="1:7" x14ac:dyDescent="0.35">
      <c r="A154" s="2">
        <v>43983</v>
      </c>
      <c r="B154" s="1">
        <v>185</v>
      </c>
      <c r="C154" s="1">
        <f t="shared" si="8"/>
        <v>22</v>
      </c>
      <c r="D154" s="1">
        <v>22</v>
      </c>
      <c r="E154" s="27">
        <f t="shared" si="11"/>
        <v>-553</v>
      </c>
      <c r="F154" s="27">
        <f t="shared" si="9"/>
        <v>2765</v>
      </c>
      <c r="G154" s="27">
        <f t="shared" si="10"/>
        <v>0</v>
      </c>
    </row>
    <row r="155" spans="1:7" x14ac:dyDescent="0.35">
      <c r="A155" s="2">
        <v>43984</v>
      </c>
      <c r="B155" s="1">
        <v>181</v>
      </c>
      <c r="C155" s="1">
        <f t="shared" si="8"/>
        <v>21</v>
      </c>
      <c r="D155" s="1">
        <v>24</v>
      </c>
      <c r="E155" s="27">
        <f t="shared" si="11"/>
        <v>-556</v>
      </c>
      <c r="F155" s="27">
        <f t="shared" si="9"/>
        <v>2780</v>
      </c>
      <c r="G155" s="27">
        <f t="shared" si="10"/>
        <v>0</v>
      </c>
    </row>
    <row r="156" spans="1:7" x14ac:dyDescent="0.35">
      <c r="A156" s="2">
        <v>43985</v>
      </c>
      <c r="B156" s="1">
        <v>138</v>
      </c>
      <c r="C156" s="1">
        <f t="shared" si="8"/>
        <v>16</v>
      </c>
      <c r="D156" s="1">
        <v>30</v>
      </c>
      <c r="E156" s="27">
        <f t="shared" si="11"/>
        <v>-570</v>
      </c>
      <c r="F156" s="27">
        <f t="shared" si="9"/>
        <v>2850</v>
      </c>
      <c r="G156" s="27">
        <f t="shared" si="10"/>
        <v>0</v>
      </c>
    </row>
    <row r="157" spans="1:7" x14ac:dyDescent="0.35">
      <c r="A157" s="2">
        <v>43986</v>
      </c>
      <c r="B157" s="1">
        <v>221</v>
      </c>
      <c r="C157" s="1">
        <f t="shared" si="8"/>
        <v>26</v>
      </c>
      <c r="D157" s="1">
        <v>31</v>
      </c>
      <c r="E157" s="27">
        <f t="shared" si="11"/>
        <v>-575</v>
      </c>
      <c r="F157" s="27">
        <f t="shared" si="9"/>
        <v>2875</v>
      </c>
      <c r="G157" s="27">
        <f t="shared" si="10"/>
        <v>0</v>
      </c>
    </row>
    <row r="158" spans="1:7" x14ac:dyDescent="0.35">
      <c r="A158" s="2">
        <v>43987</v>
      </c>
      <c r="B158" s="1">
        <v>343</v>
      </c>
      <c r="C158" s="1">
        <f t="shared" si="8"/>
        <v>41</v>
      </c>
      <c r="D158" s="1">
        <v>34</v>
      </c>
      <c r="E158" s="27">
        <f t="shared" si="11"/>
        <v>-568</v>
      </c>
      <c r="F158" s="27">
        <f t="shared" si="9"/>
        <v>2840</v>
      </c>
      <c r="G158" s="27">
        <f t="shared" si="10"/>
        <v>0</v>
      </c>
    </row>
    <row r="159" spans="1:7" x14ac:dyDescent="0.35">
      <c r="A159" s="2">
        <v>43988</v>
      </c>
      <c r="B159" s="1">
        <v>251</v>
      </c>
      <c r="C159" s="1">
        <f t="shared" si="8"/>
        <v>30</v>
      </c>
      <c r="D159" s="1">
        <v>29</v>
      </c>
      <c r="E159" s="27">
        <f t="shared" si="11"/>
        <v>-567</v>
      </c>
      <c r="F159" s="27">
        <f t="shared" si="9"/>
        <v>2835</v>
      </c>
      <c r="G159" s="27">
        <f t="shared" si="10"/>
        <v>0</v>
      </c>
    </row>
    <row r="160" spans="1:7" x14ac:dyDescent="0.35">
      <c r="A160" s="2">
        <v>43989</v>
      </c>
      <c r="B160" s="1">
        <v>110</v>
      </c>
      <c r="C160" s="1">
        <f t="shared" si="8"/>
        <v>13</v>
      </c>
      <c r="D160" s="1">
        <v>34</v>
      </c>
      <c r="E160" s="27">
        <f t="shared" si="11"/>
        <v>-588</v>
      </c>
      <c r="F160" s="27">
        <f t="shared" si="9"/>
        <v>2940</v>
      </c>
      <c r="G160" s="27">
        <f t="shared" si="10"/>
        <v>0</v>
      </c>
    </row>
    <row r="161" spans="1:7" x14ac:dyDescent="0.35">
      <c r="A161" s="2">
        <v>43990</v>
      </c>
      <c r="B161" s="1">
        <v>170</v>
      </c>
      <c r="C161" s="1">
        <f t="shared" si="8"/>
        <v>20</v>
      </c>
      <c r="D161" s="1">
        <v>25</v>
      </c>
      <c r="E161" s="27">
        <f t="shared" si="11"/>
        <v>-593</v>
      </c>
      <c r="F161" s="27">
        <f t="shared" si="9"/>
        <v>2965</v>
      </c>
      <c r="G161" s="27">
        <f t="shared" si="10"/>
        <v>0</v>
      </c>
    </row>
    <row r="162" spans="1:7" x14ac:dyDescent="0.35">
      <c r="A162" s="2">
        <v>43991</v>
      </c>
      <c r="B162" s="1">
        <v>161</v>
      </c>
      <c r="C162" s="1">
        <f t="shared" si="8"/>
        <v>19</v>
      </c>
      <c r="D162" s="1">
        <v>31</v>
      </c>
      <c r="E162" s="27">
        <f t="shared" si="11"/>
        <v>-605</v>
      </c>
      <c r="F162" s="27">
        <f t="shared" si="9"/>
        <v>3025</v>
      </c>
      <c r="G162" s="27">
        <f t="shared" si="10"/>
        <v>0</v>
      </c>
    </row>
    <row r="163" spans="1:7" x14ac:dyDescent="0.35">
      <c r="A163" s="2">
        <v>43992</v>
      </c>
      <c r="B163" s="1">
        <v>144</v>
      </c>
      <c r="C163" s="1">
        <f t="shared" si="8"/>
        <v>17</v>
      </c>
      <c r="D163" s="1">
        <v>24</v>
      </c>
      <c r="E163" s="27">
        <f t="shared" si="11"/>
        <v>-612</v>
      </c>
      <c r="F163" s="27">
        <f t="shared" si="9"/>
        <v>3060</v>
      </c>
      <c r="G163" s="27">
        <f t="shared" si="10"/>
        <v>0</v>
      </c>
    </row>
    <row r="164" spans="1:7" x14ac:dyDescent="0.35">
      <c r="A164" s="2">
        <v>43993</v>
      </c>
      <c r="B164" s="1">
        <v>140</v>
      </c>
      <c r="C164" s="1">
        <f t="shared" si="8"/>
        <v>16</v>
      </c>
      <c r="D164" s="1">
        <v>32</v>
      </c>
      <c r="E164" s="27">
        <f t="shared" si="11"/>
        <v>-628</v>
      </c>
      <c r="F164" s="27">
        <f t="shared" si="9"/>
        <v>3140</v>
      </c>
      <c r="G164" s="27">
        <f t="shared" si="10"/>
        <v>0</v>
      </c>
    </row>
    <row r="165" spans="1:7" x14ac:dyDescent="0.35">
      <c r="A165" s="2">
        <v>43994</v>
      </c>
      <c r="B165" s="1">
        <v>262</v>
      </c>
      <c r="C165" s="1">
        <f t="shared" si="8"/>
        <v>31</v>
      </c>
      <c r="D165" s="1">
        <v>41</v>
      </c>
      <c r="E165" s="27">
        <f t="shared" si="11"/>
        <v>-638</v>
      </c>
      <c r="F165" s="27">
        <f t="shared" si="9"/>
        <v>3190</v>
      </c>
      <c r="G165" s="27">
        <f t="shared" si="10"/>
        <v>0</v>
      </c>
    </row>
    <row r="166" spans="1:7" x14ac:dyDescent="0.35">
      <c r="A166" s="2">
        <v>43995</v>
      </c>
      <c r="B166" s="1">
        <v>217</v>
      </c>
      <c r="C166" s="1">
        <f t="shared" si="8"/>
        <v>26</v>
      </c>
      <c r="D166" s="1">
        <v>28</v>
      </c>
      <c r="E166" s="27">
        <f t="shared" si="11"/>
        <v>-640</v>
      </c>
      <c r="F166" s="27">
        <f t="shared" si="9"/>
        <v>3200</v>
      </c>
      <c r="G166" s="27">
        <f t="shared" si="10"/>
        <v>0</v>
      </c>
    </row>
    <row r="167" spans="1:7" x14ac:dyDescent="0.35">
      <c r="A167" s="2">
        <v>43996</v>
      </c>
      <c r="B167" s="1">
        <v>215</v>
      </c>
      <c r="C167" s="1">
        <f t="shared" si="8"/>
        <v>25</v>
      </c>
      <c r="D167" s="1">
        <v>25</v>
      </c>
      <c r="E167" s="27">
        <f t="shared" si="11"/>
        <v>-640</v>
      </c>
      <c r="F167" s="27">
        <f t="shared" si="9"/>
        <v>3200</v>
      </c>
      <c r="G167" s="27">
        <f t="shared" si="10"/>
        <v>0</v>
      </c>
    </row>
    <row r="168" spans="1:7" x14ac:dyDescent="0.35">
      <c r="A168" s="2">
        <v>43997</v>
      </c>
      <c r="B168" s="1">
        <v>117</v>
      </c>
      <c r="C168" s="1">
        <f t="shared" si="8"/>
        <v>14</v>
      </c>
      <c r="D168" s="1">
        <v>28</v>
      </c>
      <c r="E168" s="27">
        <f t="shared" si="11"/>
        <v>-654</v>
      </c>
      <c r="F168" s="27">
        <f t="shared" si="9"/>
        <v>3270</v>
      </c>
      <c r="G168" s="27">
        <f t="shared" si="10"/>
        <v>0</v>
      </c>
    </row>
    <row r="169" spans="1:7" x14ac:dyDescent="0.35">
      <c r="A169" s="2">
        <v>43998</v>
      </c>
      <c r="B169" s="1">
        <v>172</v>
      </c>
      <c r="C169" s="1">
        <f t="shared" si="8"/>
        <v>20</v>
      </c>
      <c r="D169" s="1">
        <v>34</v>
      </c>
      <c r="E169" s="27">
        <f t="shared" si="11"/>
        <v>-668</v>
      </c>
      <c r="F169" s="27">
        <f t="shared" si="9"/>
        <v>3340</v>
      </c>
      <c r="G169" s="27">
        <f t="shared" si="10"/>
        <v>0</v>
      </c>
    </row>
    <row r="170" spans="1:7" x14ac:dyDescent="0.35">
      <c r="A170" s="2">
        <v>43999</v>
      </c>
      <c r="B170" s="1">
        <v>262</v>
      </c>
      <c r="C170" s="1">
        <f t="shared" si="8"/>
        <v>31</v>
      </c>
      <c r="D170" s="1">
        <v>23</v>
      </c>
      <c r="E170" s="27">
        <f t="shared" si="11"/>
        <v>-660</v>
      </c>
      <c r="F170" s="27">
        <f t="shared" si="9"/>
        <v>3300</v>
      </c>
      <c r="G170" s="27">
        <f t="shared" si="10"/>
        <v>0</v>
      </c>
    </row>
    <row r="171" spans="1:7" x14ac:dyDescent="0.35">
      <c r="A171" s="2">
        <v>44000</v>
      </c>
      <c r="B171" s="1">
        <v>116</v>
      </c>
      <c r="C171" s="1">
        <f t="shared" si="8"/>
        <v>13</v>
      </c>
      <c r="D171" s="1">
        <v>34</v>
      </c>
      <c r="E171" s="27">
        <f t="shared" si="11"/>
        <v>-681</v>
      </c>
      <c r="F171" s="27">
        <f t="shared" si="9"/>
        <v>3405</v>
      </c>
      <c r="G171" s="27">
        <f t="shared" si="10"/>
        <v>0</v>
      </c>
    </row>
    <row r="172" spans="1:7" x14ac:dyDescent="0.35">
      <c r="A172" s="2">
        <v>44001</v>
      </c>
      <c r="B172" s="1">
        <v>90</v>
      </c>
      <c r="C172" s="1">
        <f t="shared" si="8"/>
        <v>10</v>
      </c>
      <c r="D172" s="1">
        <v>29</v>
      </c>
      <c r="E172" s="27">
        <f t="shared" si="11"/>
        <v>-700</v>
      </c>
      <c r="F172" s="27">
        <f t="shared" si="9"/>
        <v>3500</v>
      </c>
      <c r="G172" s="27">
        <f t="shared" si="10"/>
        <v>0</v>
      </c>
    </row>
    <row r="173" spans="1:7" x14ac:dyDescent="0.35">
      <c r="A173" s="2">
        <v>44002</v>
      </c>
      <c r="B173" s="1">
        <v>215</v>
      </c>
      <c r="C173" s="1">
        <f t="shared" si="8"/>
        <v>25</v>
      </c>
      <c r="D173" s="1">
        <v>28</v>
      </c>
      <c r="E173" s="27">
        <f t="shared" si="11"/>
        <v>-703</v>
      </c>
      <c r="F173" s="27">
        <f t="shared" si="9"/>
        <v>3515</v>
      </c>
      <c r="G173" s="27">
        <f t="shared" si="10"/>
        <v>0</v>
      </c>
    </row>
    <row r="174" spans="1:7" x14ac:dyDescent="0.35">
      <c r="A174" s="2">
        <v>44003</v>
      </c>
      <c r="B174" s="1">
        <v>172</v>
      </c>
      <c r="C174" s="1">
        <f t="shared" si="8"/>
        <v>20</v>
      </c>
      <c r="D174" s="1">
        <v>34</v>
      </c>
      <c r="E174" s="27">
        <f t="shared" si="11"/>
        <v>-717</v>
      </c>
      <c r="F174" s="27">
        <f t="shared" si="9"/>
        <v>3585</v>
      </c>
      <c r="G174" s="27">
        <f t="shared" si="10"/>
        <v>0</v>
      </c>
    </row>
    <row r="175" spans="1:7" x14ac:dyDescent="0.35">
      <c r="A175" s="2">
        <v>44004</v>
      </c>
      <c r="B175" s="1">
        <v>165</v>
      </c>
      <c r="C175" s="1">
        <f t="shared" si="8"/>
        <v>19</v>
      </c>
      <c r="D175" s="1">
        <v>36</v>
      </c>
      <c r="E175" s="27">
        <f t="shared" si="11"/>
        <v>-734</v>
      </c>
      <c r="F175" s="27">
        <f t="shared" si="9"/>
        <v>3670</v>
      </c>
      <c r="G175" s="27">
        <f t="shared" si="10"/>
        <v>0</v>
      </c>
    </row>
    <row r="176" spans="1:7" x14ac:dyDescent="0.35">
      <c r="A176" s="2">
        <v>44005</v>
      </c>
      <c r="B176" s="1">
        <v>134</v>
      </c>
      <c r="C176" s="1">
        <f t="shared" si="8"/>
        <v>16</v>
      </c>
      <c r="D176" s="1">
        <v>34</v>
      </c>
      <c r="E176" s="27">
        <f t="shared" si="11"/>
        <v>-752</v>
      </c>
      <c r="F176" s="27">
        <f t="shared" si="9"/>
        <v>3760</v>
      </c>
      <c r="G176" s="27">
        <f t="shared" si="10"/>
        <v>0</v>
      </c>
    </row>
    <row r="177" spans="1:7" x14ac:dyDescent="0.35">
      <c r="A177" s="2">
        <v>44006</v>
      </c>
      <c r="B177" s="1">
        <v>129</v>
      </c>
      <c r="C177" s="1">
        <f t="shared" si="8"/>
        <v>15</v>
      </c>
      <c r="D177" s="1">
        <v>27</v>
      </c>
      <c r="E177" s="27">
        <f t="shared" si="11"/>
        <v>-764</v>
      </c>
      <c r="F177" s="27">
        <f t="shared" si="9"/>
        <v>3820</v>
      </c>
      <c r="G177" s="27">
        <f t="shared" si="10"/>
        <v>0</v>
      </c>
    </row>
    <row r="178" spans="1:7" x14ac:dyDescent="0.35">
      <c r="A178" s="2">
        <v>44007</v>
      </c>
      <c r="B178" s="1">
        <v>184</v>
      </c>
      <c r="C178" s="1">
        <f t="shared" si="8"/>
        <v>22</v>
      </c>
      <c r="D178" s="1">
        <v>24</v>
      </c>
      <c r="E178" s="27">
        <f t="shared" si="11"/>
        <v>-766</v>
      </c>
      <c r="F178" s="27">
        <f t="shared" si="9"/>
        <v>3830</v>
      </c>
      <c r="G178" s="27">
        <f t="shared" si="10"/>
        <v>0</v>
      </c>
    </row>
    <row r="179" spans="1:7" x14ac:dyDescent="0.35">
      <c r="A179" s="2">
        <v>44008</v>
      </c>
      <c r="B179" s="1">
        <v>129</v>
      </c>
      <c r="C179" s="1">
        <f t="shared" si="8"/>
        <v>15</v>
      </c>
      <c r="D179" s="1">
        <v>25</v>
      </c>
      <c r="E179" s="27">
        <f t="shared" si="11"/>
        <v>-776</v>
      </c>
      <c r="F179" s="27">
        <f t="shared" si="9"/>
        <v>3880</v>
      </c>
      <c r="G179" s="27">
        <f t="shared" si="10"/>
        <v>0</v>
      </c>
    </row>
    <row r="180" spans="1:7" x14ac:dyDescent="0.35">
      <c r="A180" s="2">
        <v>44009</v>
      </c>
      <c r="B180" s="1">
        <v>223</v>
      </c>
      <c r="C180" s="1">
        <f t="shared" si="8"/>
        <v>26</v>
      </c>
      <c r="D180" s="1">
        <v>29</v>
      </c>
      <c r="E180" s="27">
        <f t="shared" si="11"/>
        <v>-779</v>
      </c>
      <c r="F180" s="27">
        <f t="shared" si="9"/>
        <v>3895</v>
      </c>
      <c r="G180" s="27">
        <f t="shared" si="10"/>
        <v>0</v>
      </c>
    </row>
    <row r="181" spans="1:7" x14ac:dyDescent="0.35">
      <c r="A181" s="2">
        <v>44010</v>
      </c>
      <c r="B181" s="1">
        <v>214</v>
      </c>
      <c r="C181" s="1">
        <f t="shared" si="8"/>
        <v>25</v>
      </c>
      <c r="D181" s="1">
        <v>23</v>
      </c>
      <c r="E181" s="27">
        <f t="shared" si="11"/>
        <v>-777</v>
      </c>
      <c r="F181" s="27">
        <f t="shared" si="9"/>
        <v>3885</v>
      </c>
      <c r="G181" s="27">
        <f t="shared" si="10"/>
        <v>0</v>
      </c>
    </row>
    <row r="182" spans="1:7" x14ac:dyDescent="0.35">
      <c r="A182" s="2">
        <v>44011</v>
      </c>
      <c r="B182" s="1">
        <v>120</v>
      </c>
      <c r="C182" s="1">
        <f t="shared" si="8"/>
        <v>14</v>
      </c>
      <c r="D182" s="1">
        <v>36</v>
      </c>
      <c r="E182" s="27">
        <f t="shared" si="11"/>
        <v>-799</v>
      </c>
      <c r="F182" s="27">
        <f t="shared" si="9"/>
        <v>3995</v>
      </c>
      <c r="G182" s="27">
        <f t="shared" si="10"/>
        <v>0</v>
      </c>
    </row>
    <row r="183" spans="1:7" x14ac:dyDescent="0.35">
      <c r="A183" s="2">
        <v>44012</v>
      </c>
      <c r="B183" s="1">
        <v>126</v>
      </c>
      <c r="C183" s="1">
        <f t="shared" si="8"/>
        <v>15</v>
      </c>
      <c r="D183" s="1">
        <v>26</v>
      </c>
      <c r="E183" s="27">
        <f t="shared" si="11"/>
        <v>-810</v>
      </c>
      <c r="F183" s="27">
        <f t="shared" si="9"/>
        <v>4050</v>
      </c>
      <c r="G183" s="27">
        <f t="shared" si="10"/>
        <v>0</v>
      </c>
    </row>
    <row r="184" spans="1:7" x14ac:dyDescent="0.35">
      <c r="A184" s="2">
        <v>44013</v>
      </c>
      <c r="B184" s="1">
        <v>227</v>
      </c>
      <c r="C184" s="1">
        <f t="shared" si="8"/>
        <v>27</v>
      </c>
      <c r="D184" s="1">
        <v>35</v>
      </c>
      <c r="E184" s="27">
        <f t="shared" si="11"/>
        <v>-818</v>
      </c>
      <c r="F184" s="27">
        <f t="shared" si="9"/>
        <v>4090</v>
      </c>
      <c r="G184" s="27">
        <f t="shared" si="10"/>
        <v>0</v>
      </c>
    </row>
    <row r="185" spans="1:7" x14ac:dyDescent="0.35">
      <c r="A185" s="2">
        <v>44014</v>
      </c>
      <c r="B185" s="1">
        <v>191</v>
      </c>
      <c r="C185" s="1">
        <f t="shared" si="8"/>
        <v>22</v>
      </c>
      <c r="D185" s="1">
        <v>28</v>
      </c>
      <c r="E185" s="27">
        <f t="shared" si="11"/>
        <v>-824</v>
      </c>
      <c r="F185" s="27">
        <f t="shared" si="9"/>
        <v>4120</v>
      </c>
      <c r="G185" s="27">
        <f t="shared" si="10"/>
        <v>0</v>
      </c>
    </row>
    <row r="186" spans="1:7" x14ac:dyDescent="0.35">
      <c r="A186" s="2">
        <v>44015</v>
      </c>
      <c r="B186" s="1">
        <v>522</v>
      </c>
      <c r="C186" s="1">
        <f t="shared" si="8"/>
        <v>62</v>
      </c>
      <c r="D186" s="1">
        <v>29</v>
      </c>
      <c r="E186" s="27">
        <f t="shared" si="11"/>
        <v>-791</v>
      </c>
      <c r="F186" s="27">
        <f t="shared" si="9"/>
        <v>3955</v>
      </c>
      <c r="G186" s="27">
        <f t="shared" si="10"/>
        <v>0</v>
      </c>
    </row>
    <row r="187" spans="1:7" x14ac:dyDescent="0.35">
      <c r="A187" s="2">
        <v>44016</v>
      </c>
      <c r="B187" s="1">
        <v>146</v>
      </c>
      <c r="C187" s="1">
        <f t="shared" si="8"/>
        <v>17</v>
      </c>
      <c r="D187" s="1">
        <v>20</v>
      </c>
      <c r="E187" s="27">
        <f t="shared" si="11"/>
        <v>-794</v>
      </c>
      <c r="F187" s="27">
        <f t="shared" si="9"/>
        <v>3970</v>
      </c>
      <c r="G187" s="27">
        <f t="shared" si="10"/>
        <v>0</v>
      </c>
    </row>
    <row r="188" spans="1:7" x14ac:dyDescent="0.35">
      <c r="A188" s="2">
        <v>44017</v>
      </c>
      <c r="B188" s="1">
        <v>184</v>
      </c>
      <c r="C188" s="1">
        <f t="shared" si="8"/>
        <v>22</v>
      </c>
      <c r="D188" s="1">
        <v>35</v>
      </c>
      <c r="E188" s="27">
        <f t="shared" si="11"/>
        <v>-807</v>
      </c>
      <c r="F188" s="27">
        <f t="shared" si="9"/>
        <v>4035</v>
      </c>
      <c r="G188" s="27">
        <f t="shared" si="10"/>
        <v>0</v>
      </c>
    </row>
    <row r="189" spans="1:7" x14ac:dyDescent="0.35">
      <c r="A189" s="2">
        <v>44018</v>
      </c>
      <c r="B189" s="1">
        <v>196</v>
      </c>
      <c r="C189" s="1">
        <f t="shared" si="8"/>
        <v>23</v>
      </c>
      <c r="D189" s="1">
        <v>23</v>
      </c>
      <c r="E189" s="27">
        <f t="shared" si="11"/>
        <v>-807</v>
      </c>
      <c r="F189" s="27">
        <f t="shared" si="9"/>
        <v>4035</v>
      </c>
      <c r="G189" s="27">
        <f t="shared" si="10"/>
        <v>0</v>
      </c>
    </row>
    <row r="190" spans="1:7" x14ac:dyDescent="0.35">
      <c r="A190" s="2">
        <v>44019</v>
      </c>
      <c r="B190" s="1">
        <v>172</v>
      </c>
      <c r="C190" s="1">
        <f t="shared" si="8"/>
        <v>20</v>
      </c>
      <c r="D190" s="1">
        <v>30</v>
      </c>
      <c r="E190" s="27">
        <f t="shared" si="11"/>
        <v>-817</v>
      </c>
      <c r="F190" s="27">
        <f t="shared" si="9"/>
        <v>4085</v>
      </c>
      <c r="G190" s="27">
        <f t="shared" si="10"/>
        <v>0</v>
      </c>
    </row>
    <row r="191" spans="1:7" x14ac:dyDescent="0.35">
      <c r="A191" s="2">
        <v>44020</v>
      </c>
      <c r="B191" s="1">
        <v>217</v>
      </c>
      <c r="C191" s="1">
        <f t="shared" si="8"/>
        <v>26</v>
      </c>
      <c r="D191" s="1">
        <v>39</v>
      </c>
      <c r="E191" s="27">
        <f t="shared" si="11"/>
        <v>-830</v>
      </c>
      <c r="F191" s="27">
        <f t="shared" si="9"/>
        <v>4150</v>
      </c>
      <c r="G191" s="27">
        <f t="shared" si="10"/>
        <v>0</v>
      </c>
    </row>
    <row r="192" spans="1:7" x14ac:dyDescent="0.35">
      <c r="A192" s="2">
        <v>44021</v>
      </c>
      <c r="B192" s="1">
        <v>332</v>
      </c>
      <c r="C192" s="1">
        <f t="shared" si="8"/>
        <v>39</v>
      </c>
      <c r="D192" s="1">
        <v>29</v>
      </c>
      <c r="E192" s="27">
        <f t="shared" si="11"/>
        <v>-820</v>
      </c>
      <c r="F192" s="27">
        <f t="shared" si="9"/>
        <v>4100</v>
      </c>
      <c r="G192" s="27">
        <f t="shared" si="10"/>
        <v>0</v>
      </c>
    </row>
    <row r="193" spans="1:7" x14ac:dyDescent="0.35">
      <c r="A193" s="2">
        <v>44022</v>
      </c>
      <c r="B193" s="1">
        <v>196</v>
      </c>
      <c r="C193" s="1">
        <f t="shared" si="8"/>
        <v>23</v>
      </c>
      <c r="D193" s="1">
        <v>28</v>
      </c>
      <c r="E193" s="27">
        <f t="shared" si="11"/>
        <v>-825</v>
      </c>
      <c r="F193" s="27">
        <f t="shared" si="9"/>
        <v>4125</v>
      </c>
      <c r="G193" s="27">
        <f t="shared" si="10"/>
        <v>0</v>
      </c>
    </row>
    <row r="194" spans="1:7" x14ac:dyDescent="0.35">
      <c r="A194" s="2">
        <v>44023</v>
      </c>
      <c r="B194" s="1">
        <v>141</v>
      </c>
      <c r="C194" s="1">
        <f t="shared" ref="C194:C257" si="12">ROUNDDOWN(B194*(1-$J$7)*$J$8,0)</f>
        <v>16</v>
      </c>
      <c r="D194" s="1">
        <v>24</v>
      </c>
      <c r="E194" s="27">
        <f t="shared" si="11"/>
        <v>-833</v>
      </c>
      <c r="F194" s="27">
        <f t="shared" ref="F194:F257" si="13">IF(E194&lt;0,E194*-1*$J$6,0)</f>
        <v>4165</v>
      </c>
      <c r="G194" s="27">
        <f t="shared" ref="G194:G257" si="14">IF(E194&gt;$J$9,(E194-$J$9)*$J$5,0)</f>
        <v>0</v>
      </c>
    </row>
    <row r="195" spans="1:7" x14ac:dyDescent="0.35">
      <c r="A195" s="2">
        <v>44024</v>
      </c>
      <c r="B195" s="1">
        <v>343</v>
      </c>
      <c r="C195" s="1">
        <f t="shared" si="12"/>
        <v>41</v>
      </c>
      <c r="D195" s="1">
        <v>33</v>
      </c>
      <c r="E195" s="27">
        <f t="shared" si="11"/>
        <v>-825</v>
      </c>
      <c r="F195" s="27">
        <f t="shared" si="13"/>
        <v>4125</v>
      </c>
      <c r="G195" s="27">
        <f t="shared" si="14"/>
        <v>0</v>
      </c>
    </row>
    <row r="196" spans="1:7" x14ac:dyDescent="0.35">
      <c r="A196" s="2">
        <v>44025</v>
      </c>
      <c r="B196" s="1">
        <v>158</v>
      </c>
      <c r="C196" s="1">
        <f t="shared" si="12"/>
        <v>18</v>
      </c>
      <c r="D196" s="1">
        <v>30</v>
      </c>
      <c r="E196" s="27">
        <f t="shared" si="11"/>
        <v>-837</v>
      </c>
      <c r="F196" s="27">
        <f t="shared" si="13"/>
        <v>4185</v>
      </c>
      <c r="G196" s="27">
        <f t="shared" si="14"/>
        <v>0</v>
      </c>
    </row>
    <row r="197" spans="1:7" x14ac:dyDescent="0.35">
      <c r="A197" s="2">
        <v>44026</v>
      </c>
      <c r="B197" s="1">
        <v>98</v>
      </c>
      <c r="C197" s="1">
        <f t="shared" si="12"/>
        <v>11</v>
      </c>
      <c r="D197" s="1">
        <v>28</v>
      </c>
      <c r="E197" s="27">
        <f t="shared" ref="E197:E260" si="15">(E196+C197)-D197</f>
        <v>-854</v>
      </c>
      <c r="F197" s="27">
        <f t="shared" si="13"/>
        <v>4270</v>
      </c>
      <c r="G197" s="27">
        <f t="shared" si="14"/>
        <v>0</v>
      </c>
    </row>
    <row r="198" spans="1:7" x14ac:dyDescent="0.35">
      <c r="A198" s="2">
        <v>44027</v>
      </c>
      <c r="B198" s="1">
        <v>128</v>
      </c>
      <c r="C198" s="1">
        <f t="shared" si="12"/>
        <v>15</v>
      </c>
      <c r="D198" s="1">
        <v>28</v>
      </c>
      <c r="E198" s="27">
        <f t="shared" si="15"/>
        <v>-867</v>
      </c>
      <c r="F198" s="27">
        <f t="shared" si="13"/>
        <v>4335</v>
      </c>
      <c r="G198" s="27">
        <f t="shared" si="14"/>
        <v>0</v>
      </c>
    </row>
    <row r="199" spans="1:7" x14ac:dyDescent="0.35">
      <c r="A199" s="2">
        <v>44028</v>
      </c>
      <c r="B199" s="1">
        <v>140</v>
      </c>
      <c r="C199" s="1">
        <f t="shared" si="12"/>
        <v>16</v>
      </c>
      <c r="D199" s="1">
        <v>34</v>
      </c>
      <c r="E199" s="27">
        <f t="shared" si="15"/>
        <v>-885</v>
      </c>
      <c r="F199" s="27">
        <f t="shared" si="13"/>
        <v>4425</v>
      </c>
      <c r="G199" s="27">
        <f t="shared" si="14"/>
        <v>0</v>
      </c>
    </row>
    <row r="200" spans="1:7" x14ac:dyDescent="0.35">
      <c r="A200" s="2">
        <v>44029</v>
      </c>
      <c r="B200" s="1">
        <v>215</v>
      </c>
      <c r="C200" s="1">
        <f t="shared" si="12"/>
        <v>25</v>
      </c>
      <c r="D200" s="1">
        <v>29</v>
      </c>
      <c r="E200" s="27">
        <f t="shared" si="15"/>
        <v>-889</v>
      </c>
      <c r="F200" s="27">
        <f t="shared" si="13"/>
        <v>4445</v>
      </c>
      <c r="G200" s="27">
        <f t="shared" si="14"/>
        <v>0</v>
      </c>
    </row>
    <row r="201" spans="1:7" x14ac:dyDescent="0.35">
      <c r="A201" s="2">
        <v>44030</v>
      </c>
      <c r="B201" s="1">
        <v>140</v>
      </c>
      <c r="C201" s="1">
        <f t="shared" si="12"/>
        <v>16</v>
      </c>
      <c r="D201" s="1">
        <v>25</v>
      </c>
      <c r="E201" s="27">
        <f t="shared" si="15"/>
        <v>-898</v>
      </c>
      <c r="F201" s="27">
        <f t="shared" si="13"/>
        <v>4490</v>
      </c>
      <c r="G201" s="27">
        <f t="shared" si="14"/>
        <v>0</v>
      </c>
    </row>
    <row r="202" spans="1:7" x14ac:dyDescent="0.35">
      <c r="A202" s="2">
        <v>44031</v>
      </c>
      <c r="B202" s="1">
        <v>120</v>
      </c>
      <c r="C202" s="1">
        <f t="shared" si="12"/>
        <v>14</v>
      </c>
      <c r="D202" s="1">
        <v>32</v>
      </c>
      <c r="E202" s="27">
        <f t="shared" si="15"/>
        <v>-916</v>
      </c>
      <c r="F202" s="27">
        <f t="shared" si="13"/>
        <v>4580</v>
      </c>
      <c r="G202" s="27">
        <f t="shared" si="14"/>
        <v>0</v>
      </c>
    </row>
    <row r="203" spans="1:7" x14ac:dyDescent="0.35">
      <c r="A203" s="2">
        <v>44032</v>
      </c>
      <c r="B203" s="1">
        <v>199</v>
      </c>
      <c r="C203" s="1">
        <f t="shared" si="12"/>
        <v>23</v>
      </c>
      <c r="D203" s="1">
        <v>30</v>
      </c>
      <c r="E203" s="27">
        <f t="shared" si="15"/>
        <v>-923</v>
      </c>
      <c r="F203" s="27">
        <f t="shared" si="13"/>
        <v>4615</v>
      </c>
      <c r="G203" s="27">
        <f t="shared" si="14"/>
        <v>0</v>
      </c>
    </row>
    <row r="204" spans="1:7" x14ac:dyDescent="0.35">
      <c r="A204" s="2">
        <v>44033</v>
      </c>
      <c r="B204" s="1">
        <v>283</v>
      </c>
      <c r="C204" s="1">
        <f t="shared" si="12"/>
        <v>33</v>
      </c>
      <c r="D204" s="1">
        <v>29</v>
      </c>
      <c r="E204" s="27">
        <f t="shared" si="15"/>
        <v>-919</v>
      </c>
      <c r="F204" s="27">
        <f t="shared" si="13"/>
        <v>4595</v>
      </c>
      <c r="G204" s="27">
        <f t="shared" si="14"/>
        <v>0</v>
      </c>
    </row>
    <row r="205" spans="1:7" x14ac:dyDescent="0.35">
      <c r="A205" s="2">
        <v>44034</v>
      </c>
      <c r="B205" s="1">
        <v>522</v>
      </c>
      <c r="C205" s="1">
        <f t="shared" si="12"/>
        <v>62</v>
      </c>
      <c r="D205" s="1">
        <v>30</v>
      </c>
      <c r="E205" s="27">
        <f t="shared" si="15"/>
        <v>-887</v>
      </c>
      <c r="F205" s="27">
        <f t="shared" si="13"/>
        <v>4435</v>
      </c>
      <c r="G205" s="27">
        <f t="shared" si="14"/>
        <v>0</v>
      </c>
    </row>
    <row r="206" spans="1:7" x14ac:dyDescent="0.35">
      <c r="A206" s="2">
        <v>44035</v>
      </c>
      <c r="B206" s="1">
        <v>227</v>
      </c>
      <c r="C206" s="1">
        <f t="shared" si="12"/>
        <v>27</v>
      </c>
      <c r="D206" s="1">
        <v>24</v>
      </c>
      <c r="E206" s="27">
        <f t="shared" si="15"/>
        <v>-884</v>
      </c>
      <c r="F206" s="27">
        <f t="shared" si="13"/>
        <v>4420</v>
      </c>
      <c r="G206" s="27">
        <f t="shared" si="14"/>
        <v>0</v>
      </c>
    </row>
    <row r="207" spans="1:7" x14ac:dyDescent="0.35">
      <c r="A207" s="2">
        <v>44036</v>
      </c>
      <c r="B207" s="1">
        <v>343</v>
      </c>
      <c r="C207" s="1">
        <f t="shared" si="12"/>
        <v>41</v>
      </c>
      <c r="D207" s="1">
        <v>24</v>
      </c>
      <c r="E207" s="27">
        <f t="shared" si="15"/>
        <v>-867</v>
      </c>
      <c r="F207" s="27">
        <f t="shared" si="13"/>
        <v>4335</v>
      </c>
      <c r="G207" s="27">
        <f t="shared" si="14"/>
        <v>0</v>
      </c>
    </row>
    <row r="208" spans="1:7" x14ac:dyDescent="0.35">
      <c r="A208" s="2">
        <v>44037</v>
      </c>
      <c r="B208" s="1">
        <v>272</v>
      </c>
      <c r="C208" s="1">
        <f t="shared" si="12"/>
        <v>32</v>
      </c>
      <c r="D208" s="1">
        <v>19</v>
      </c>
      <c r="E208" s="27">
        <f t="shared" si="15"/>
        <v>-854</v>
      </c>
      <c r="F208" s="27">
        <f t="shared" si="13"/>
        <v>4270</v>
      </c>
      <c r="G208" s="27">
        <f t="shared" si="14"/>
        <v>0</v>
      </c>
    </row>
    <row r="209" spans="1:7" x14ac:dyDescent="0.35">
      <c r="A209" s="2">
        <v>44038</v>
      </c>
      <c r="B209" s="1">
        <v>301</v>
      </c>
      <c r="C209" s="1">
        <f t="shared" si="12"/>
        <v>36</v>
      </c>
      <c r="D209" s="1">
        <v>30</v>
      </c>
      <c r="E209" s="27">
        <f t="shared" si="15"/>
        <v>-848</v>
      </c>
      <c r="F209" s="27">
        <f t="shared" si="13"/>
        <v>4240</v>
      </c>
      <c r="G209" s="27">
        <f t="shared" si="14"/>
        <v>0</v>
      </c>
    </row>
    <row r="210" spans="1:7" x14ac:dyDescent="0.35">
      <c r="A210" s="2">
        <v>44039</v>
      </c>
      <c r="B210" s="1">
        <v>573</v>
      </c>
      <c r="C210" s="1">
        <f t="shared" si="12"/>
        <v>68</v>
      </c>
      <c r="D210" s="1">
        <v>19</v>
      </c>
      <c r="E210" s="27">
        <f t="shared" si="15"/>
        <v>-799</v>
      </c>
      <c r="F210" s="27">
        <f t="shared" si="13"/>
        <v>3995</v>
      </c>
      <c r="G210" s="27">
        <f t="shared" si="14"/>
        <v>0</v>
      </c>
    </row>
    <row r="211" spans="1:7" x14ac:dyDescent="0.35">
      <c r="A211" s="2">
        <v>44040</v>
      </c>
      <c r="B211" s="1">
        <v>176</v>
      </c>
      <c r="C211" s="1">
        <f t="shared" si="12"/>
        <v>21</v>
      </c>
      <c r="D211" s="1">
        <v>36</v>
      </c>
      <c r="E211" s="27">
        <f t="shared" si="15"/>
        <v>-814</v>
      </c>
      <c r="F211" s="27">
        <f t="shared" si="13"/>
        <v>4070</v>
      </c>
      <c r="G211" s="27">
        <f t="shared" si="14"/>
        <v>0</v>
      </c>
    </row>
    <row r="212" spans="1:7" x14ac:dyDescent="0.35">
      <c r="A212" s="2">
        <v>44041</v>
      </c>
      <c r="B212" s="1">
        <v>262</v>
      </c>
      <c r="C212" s="1">
        <f t="shared" si="12"/>
        <v>31</v>
      </c>
      <c r="D212" s="1">
        <v>22</v>
      </c>
      <c r="E212" s="27">
        <f t="shared" si="15"/>
        <v>-805</v>
      </c>
      <c r="F212" s="27">
        <f t="shared" si="13"/>
        <v>4025</v>
      </c>
      <c r="G212" s="27">
        <f t="shared" si="14"/>
        <v>0</v>
      </c>
    </row>
    <row r="213" spans="1:7" x14ac:dyDescent="0.35">
      <c r="A213" s="2">
        <v>44042</v>
      </c>
      <c r="B213" s="1">
        <v>233</v>
      </c>
      <c r="C213" s="1">
        <f t="shared" si="12"/>
        <v>27</v>
      </c>
      <c r="D213" s="1">
        <v>38</v>
      </c>
      <c r="E213" s="27">
        <f t="shared" si="15"/>
        <v>-816</v>
      </c>
      <c r="F213" s="27">
        <f t="shared" si="13"/>
        <v>4080</v>
      </c>
      <c r="G213" s="27">
        <f t="shared" si="14"/>
        <v>0</v>
      </c>
    </row>
    <row r="214" spans="1:7" x14ac:dyDescent="0.35">
      <c r="A214" s="2">
        <v>44043</v>
      </c>
      <c r="B214" s="1">
        <v>105</v>
      </c>
      <c r="C214" s="1">
        <f t="shared" si="12"/>
        <v>12</v>
      </c>
      <c r="D214" s="1">
        <v>25</v>
      </c>
      <c r="E214" s="27">
        <f t="shared" si="15"/>
        <v>-829</v>
      </c>
      <c r="F214" s="27">
        <f t="shared" si="13"/>
        <v>4145</v>
      </c>
      <c r="G214" s="27">
        <f t="shared" si="14"/>
        <v>0</v>
      </c>
    </row>
    <row r="215" spans="1:7" x14ac:dyDescent="0.35">
      <c r="A215" s="2">
        <v>44044</v>
      </c>
      <c r="B215" s="1">
        <v>215</v>
      </c>
      <c r="C215" s="1">
        <f t="shared" si="12"/>
        <v>25</v>
      </c>
      <c r="D215" s="1">
        <v>24</v>
      </c>
      <c r="E215" s="27">
        <f t="shared" si="15"/>
        <v>-828</v>
      </c>
      <c r="F215" s="27">
        <f t="shared" si="13"/>
        <v>4140</v>
      </c>
      <c r="G215" s="27">
        <f t="shared" si="14"/>
        <v>0</v>
      </c>
    </row>
    <row r="216" spans="1:7" x14ac:dyDescent="0.35">
      <c r="A216" s="2">
        <v>44045</v>
      </c>
      <c r="B216" s="1">
        <v>181</v>
      </c>
      <c r="C216" s="1">
        <f t="shared" si="12"/>
        <v>21</v>
      </c>
      <c r="D216" s="1">
        <v>22</v>
      </c>
      <c r="E216" s="27">
        <f t="shared" si="15"/>
        <v>-829</v>
      </c>
      <c r="F216" s="27">
        <f t="shared" si="13"/>
        <v>4145</v>
      </c>
      <c r="G216" s="27">
        <f t="shared" si="14"/>
        <v>0</v>
      </c>
    </row>
    <row r="217" spans="1:7" x14ac:dyDescent="0.35">
      <c r="A217" s="2">
        <v>44046</v>
      </c>
      <c r="B217" s="1">
        <v>101</v>
      </c>
      <c r="C217" s="1">
        <f t="shared" si="12"/>
        <v>12</v>
      </c>
      <c r="D217" s="1">
        <v>31</v>
      </c>
      <c r="E217" s="27">
        <f t="shared" si="15"/>
        <v>-848</v>
      </c>
      <c r="F217" s="27">
        <f t="shared" si="13"/>
        <v>4240</v>
      </c>
      <c r="G217" s="27">
        <f t="shared" si="14"/>
        <v>0</v>
      </c>
    </row>
    <row r="218" spans="1:7" x14ac:dyDescent="0.35">
      <c r="A218" s="2">
        <v>44047</v>
      </c>
      <c r="B218" s="1">
        <v>126</v>
      </c>
      <c r="C218" s="1">
        <f t="shared" si="12"/>
        <v>15</v>
      </c>
      <c r="D218" s="1">
        <v>21</v>
      </c>
      <c r="E218" s="27">
        <f t="shared" si="15"/>
        <v>-854</v>
      </c>
      <c r="F218" s="27">
        <f t="shared" si="13"/>
        <v>4270</v>
      </c>
      <c r="G218" s="27">
        <f t="shared" si="14"/>
        <v>0</v>
      </c>
    </row>
    <row r="219" spans="1:7" x14ac:dyDescent="0.35">
      <c r="A219" s="2">
        <v>44048</v>
      </c>
      <c r="B219" s="1">
        <v>262</v>
      </c>
      <c r="C219" s="1">
        <f t="shared" si="12"/>
        <v>31</v>
      </c>
      <c r="D219" s="1">
        <v>18</v>
      </c>
      <c r="E219" s="27">
        <f t="shared" si="15"/>
        <v>-841</v>
      </c>
      <c r="F219" s="27">
        <f t="shared" si="13"/>
        <v>4205</v>
      </c>
      <c r="G219" s="27">
        <f t="shared" si="14"/>
        <v>0</v>
      </c>
    </row>
    <row r="220" spans="1:7" x14ac:dyDescent="0.35">
      <c r="A220" s="2">
        <v>44049</v>
      </c>
      <c r="B220" s="1">
        <v>215</v>
      </c>
      <c r="C220" s="1">
        <f t="shared" si="12"/>
        <v>25</v>
      </c>
      <c r="D220" s="1">
        <v>24</v>
      </c>
      <c r="E220" s="27">
        <f t="shared" si="15"/>
        <v>-840</v>
      </c>
      <c r="F220" s="27">
        <f t="shared" si="13"/>
        <v>4200</v>
      </c>
      <c r="G220" s="27">
        <f t="shared" si="14"/>
        <v>0</v>
      </c>
    </row>
    <row r="221" spans="1:7" x14ac:dyDescent="0.35">
      <c r="A221" s="2">
        <v>44050</v>
      </c>
      <c r="B221" s="1">
        <v>144</v>
      </c>
      <c r="C221" s="1">
        <f t="shared" si="12"/>
        <v>17</v>
      </c>
      <c r="D221" s="1">
        <v>32</v>
      </c>
      <c r="E221" s="27">
        <f t="shared" si="15"/>
        <v>-855</v>
      </c>
      <c r="F221" s="27">
        <f t="shared" si="13"/>
        <v>4275</v>
      </c>
      <c r="G221" s="27">
        <f t="shared" si="14"/>
        <v>0</v>
      </c>
    </row>
    <row r="222" spans="1:7" x14ac:dyDescent="0.35">
      <c r="A222" s="2">
        <v>44051</v>
      </c>
      <c r="B222" s="1">
        <v>161</v>
      </c>
      <c r="C222" s="1">
        <f t="shared" si="12"/>
        <v>19</v>
      </c>
      <c r="D222" s="1">
        <v>28</v>
      </c>
      <c r="E222" s="27">
        <f t="shared" si="15"/>
        <v>-864</v>
      </c>
      <c r="F222" s="27">
        <f t="shared" si="13"/>
        <v>4320</v>
      </c>
      <c r="G222" s="27">
        <f t="shared" si="14"/>
        <v>0</v>
      </c>
    </row>
    <row r="223" spans="1:7" x14ac:dyDescent="0.35">
      <c r="A223" s="2">
        <v>44052</v>
      </c>
      <c r="B223" s="1">
        <v>89</v>
      </c>
      <c r="C223" s="1">
        <f t="shared" si="12"/>
        <v>10</v>
      </c>
      <c r="D223" s="1">
        <v>25</v>
      </c>
      <c r="E223" s="27">
        <f t="shared" si="15"/>
        <v>-879</v>
      </c>
      <c r="F223" s="27">
        <f t="shared" si="13"/>
        <v>4395</v>
      </c>
      <c r="G223" s="27">
        <f t="shared" si="14"/>
        <v>0</v>
      </c>
    </row>
    <row r="224" spans="1:7" x14ac:dyDescent="0.35">
      <c r="A224" s="2">
        <v>44053</v>
      </c>
      <c r="B224" s="1">
        <v>114</v>
      </c>
      <c r="C224" s="1">
        <f t="shared" si="12"/>
        <v>13</v>
      </c>
      <c r="D224" s="1">
        <v>34</v>
      </c>
      <c r="E224" s="27">
        <f t="shared" si="15"/>
        <v>-900</v>
      </c>
      <c r="F224" s="27">
        <f t="shared" si="13"/>
        <v>4500</v>
      </c>
      <c r="G224" s="27">
        <f t="shared" si="14"/>
        <v>0</v>
      </c>
    </row>
    <row r="225" spans="1:7" x14ac:dyDescent="0.35">
      <c r="A225" s="2">
        <v>44054</v>
      </c>
      <c r="B225" s="1">
        <v>283</v>
      </c>
      <c r="C225" s="1">
        <f t="shared" si="12"/>
        <v>33</v>
      </c>
      <c r="D225" s="1">
        <v>21</v>
      </c>
      <c r="E225" s="27">
        <f t="shared" si="15"/>
        <v>-888</v>
      </c>
      <c r="F225" s="27">
        <f t="shared" si="13"/>
        <v>4440</v>
      </c>
      <c r="G225" s="27">
        <f t="shared" si="14"/>
        <v>0</v>
      </c>
    </row>
    <row r="226" spans="1:7" x14ac:dyDescent="0.35">
      <c r="A226" s="2">
        <v>44055</v>
      </c>
      <c r="B226" s="1">
        <v>181</v>
      </c>
      <c r="C226" s="1">
        <f t="shared" si="12"/>
        <v>21</v>
      </c>
      <c r="D226" s="1">
        <v>37</v>
      </c>
      <c r="E226" s="27">
        <f t="shared" si="15"/>
        <v>-904</v>
      </c>
      <c r="F226" s="27">
        <f t="shared" si="13"/>
        <v>4520</v>
      </c>
      <c r="G226" s="27">
        <f t="shared" si="14"/>
        <v>0</v>
      </c>
    </row>
    <row r="227" spans="1:7" x14ac:dyDescent="0.35">
      <c r="A227" s="2">
        <v>44056</v>
      </c>
      <c r="B227" s="1">
        <v>272</v>
      </c>
      <c r="C227" s="1">
        <f t="shared" si="12"/>
        <v>32</v>
      </c>
      <c r="D227" s="1">
        <v>32</v>
      </c>
      <c r="E227" s="27">
        <f t="shared" si="15"/>
        <v>-904</v>
      </c>
      <c r="F227" s="27">
        <f t="shared" si="13"/>
        <v>4520</v>
      </c>
      <c r="G227" s="27">
        <f t="shared" si="14"/>
        <v>0</v>
      </c>
    </row>
    <row r="228" spans="1:7" x14ac:dyDescent="0.35">
      <c r="A228" s="2">
        <v>44057</v>
      </c>
      <c r="B228" s="1">
        <v>140</v>
      </c>
      <c r="C228" s="1">
        <f t="shared" si="12"/>
        <v>16</v>
      </c>
      <c r="D228" s="1">
        <v>32</v>
      </c>
      <c r="E228" s="27">
        <f t="shared" si="15"/>
        <v>-920</v>
      </c>
      <c r="F228" s="27">
        <f t="shared" si="13"/>
        <v>4600</v>
      </c>
      <c r="G228" s="27">
        <f t="shared" si="14"/>
        <v>0</v>
      </c>
    </row>
    <row r="229" spans="1:7" x14ac:dyDescent="0.35">
      <c r="A229" s="2">
        <v>44058</v>
      </c>
      <c r="B229" s="1">
        <v>227</v>
      </c>
      <c r="C229" s="1">
        <f t="shared" si="12"/>
        <v>27</v>
      </c>
      <c r="D229" s="1">
        <v>37</v>
      </c>
      <c r="E229" s="27">
        <f t="shared" si="15"/>
        <v>-930</v>
      </c>
      <c r="F229" s="27">
        <f t="shared" si="13"/>
        <v>4650</v>
      </c>
      <c r="G229" s="27">
        <f t="shared" si="14"/>
        <v>0</v>
      </c>
    </row>
    <row r="230" spans="1:7" x14ac:dyDescent="0.35">
      <c r="A230" s="2">
        <v>44059</v>
      </c>
      <c r="B230" s="1">
        <v>262</v>
      </c>
      <c r="C230" s="1">
        <f t="shared" si="12"/>
        <v>31</v>
      </c>
      <c r="D230" s="1">
        <v>28</v>
      </c>
      <c r="E230" s="27">
        <f t="shared" si="15"/>
        <v>-927</v>
      </c>
      <c r="F230" s="27">
        <f t="shared" si="13"/>
        <v>4635</v>
      </c>
      <c r="G230" s="27">
        <f t="shared" si="14"/>
        <v>0</v>
      </c>
    </row>
    <row r="231" spans="1:7" x14ac:dyDescent="0.35">
      <c r="A231" s="2">
        <v>44060</v>
      </c>
      <c r="B231" s="1">
        <v>122</v>
      </c>
      <c r="C231" s="1">
        <f t="shared" si="12"/>
        <v>14</v>
      </c>
      <c r="D231" s="1">
        <v>29</v>
      </c>
      <c r="E231" s="27">
        <f t="shared" si="15"/>
        <v>-942</v>
      </c>
      <c r="F231" s="27">
        <f t="shared" si="13"/>
        <v>4710</v>
      </c>
      <c r="G231" s="27">
        <f t="shared" si="14"/>
        <v>0</v>
      </c>
    </row>
    <row r="232" spans="1:7" x14ac:dyDescent="0.35">
      <c r="A232" s="2">
        <v>44061</v>
      </c>
      <c r="B232" s="1">
        <v>199</v>
      </c>
      <c r="C232" s="1">
        <f t="shared" si="12"/>
        <v>23</v>
      </c>
      <c r="D232" s="1">
        <v>32</v>
      </c>
      <c r="E232" s="27">
        <f t="shared" si="15"/>
        <v>-951</v>
      </c>
      <c r="F232" s="27">
        <f t="shared" si="13"/>
        <v>4755</v>
      </c>
      <c r="G232" s="27">
        <f t="shared" si="14"/>
        <v>0</v>
      </c>
    </row>
    <row r="233" spans="1:7" x14ac:dyDescent="0.35">
      <c r="A233" s="2">
        <v>44062</v>
      </c>
      <c r="B233" s="1">
        <v>141</v>
      </c>
      <c r="C233" s="1">
        <f t="shared" si="12"/>
        <v>16</v>
      </c>
      <c r="D233" s="1">
        <v>29</v>
      </c>
      <c r="E233" s="27">
        <f t="shared" si="15"/>
        <v>-964</v>
      </c>
      <c r="F233" s="27">
        <f t="shared" si="13"/>
        <v>4820</v>
      </c>
      <c r="G233" s="27">
        <f t="shared" si="14"/>
        <v>0</v>
      </c>
    </row>
    <row r="234" spans="1:7" x14ac:dyDescent="0.35">
      <c r="A234" s="2">
        <v>44063</v>
      </c>
      <c r="B234" s="1">
        <v>212</v>
      </c>
      <c r="C234" s="1">
        <f t="shared" si="12"/>
        <v>25</v>
      </c>
      <c r="D234" s="1">
        <v>27</v>
      </c>
      <c r="E234" s="27">
        <f t="shared" si="15"/>
        <v>-966</v>
      </c>
      <c r="F234" s="27">
        <f t="shared" si="13"/>
        <v>4830</v>
      </c>
      <c r="G234" s="27">
        <f t="shared" si="14"/>
        <v>0</v>
      </c>
    </row>
    <row r="235" spans="1:7" x14ac:dyDescent="0.35">
      <c r="A235" s="2">
        <v>44064</v>
      </c>
      <c r="B235" s="1">
        <v>172</v>
      </c>
      <c r="C235" s="1">
        <f t="shared" si="12"/>
        <v>20</v>
      </c>
      <c r="D235" s="1">
        <v>31</v>
      </c>
      <c r="E235" s="27">
        <f t="shared" si="15"/>
        <v>-977</v>
      </c>
      <c r="F235" s="27">
        <f t="shared" si="13"/>
        <v>4885</v>
      </c>
      <c r="G235" s="27">
        <f t="shared" si="14"/>
        <v>0</v>
      </c>
    </row>
    <row r="236" spans="1:7" x14ac:dyDescent="0.35">
      <c r="A236" s="2">
        <v>44065</v>
      </c>
      <c r="B236" s="1">
        <v>137</v>
      </c>
      <c r="C236" s="1">
        <f t="shared" si="12"/>
        <v>16</v>
      </c>
      <c r="D236" s="1">
        <v>31</v>
      </c>
      <c r="E236" s="27">
        <f t="shared" si="15"/>
        <v>-992</v>
      </c>
      <c r="F236" s="27">
        <f t="shared" si="13"/>
        <v>4960</v>
      </c>
      <c r="G236" s="27">
        <f t="shared" si="14"/>
        <v>0</v>
      </c>
    </row>
    <row r="237" spans="1:7" x14ac:dyDescent="0.35">
      <c r="A237" s="2">
        <v>44066</v>
      </c>
      <c r="B237" s="1">
        <v>346</v>
      </c>
      <c r="C237" s="1">
        <f t="shared" si="12"/>
        <v>41</v>
      </c>
      <c r="D237" s="1">
        <v>31</v>
      </c>
      <c r="E237" s="27">
        <f t="shared" si="15"/>
        <v>-982</v>
      </c>
      <c r="F237" s="27">
        <f t="shared" si="13"/>
        <v>4910</v>
      </c>
      <c r="G237" s="27">
        <f t="shared" si="14"/>
        <v>0</v>
      </c>
    </row>
    <row r="238" spans="1:7" x14ac:dyDescent="0.35">
      <c r="A238" s="2">
        <v>44067</v>
      </c>
      <c r="B238" s="1">
        <v>114</v>
      </c>
      <c r="C238" s="1">
        <f t="shared" si="12"/>
        <v>13</v>
      </c>
      <c r="D238" s="1">
        <v>38</v>
      </c>
      <c r="E238" s="27">
        <f t="shared" si="15"/>
        <v>-1007</v>
      </c>
      <c r="F238" s="27">
        <f t="shared" si="13"/>
        <v>5035</v>
      </c>
      <c r="G238" s="27">
        <f t="shared" si="14"/>
        <v>0</v>
      </c>
    </row>
    <row r="239" spans="1:7" x14ac:dyDescent="0.35">
      <c r="A239" s="2">
        <v>44068</v>
      </c>
      <c r="B239" s="1">
        <v>110</v>
      </c>
      <c r="C239" s="1">
        <f t="shared" si="12"/>
        <v>13</v>
      </c>
      <c r="D239" s="1">
        <v>23</v>
      </c>
      <c r="E239" s="27">
        <f t="shared" si="15"/>
        <v>-1017</v>
      </c>
      <c r="F239" s="27">
        <f t="shared" si="13"/>
        <v>5085</v>
      </c>
      <c r="G239" s="27">
        <f t="shared" si="14"/>
        <v>0</v>
      </c>
    </row>
    <row r="240" spans="1:7" x14ac:dyDescent="0.35">
      <c r="A240" s="2">
        <v>44069</v>
      </c>
      <c r="B240" s="1">
        <v>251</v>
      </c>
      <c r="C240" s="1">
        <f t="shared" si="12"/>
        <v>30</v>
      </c>
      <c r="D240" s="1">
        <v>29</v>
      </c>
      <c r="E240" s="27">
        <f t="shared" si="15"/>
        <v>-1016</v>
      </c>
      <c r="F240" s="27">
        <f t="shared" si="13"/>
        <v>5080</v>
      </c>
      <c r="G240" s="27">
        <f t="shared" si="14"/>
        <v>0</v>
      </c>
    </row>
    <row r="241" spans="1:7" x14ac:dyDescent="0.35">
      <c r="A241" s="2">
        <v>44070</v>
      </c>
      <c r="B241" s="1">
        <v>212</v>
      </c>
      <c r="C241" s="1">
        <f t="shared" si="12"/>
        <v>25</v>
      </c>
      <c r="D241" s="1">
        <v>37</v>
      </c>
      <c r="E241" s="27">
        <f t="shared" si="15"/>
        <v>-1028</v>
      </c>
      <c r="F241" s="27">
        <f t="shared" si="13"/>
        <v>5140</v>
      </c>
      <c r="G241" s="27">
        <f t="shared" si="14"/>
        <v>0</v>
      </c>
    </row>
    <row r="242" spans="1:7" x14ac:dyDescent="0.35">
      <c r="A242" s="2">
        <v>44071</v>
      </c>
      <c r="B242" s="1">
        <v>129</v>
      </c>
      <c r="C242" s="1">
        <f t="shared" si="12"/>
        <v>15</v>
      </c>
      <c r="D242" s="1">
        <v>25</v>
      </c>
      <c r="E242" s="27">
        <f t="shared" si="15"/>
        <v>-1038</v>
      </c>
      <c r="F242" s="27">
        <f t="shared" si="13"/>
        <v>5190</v>
      </c>
      <c r="G242" s="27">
        <f t="shared" si="14"/>
        <v>0</v>
      </c>
    </row>
    <row r="243" spans="1:7" x14ac:dyDescent="0.35">
      <c r="A243" s="2">
        <v>44072</v>
      </c>
      <c r="B243" s="1">
        <v>212</v>
      </c>
      <c r="C243" s="1">
        <f t="shared" si="12"/>
        <v>25</v>
      </c>
      <c r="D243" s="1">
        <v>27</v>
      </c>
      <c r="E243" s="27">
        <f t="shared" si="15"/>
        <v>-1040</v>
      </c>
      <c r="F243" s="27">
        <f t="shared" si="13"/>
        <v>5200</v>
      </c>
      <c r="G243" s="27">
        <f t="shared" si="14"/>
        <v>0</v>
      </c>
    </row>
    <row r="244" spans="1:7" x14ac:dyDescent="0.35">
      <c r="A244" s="2">
        <v>44073</v>
      </c>
      <c r="B244" s="1">
        <v>126</v>
      </c>
      <c r="C244" s="1">
        <f t="shared" si="12"/>
        <v>15</v>
      </c>
      <c r="D244" s="1">
        <v>37</v>
      </c>
      <c r="E244" s="27">
        <f t="shared" si="15"/>
        <v>-1062</v>
      </c>
      <c r="F244" s="27">
        <f t="shared" si="13"/>
        <v>5310</v>
      </c>
      <c r="G244" s="27">
        <f t="shared" si="14"/>
        <v>0</v>
      </c>
    </row>
    <row r="245" spans="1:7" x14ac:dyDescent="0.35">
      <c r="A245" s="2">
        <v>44074</v>
      </c>
      <c r="B245" s="1">
        <v>137</v>
      </c>
      <c r="C245" s="1">
        <f t="shared" si="12"/>
        <v>16</v>
      </c>
      <c r="D245" s="1">
        <v>39</v>
      </c>
      <c r="E245" s="27">
        <f t="shared" si="15"/>
        <v>-1085</v>
      </c>
      <c r="F245" s="27">
        <f t="shared" si="13"/>
        <v>5425</v>
      </c>
      <c r="G245" s="27">
        <f t="shared" si="14"/>
        <v>0</v>
      </c>
    </row>
    <row r="246" spans="1:7" x14ac:dyDescent="0.35">
      <c r="A246" s="2">
        <v>44075</v>
      </c>
      <c r="B246" s="1">
        <v>215</v>
      </c>
      <c r="C246" s="1">
        <f t="shared" si="12"/>
        <v>25</v>
      </c>
      <c r="D246" s="1">
        <v>28</v>
      </c>
      <c r="E246" s="27">
        <f t="shared" si="15"/>
        <v>-1088</v>
      </c>
      <c r="F246" s="27">
        <f t="shared" si="13"/>
        <v>5440</v>
      </c>
      <c r="G246" s="27">
        <f t="shared" si="14"/>
        <v>0</v>
      </c>
    </row>
    <row r="247" spans="1:7" x14ac:dyDescent="0.35">
      <c r="A247" s="2">
        <v>44076</v>
      </c>
      <c r="B247" s="1">
        <v>134</v>
      </c>
      <c r="C247" s="1">
        <f t="shared" si="12"/>
        <v>16</v>
      </c>
      <c r="D247" s="1">
        <v>22</v>
      </c>
      <c r="E247" s="27">
        <f t="shared" si="15"/>
        <v>-1094</v>
      </c>
      <c r="F247" s="27">
        <f t="shared" si="13"/>
        <v>5470</v>
      </c>
      <c r="G247" s="27">
        <f t="shared" si="14"/>
        <v>0</v>
      </c>
    </row>
    <row r="248" spans="1:7" x14ac:dyDescent="0.35">
      <c r="A248" s="2">
        <v>44077</v>
      </c>
      <c r="B248" s="1">
        <v>214</v>
      </c>
      <c r="C248" s="1">
        <f t="shared" si="12"/>
        <v>25</v>
      </c>
      <c r="D248" s="1">
        <v>25</v>
      </c>
      <c r="E248" s="27">
        <f t="shared" si="15"/>
        <v>-1094</v>
      </c>
      <c r="F248" s="27">
        <f t="shared" si="13"/>
        <v>5470</v>
      </c>
      <c r="G248" s="27">
        <f t="shared" si="14"/>
        <v>0</v>
      </c>
    </row>
    <row r="249" spans="1:7" x14ac:dyDescent="0.35">
      <c r="A249" s="2">
        <v>44078</v>
      </c>
      <c r="B249" s="1">
        <v>226</v>
      </c>
      <c r="C249" s="1">
        <f t="shared" si="12"/>
        <v>27</v>
      </c>
      <c r="D249" s="1">
        <v>32</v>
      </c>
      <c r="E249" s="27">
        <f t="shared" si="15"/>
        <v>-1099</v>
      </c>
      <c r="F249" s="27">
        <f t="shared" si="13"/>
        <v>5495</v>
      </c>
      <c r="G249" s="27">
        <f t="shared" si="14"/>
        <v>0</v>
      </c>
    </row>
    <row r="250" spans="1:7" x14ac:dyDescent="0.35">
      <c r="A250" s="2">
        <v>44079</v>
      </c>
      <c r="B250" s="1">
        <v>296</v>
      </c>
      <c r="C250" s="1">
        <f t="shared" si="12"/>
        <v>35</v>
      </c>
      <c r="D250" s="1">
        <v>23</v>
      </c>
      <c r="E250" s="27">
        <f t="shared" si="15"/>
        <v>-1087</v>
      </c>
      <c r="F250" s="27">
        <f t="shared" si="13"/>
        <v>5435</v>
      </c>
      <c r="G250" s="27">
        <f t="shared" si="14"/>
        <v>0</v>
      </c>
    </row>
    <row r="251" spans="1:7" x14ac:dyDescent="0.35">
      <c r="A251" s="2">
        <v>44080</v>
      </c>
      <c r="B251" s="1">
        <v>140</v>
      </c>
      <c r="C251" s="1">
        <f t="shared" si="12"/>
        <v>16</v>
      </c>
      <c r="D251" s="1">
        <v>25</v>
      </c>
      <c r="E251" s="27">
        <f t="shared" si="15"/>
        <v>-1096</v>
      </c>
      <c r="F251" s="27">
        <f t="shared" si="13"/>
        <v>5480</v>
      </c>
      <c r="G251" s="27">
        <f t="shared" si="14"/>
        <v>0</v>
      </c>
    </row>
    <row r="252" spans="1:7" x14ac:dyDescent="0.35">
      <c r="A252" s="2">
        <v>44081</v>
      </c>
      <c r="B252" s="1">
        <v>128</v>
      </c>
      <c r="C252" s="1">
        <f t="shared" si="12"/>
        <v>15</v>
      </c>
      <c r="D252" s="1">
        <v>26</v>
      </c>
      <c r="E252" s="27">
        <f t="shared" si="15"/>
        <v>-1107</v>
      </c>
      <c r="F252" s="27">
        <f t="shared" si="13"/>
        <v>5535</v>
      </c>
      <c r="G252" s="27">
        <f t="shared" si="14"/>
        <v>0</v>
      </c>
    </row>
    <row r="253" spans="1:7" x14ac:dyDescent="0.35">
      <c r="A253" s="2">
        <v>44082</v>
      </c>
      <c r="B253" s="1">
        <v>114</v>
      </c>
      <c r="C253" s="1">
        <f t="shared" si="12"/>
        <v>13</v>
      </c>
      <c r="D253" s="1">
        <v>45</v>
      </c>
      <c r="E253" s="27">
        <f t="shared" si="15"/>
        <v>-1139</v>
      </c>
      <c r="F253" s="27">
        <f t="shared" si="13"/>
        <v>5695</v>
      </c>
      <c r="G253" s="27">
        <f t="shared" si="14"/>
        <v>0</v>
      </c>
    </row>
    <row r="254" spans="1:7" x14ac:dyDescent="0.35">
      <c r="A254" s="2">
        <v>44083</v>
      </c>
      <c r="B254" s="1">
        <v>199</v>
      </c>
      <c r="C254" s="1">
        <f t="shared" si="12"/>
        <v>23</v>
      </c>
      <c r="D254" s="1">
        <v>21</v>
      </c>
      <c r="E254" s="27">
        <f t="shared" si="15"/>
        <v>-1137</v>
      </c>
      <c r="F254" s="27">
        <f t="shared" si="13"/>
        <v>5685</v>
      </c>
      <c r="G254" s="27">
        <f t="shared" si="14"/>
        <v>0</v>
      </c>
    </row>
    <row r="255" spans="1:7" x14ac:dyDescent="0.35">
      <c r="A255" s="2">
        <v>44084</v>
      </c>
      <c r="B255" s="1">
        <v>135</v>
      </c>
      <c r="C255" s="1">
        <f t="shared" si="12"/>
        <v>16</v>
      </c>
      <c r="D255" s="1">
        <v>21</v>
      </c>
      <c r="E255" s="27">
        <f t="shared" si="15"/>
        <v>-1142</v>
      </c>
      <c r="F255" s="27">
        <f t="shared" si="13"/>
        <v>5710</v>
      </c>
      <c r="G255" s="27">
        <f t="shared" si="14"/>
        <v>0</v>
      </c>
    </row>
    <row r="256" spans="1:7" x14ac:dyDescent="0.35">
      <c r="A256" s="2">
        <v>44085</v>
      </c>
      <c r="B256" s="1">
        <v>301</v>
      </c>
      <c r="C256" s="1">
        <f t="shared" si="12"/>
        <v>36</v>
      </c>
      <c r="D256" s="1">
        <v>28</v>
      </c>
      <c r="E256" s="27">
        <f t="shared" si="15"/>
        <v>-1134</v>
      </c>
      <c r="F256" s="27">
        <f t="shared" si="13"/>
        <v>5670</v>
      </c>
      <c r="G256" s="27">
        <f t="shared" si="14"/>
        <v>0</v>
      </c>
    </row>
    <row r="257" spans="1:7" x14ac:dyDescent="0.35">
      <c r="A257" s="2">
        <v>44086</v>
      </c>
      <c r="B257" s="1">
        <v>254</v>
      </c>
      <c r="C257" s="1">
        <f t="shared" si="12"/>
        <v>30</v>
      </c>
      <c r="D257" s="1">
        <v>25</v>
      </c>
      <c r="E257" s="27">
        <f t="shared" si="15"/>
        <v>-1129</v>
      </c>
      <c r="F257" s="27">
        <f t="shared" si="13"/>
        <v>5645</v>
      </c>
      <c r="G257" s="27">
        <f t="shared" si="14"/>
        <v>0</v>
      </c>
    </row>
    <row r="258" spans="1:7" x14ac:dyDescent="0.35">
      <c r="A258" s="2">
        <v>44087</v>
      </c>
      <c r="B258" s="1">
        <v>143</v>
      </c>
      <c r="C258" s="1">
        <f t="shared" ref="C258:C321" si="16">ROUNDDOWN(B258*(1-$J$7)*$J$8,0)</f>
        <v>17</v>
      </c>
      <c r="D258" s="1">
        <v>29</v>
      </c>
      <c r="E258" s="27">
        <f t="shared" si="15"/>
        <v>-1141</v>
      </c>
      <c r="F258" s="27">
        <f t="shared" ref="F258:F321" si="17">IF(E258&lt;0,E258*-1*$J$6,0)</f>
        <v>5705</v>
      </c>
      <c r="G258" s="27">
        <f t="shared" ref="G258:G321" si="18">IF(E258&gt;$J$9,(E258-$J$9)*$J$5,0)</f>
        <v>0</v>
      </c>
    </row>
    <row r="259" spans="1:7" x14ac:dyDescent="0.35">
      <c r="A259" s="2">
        <v>44088</v>
      </c>
      <c r="B259" s="1">
        <v>98</v>
      </c>
      <c r="C259" s="1">
        <f t="shared" si="16"/>
        <v>11</v>
      </c>
      <c r="D259" s="1">
        <v>34</v>
      </c>
      <c r="E259" s="27">
        <f t="shared" si="15"/>
        <v>-1164</v>
      </c>
      <c r="F259" s="27">
        <f t="shared" si="17"/>
        <v>5820</v>
      </c>
      <c r="G259" s="27">
        <f t="shared" si="18"/>
        <v>0</v>
      </c>
    </row>
    <row r="260" spans="1:7" x14ac:dyDescent="0.35">
      <c r="A260" s="2">
        <v>44089</v>
      </c>
      <c r="B260" s="1">
        <v>128</v>
      </c>
      <c r="C260" s="1">
        <f t="shared" si="16"/>
        <v>15</v>
      </c>
      <c r="D260" s="1">
        <v>37</v>
      </c>
      <c r="E260" s="27">
        <f t="shared" si="15"/>
        <v>-1186</v>
      </c>
      <c r="F260" s="27">
        <f t="shared" si="17"/>
        <v>5930</v>
      </c>
      <c r="G260" s="27">
        <f t="shared" si="18"/>
        <v>0</v>
      </c>
    </row>
    <row r="261" spans="1:7" x14ac:dyDescent="0.35">
      <c r="A261" s="2">
        <v>44090</v>
      </c>
      <c r="B261" s="1">
        <v>161</v>
      </c>
      <c r="C261" s="1">
        <f t="shared" si="16"/>
        <v>19</v>
      </c>
      <c r="D261" s="1">
        <v>32</v>
      </c>
      <c r="E261" s="27">
        <f t="shared" ref="E261:E324" si="19">(E260+C261)-D261</f>
        <v>-1199</v>
      </c>
      <c r="F261" s="27">
        <f t="shared" si="17"/>
        <v>5995</v>
      </c>
      <c r="G261" s="27">
        <f t="shared" si="18"/>
        <v>0</v>
      </c>
    </row>
    <row r="262" spans="1:7" x14ac:dyDescent="0.35">
      <c r="A262" s="2">
        <v>44091</v>
      </c>
      <c r="B262" s="1">
        <v>116</v>
      </c>
      <c r="C262" s="1">
        <f t="shared" si="16"/>
        <v>13</v>
      </c>
      <c r="D262" s="1">
        <v>38</v>
      </c>
      <c r="E262" s="27">
        <f t="shared" si="19"/>
        <v>-1224</v>
      </c>
      <c r="F262" s="27">
        <f t="shared" si="17"/>
        <v>6120</v>
      </c>
      <c r="G262" s="27">
        <f t="shared" si="18"/>
        <v>0</v>
      </c>
    </row>
    <row r="263" spans="1:7" x14ac:dyDescent="0.35">
      <c r="A263" s="2">
        <v>44092</v>
      </c>
      <c r="B263" s="1">
        <v>134</v>
      </c>
      <c r="C263" s="1">
        <f t="shared" si="16"/>
        <v>16</v>
      </c>
      <c r="D263" s="1">
        <v>29</v>
      </c>
      <c r="E263" s="27">
        <f t="shared" si="19"/>
        <v>-1237</v>
      </c>
      <c r="F263" s="27">
        <f t="shared" si="17"/>
        <v>6185</v>
      </c>
      <c r="G263" s="27">
        <f t="shared" si="18"/>
        <v>0</v>
      </c>
    </row>
    <row r="264" spans="1:7" x14ac:dyDescent="0.35">
      <c r="A264" s="2">
        <v>44093</v>
      </c>
      <c r="B264" s="1">
        <v>214</v>
      </c>
      <c r="C264" s="1">
        <f t="shared" si="16"/>
        <v>25</v>
      </c>
      <c r="D264" s="1">
        <v>41</v>
      </c>
      <c r="E264" s="27">
        <f t="shared" si="19"/>
        <v>-1253</v>
      </c>
      <c r="F264" s="27">
        <f t="shared" si="17"/>
        <v>6265</v>
      </c>
      <c r="G264" s="27">
        <f t="shared" si="18"/>
        <v>0</v>
      </c>
    </row>
    <row r="265" spans="1:7" x14ac:dyDescent="0.35">
      <c r="A265" s="2">
        <v>44094</v>
      </c>
      <c r="B265" s="1">
        <v>146</v>
      </c>
      <c r="C265" s="1">
        <f t="shared" si="16"/>
        <v>17</v>
      </c>
      <c r="D265" s="1">
        <v>26</v>
      </c>
      <c r="E265" s="27">
        <f t="shared" si="19"/>
        <v>-1262</v>
      </c>
      <c r="F265" s="27">
        <f t="shared" si="17"/>
        <v>6310</v>
      </c>
      <c r="G265" s="27">
        <f t="shared" si="18"/>
        <v>0</v>
      </c>
    </row>
    <row r="266" spans="1:7" x14ac:dyDescent="0.35">
      <c r="A266" s="2">
        <v>44095</v>
      </c>
      <c r="B266" s="1">
        <v>156</v>
      </c>
      <c r="C266" s="1">
        <f t="shared" si="16"/>
        <v>18</v>
      </c>
      <c r="D266" s="1">
        <v>19</v>
      </c>
      <c r="E266" s="27">
        <f t="shared" si="19"/>
        <v>-1263</v>
      </c>
      <c r="F266" s="27">
        <f t="shared" si="17"/>
        <v>6315</v>
      </c>
      <c r="G266" s="27">
        <f t="shared" si="18"/>
        <v>0</v>
      </c>
    </row>
    <row r="267" spans="1:7" x14ac:dyDescent="0.35">
      <c r="A267" s="2">
        <v>44096</v>
      </c>
      <c r="B267" s="1">
        <v>272</v>
      </c>
      <c r="C267" s="1">
        <f t="shared" si="16"/>
        <v>32</v>
      </c>
      <c r="D267" s="1">
        <v>32</v>
      </c>
      <c r="E267" s="27">
        <f t="shared" si="19"/>
        <v>-1263</v>
      </c>
      <c r="F267" s="27">
        <f t="shared" si="17"/>
        <v>6315</v>
      </c>
      <c r="G267" s="27">
        <f t="shared" si="18"/>
        <v>0</v>
      </c>
    </row>
    <row r="268" spans="1:7" x14ac:dyDescent="0.35">
      <c r="A268" s="2">
        <v>44097</v>
      </c>
      <c r="B268" s="1">
        <v>155</v>
      </c>
      <c r="C268" s="1">
        <f t="shared" si="16"/>
        <v>18</v>
      </c>
      <c r="D268" s="1">
        <v>36</v>
      </c>
      <c r="E268" s="27">
        <f t="shared" si="19"/>
        <v>-1281</v>
      </c>
      <c r="F268" s="27">
        <f t="shared" si="17"/>
        <v>6405</v>
      </c>
      <c r="G268" s="27">
        <f t="shared" si="18"/>
        <v>0</v>
      </c>
    </row>
    <row r="269" spans="1:7" x14ac:dyDescent="0.35">
      <c r="A269" s="2">
        <v>44098</v>
      </c>
      <c r="B269" s="1">
        <v>144</v>
      </c>
      <c r="C269" s="1">
        <f t="shared" si="16"/>
        <v>17</v>
      </c>
      <c r="D269" s="1">
        <v>24</v>
      </c>
      <c r="E269" s="27">
        <f t="shared" si="19"/>
        <v>-1288</v>
      </c>
      <c r="F269" s="27">
        <f t="shared" si="17"/>
        <v>6440</v>
      </c>
      <c r="G269" s="27">
        <f t="shared" si="18"/>
        <v>0</v>
      </c>
    </row>
    <row r="270" spans="1:7" x14ac:dyDescent="0.35">
      <c r="A270" s="2">
        <v>44099</v>
      </c>
      <c r="B270" s="1">
        <v>123</v>
      </c>
      <c r="C270" s="1">
        <f t="shared" si="16"/>
        <v>14</v>
      </c>
      <c r="D270" s="1">
        <v>22</v>
      </c>
      <c r="E270" s="27">
        <f t="shared" si="19"/>
        <v>-1296</v>
      </c>
      <c r="F270" s="27">
        <f t="shared" si="17"/>
        <v>6480</v>
      </c>
      <c r="G270" s="27">
        <f t="shared" si="18"/>
        <v>0</v>
      </c>
    </row>
    <row r="271" spans="1:7" x14ac:dyDescent="0.35">
      <c r="A271" s="2">
        <v>44100</v>
      </c>
      <c r="B271" s="1">
        <v>105</v>
      </c>
      <c r="C271" s="1">
        <f t="shared" si="16"/>
        <v>12</v>
      </c>
      <c r="D271" s="1">
        <v>25</v>
      </c>
      <c r="E271" s="27">
        <f t="shared" si="19"/>
        <v>-1309</v>
      </c>
      <c r="F271" s="27">
        <f t="shared" si="17"/>
        <v>6545</v>
      </c>
      <c r="G271" s="27">
        <f t="shared" si="18"/>
        <v>0</v>
      </c>
    </row>
    <row r="272" spans="1:7" x14ac:dyDescent="0.35">
      <c r="A272" s="2">
        <v>44101</v>
      </c>
      <c r="B272" s="1">
        <v>262</v>
      </c>
      <c r="C272" s="1">
        <f t="shared" si="16"/>
        <v>31</v>
      </c>
      <c r="D272" s="1">
        <v>31</v>
      </c>
      <c r="E272" s="27">
        <f t="shared" si="19"/>
        <v>-1309</v>
      </c>
      <c r="F272" s="27">
        <f t="shared" si="17"/>
        <v>6545</v>
      </c>
      <c r="G272" s="27">
        <f t="shared" si="18"/>
        <v>0</v>
      </c>
    </row>
    <row r="273" spans="1:7" x14ac:dyDescent="0.35">
      <c r="A273" s="2">
        <v>44102</v>
      </c>
      <c r="B273" s="1">
        <v>212</v>
      </c>
      <c r="C273" s="1">
        <f t="shared" si="16"/>
        <v>25</v>
      </c>
      <c r="D273" s="1">
        <v>28</v>
      </c>
      <c r="E273" s="27">
        <f t="shared" si="19"/>
        <v>-1312</v>
      </c>
      <c r="F273" s="27">
        <f t="shared" si="17"/>
        <v>6560</v>
      </c>
      <c r="G273" s="27">
        <f t="shared" si="18"/>
        <v>0</v>
      </c>
    </row>
    <row r="274" spans="1:7" x14ac:dyDescent="0.35">
      <c r="A274" s="2">
        <v>44103</v>
      </c>
      <c r="B274" s="1">
        <v>122</v>
      </c>
      <c r="C274" s="1">
        <f t="shared" si="16"/>
        <v>14</v>
      </c>
      <c r="D274" s="1">
        <v>20</v>
      </c>
      <c r="E274" s="27">
        <f t="shared" si="19"/>
        <v>-1318</v>
      </c>
      <c r="F274" s="27">
        <f t="shared" si="17"/>
        <v>6590</v>
      </c>
      <c r="G274" s="27">
        <f t="shared" si="18"/>
        <v>0</v>
      </c>
    </row>
    <row r="275" spans="1:7" x14ac:dyDescent="0.35">
      <c r="A275" s="2">
        <v>44104</v>
      </c>
      <c r="B275" s="1">
        <v>140</v>
      </c>
      <c r="C275" s="1">
        <f t="shared" si="16"/>
        <v>16</v>
      </c>
      <c r="D275" s="1">
        <v>28</v>
      </c>
      <c r="E275" s="27">
        <f t="shared" si="19"/>
        <v>-1330</v>
      </c>
      <c r="F275" s="27">
        <f t="shared" si="17"/>
        <v>6650</v>
      </c>
      <c r="G275" s="27">
        <f t="shared" si="18"/>
        <v>0</v>
      </c>
    </row>
    <row r="276" spans="1:7" x14ac:dyDescent="0.35">
      <c r="A276" s="2">
        <v>44105</v>
      </c>
      <c r="B276" s="1">
        <v>450</v>
      </c>
      <c r="C276" s="1">
        <f t="shared" si="16"/>
        <v>54</v>
      </c>
      <c r="D276" s="1">
        <v>25</v>
      </c>
      <c r="E276" s="27">
        <f t="shared" si="19"/>
        <v>-1301</v>
      </c>
      <c r="F276" s="27">
        <f t="shared" si="17"/>
        <v>6505</v>
      </c>
      <c r="G276" s="27">
        <f t="shared" si="18"/>
        <v>0</v>
      </c>
    </row>
    <row r="277" spans="1:7" x14ac:dyDescent="0.35">
      <c r="A277" s="2">
        <v>44106</v>
      </c>
      <c r="B277" s="1">
        <v>176</v>
      </c>
      <c r="C277" s="1">
        <f t="shared" si="16"/>
        <v>21</v>
      </c>
      <c r="D277" s="1">
        <v>27</v>
      </c>
      <c r="E277" s="27">
        <f t="shared" si="19"/>
        <v>-1307</v>
      </c>
      <c r="F277" s="27">
        <f t="shared" si="17"/>
        <v>6535</v>
      </c>
      <c r="G277" s="27">
        <f t="shared" si="18"/>
        <v>0</v>
      </c>
    </row>
    <row r="278" spans="1:7" x14ac:dyDescent="0.35">
      <c r="A278" s="2">
        <v>44107</v>
      </c>
      <c r="B278" s="1">
        <v>165</v>
      </c>
      <c r="C278" s="1">
        <f t="shared" si="16"/>
        <v>19</v>
      </c>
      <c r="D278" s="1">
        <v>29</v>
      </c>
      <c r="E278" s="27">
        <f t="shared" si="19"/>
        <v>-1317</v>
      </c>
      <c r="F278" s="27">
        <f t="shared" si="17"/>
        <v>6585</v>
      </c>
      <c r="G278" s="27">
        <f t="shared" si="18"/>
        <v>0</v>
      </c>
    </row>
    <row r="279" spans="1:7" x14ac:dyDescent="0.35">
      <c r="A279" s="2">
        <v>44108</v>
      </c>
      <c r="B279" s="1">
        <v>161</v>
      </c>
      <c r="C279" s="1">
        <f t="shared" si="16"/>
        <v>19</v>
      </c>
      <c r="D279" s="1">
        <v>37</v>
      </c>
      <c r="E279" s="27">
        <f t="shared" si="19"/>
        <v>-1335</v>
      </c>
      <c r="F279" s="27">
        <f t="shared" si="17"/>
        <v>6675</v>
      </c>
      <c r="G279" s="27">
        <f t="shared" si="18"/>
        <v>0</v>
      </c>
    </row>
    <row r="280" spans="1:7" x14ac:dyDescent="0.35">
      <c r="A280" s="2">
        <v>44109</v>
      </c>
      <c r="B280" s="1">
        <v>83</v>
      </c>
      <c r="C280" s="1">
        <f t="shared" si="16"/>
        <v>9</v>
      </c>
      <c r="D280" s="1">
        <v>39</v>
      </c>
      <c r="E280" s="27">
        <f t="shared" si="19"/>
        <v>-1365</v>
      </c>
      <c r="F280" s="27">
        <f t="shared" si="17"/>
        <v>6825</v>
      </c>
      <c r="G280" s="27">
        <f t="shared" si="18"/>
        <v>0</v>
      </c>
    </row>
    <row r="281" spans="1:7" x14ac:dyDescent="0.35">
      <c r="A281" s="2">
        <v>44110</v>
      </c>
      <c r="B281" s="1">
        <v>105</v>
      </c>
      <c r="C281" s="1">
        <f t="shared" si="16"/>
        <v>12</v>
      </c>
      <c r="D281" s="1">
        <v>36</v>
      </c>
      <c r="E281" s="27">
        <f t="shared" si="19"/>
        <v>-1389</v>
      </c>
      <c r="F281" s="27">
        <f t="shared" si="17"/>
        <v>6945</v>
      </c>
      <c r="G281" s="27">
        <f t="shared" si="18"/>
        <v>0</v>
      </c>
    </row>
    <row r="282" spans="1:7" x14ac:dyDescent="0.35">
      <c r="A282" s="2">
        <v>44111</v>
      </c>
      <c r="B282" s="1">
        <v>217</v>
      </c>
      <c r="C282" s="1">
        <f t="shared" si="16"/>
        <v>26</v>
      </c>
      <c r="D282" s="1">
        <v>33</v>
      </c>
      <c r="E282" s="27">
        <f t="shared" si="19"/>
        <v>-1396</v>
      </c>
      <c r="F282" s="27">
        <f t="shared" si="17"/>
        <v>6980</v>
      </c>
      <c r="G282" s="27">
        <f t="shared" si="18"/>
        <v>0</v>
      </c>
    </row>
    <row r="283" spans="1:7" x14ac:dyDescent="0.35">
      <c r="A283" s="2">
        <v>44112</v>
      </c>
      <c r="B283" s="1">
        <v>164</v>
      </c>
      <c r="C283" s="1">
        <f t="shared" si="16"/>
        <v>19</v>
      </c>
      <c r="D283" s="1">
        <v>19</v>
      </c>
      <c r="E283" s="27">
        <f t="shared" si="19"/>
        <v>-1396</v>
      </c>
      <c r="F283" s="27">
        <f t="shared" si="17"/>
        <v>6980</v>
      </c>
      <c r="G283" s="27">
        <f t="shared" si="18"/>
        <v>0</v>
      </c>
    </row>
    <row r="284" spans="1:7" x14ac:dyDescent="0.35">
      <c r="A284" s="2">
        <v>44113</v>
      </c>
      <c r="B284" s="1">
        <v>111</v>
      </c>
      <c r="C284" s="1">
        <f t="shared" si="16"/>
        <v>13</v>
      </c>
      <c r="D284" s="1">
        <v>26</v>
      </c>
      <c r="E284" s="27">
        <f t="shared" si="19"/>
        <v>-1409</v>
      </c>
      <c r="F284" s="27">
        <f t="shared" si="17"/>
        <v>7045</v>
      </c>
      <c r="G284" s="27">
        <f t="shared" si="18"/>
        <v>0</v>
      </c>
    </row>
    <row r="285" spans="1:7" x14ac:dyDescent="0.35">
      <c r="A285" s="2">
        <v>44114</v>
      </c>
      <c r="B285" s="1">
        <v>573</v>
      </c>
      <c r="C285" s="1">
        <f t="shared" si="16"/>
        <v>68</v>
      </c>
      <c r="D285" s="1">
        <v>25</v>
      </c>
      <c r="E285" s="27">
        <f t="shared" si="19"/>
        <v>-1366</v>
      </c>
      <c r="F285" s="27">
        <f t="shared" si="17"/>
        <v>6830</v>
      </c>
      <c r="G285" s="27">
        <f t="shared" si="18"/>
        <v>0</v>
      </c>
    </row>
    <row r="286" spans="1:7" x14ac:dyDescent="0.35">
      <c r="A286" s="2">
        <v>44115</v>
      </c>
      <c r="B286" s="1">
        <v>215</v>
      </c>
      <c r="C286" s="1">
        <f t="shared" si="16"/>
        <v>25</v>
      </c>
      <c r="D286" s="1">
        <v>35</v>
      </c>
      <c r="E286" s="27">
        <f t="shared" si="19"/>
        <v>-1376</v>
      </c>
      <c r="F286" s="27">
        <f t="shared" si="17"/>
        <v>6880</v>
      </c>
      <c r="G286" s="27">
        <f t="shared" si="18"/>
        <v>0</v>
      </c>
    </row>
    <row r="287" spans="1:7" x14ac:dyDescent="0.35">
      <c r="A287" s="2">
        <v>44116</v>
      </c>
      <c r="B287" s="1">
        <v>262</v>
      </c>
      <c r="C287" s="1">
        <f t="shared" si="16"/>
        <v>31</v>
      </c>
      <c r="D287" s="1">
        <v>37</v>
      </c>
      <c r="E287" s="27">
        <f t="shared" si="19"/>
        <v>-1382</v>
      </c>
      <c r="F287" s="27">
        <f t="shared" si="17"/>
        <v>6910</v>
      </c>
      <c r="G287" s="27">
        <f t="shared" si="18"/>
        <v>0</v>
      </c>
    </row>
    <row r="288" spans="1:7" x14ac:dyDescent="0.35">
      <c r="A288" s="2">
        <v>44117</v>
      </c>
      <c r="B288" s="1">
        <v>138</v>
      </c>
      <c r="C288" s="1">
        <f t="shared" si="16"/>
        <v>16</v>
      </c>
      <c r="D288" s="1">
        <v>19</v>
      </c>
      <c r="E288" s="27">
        <f t="shared" si="19"/>
        <v>-1385</v>
      </c>
      <c r="F288" s="27">
        <f t="shared" si="17"/>
        <v>6925</v>
      </c>
      <c r="G288" s="27">
        <f t="shared" si="18"/>
        <v>0</v>
      </c>
    </row>
    <row r="289" spans="1:7" x14ac:dyDescent="0.35">
      <c r="A289" s="2">
        <v>44118</v>
      </c>
      <c r="B289" s="1">
        <v>135</v>
      </c>
      <c r="C289" s="1">
        <f t="shared" si="16"/>
        <v>16</v>
      </c>
      <c r="D289" s="1">
        <v>27</v>
      </c>
      <c r="E289" s="27">
        <f t="shared" si="19"/>
        <v>-1396</v>
      </c>
      <c r="F289" s="27">
        <f t="shared" si="17"/>
        <v>6980</v>
      </c>
      <c r="G289" s="27">
        <f t="shared" si="18"/>
        <v>0</v>
      </c>
    </row>
    <row r="290" spans="1:7" x14ac:dyDescent="0.35">
      <c r="A290" s="2">
        <v>44119</v>
      </c>
      <c r="B290" s="1">
        <v>214</v>
      </c>
      <c r="C290" s="1">
        <f t="shared" si="16"/>
        <v>25</v>
      </c>
      <c r="D290" s="1">
        <v>28</v>
      </c>
      <c r="E290" s="27">
        <f t="shared" si="19"/>
        <v>-1399</v>
      </c>
      <c r="F290" s="27">
        <f t="shared" si="17"/>
        <v>6995</v>
      </c>
      <c r="G290" s="27">
        <f t="shared" si="18"/>
        <v>0</v>
      </c>
    </row>
    <row r="291" spans="1:7" x14ac:dyDescent="0.35">
      <c r="A291" s="2">
        <v>44120</v>
      </c>
      <c r="B291" s="1">
        <v>272</v>
      </c>
      <c r="C291" s="1">
        <f t="shared" si="16"/>
        <v>32</v>
      </c>
      <c r="D291" s="1">
        <v>27</v>
      </c>
      <c r="E291" s="27">
        <f t="shared" si="19"/>
        <v>-1394</v>
      </c>
      <c r="F291" s="27">
        <f t="shared" si="17"/>
        <v>6970</v>
      </c>
      <c r="G291" s="27">
        <f t="shared" si="18"/>
        <v>0</v>
      </c>
    </row>
    <row r="292" spans="1:7" x14ac:dyDescent="0.35">
      <c r="A292" s="2">
        <v>44121</v>
      </c>
      <c r="B292" s="1">
        <v>135</v>
      </c>
      <c r="C292" s="1">
        <f t="shared" si="16"/>
        <v>16</v>
      </c>
      <c r="D292" s="1">
        <v>24</v>
      </c>
      <c r="E292" s="27">
        <f t="shared" si="19"/>
        <v>-1402</v>
      </c>
      <c r="F292" s="27">
        <f t="shared" si="17"/>
        <v>7010</v>
      </c>
      <c r="G292" s="27">
        <f t="shared" si="18"/>
        <v>0</v>
      </c>
    </row>
    <row r="293" spans="1:7" x14ac:dyDescent="0.35">
      <c r="A293" s="2">
        <v>44122</v>
      </c>
      <c r="B293" s="1">
        <v>114</v>
      </c>
      <c r="C293" s="1">
        <f t="shared" si="16"/>
        <v>13</v>
      </c>
      <c r="D293" s="1">
        <v>26</v>
      </c>
      <c r="E293" s="27">
        <f t="shared" si="19"/>
        <v>-1415</v>
      </c>
      <c r="F293" s="27">
        <f t="shared" si="17"/>
        <v>7075</v>
      </c>
      <c r="G293" s="27">
        <f t="shared" si="18"/>
        <v>0</v>
      </c>
    </row>
    <row r="294" spans="1:7" x14ac:dyDescent="0.35">
      <c r="A294" s="2">
        <v>44123</v>
      </c>
      <c r="B294" s="1">
        <v>214</v>
      </c>
      <c r="C294" s="1">
        <f t="shared" si="16"/>
        <v>25</v>
      </c>
      <c r="D294" s="1">
        <v>26</v>
      </c>
      <c r="E294" s="27">
        <f t="shared" si="19"/>
        <v>-1416</v>
      </c>
      <c r="F294" s="27">
        <f t="shared" si="17"/>
        <v>7080</v>
      </c>
      <c r="G294" s="27">
        <f t="shared" si="18"/>
        <v>0</v>
      </c>
    </row>
    <row r="295" spans="1:7" x14ac:dyDescent="0.35">
      <c r="A295" s="2">
        <v>44124</v>
      </c>
      <c r="B295" s="1">
        <v>301</v>
      </c>
      <c r="C295" s="1">
        <f t="shared" si="16"/>
        <v>36</v>
      </c>
      <c r="D295" s="1">
        <v>34</v>
      </c>
      <c r="E295" s="27">
        <f t="shared" si="19"/>
        <v>-1414</v>
      </c>
      <c r="F295" s="27">
        <f t="shared" si="17"/>
        <v>7070</v>
      </c>
      <c r="G295" s="27">
        <f t="shared" si="18"/>
        <v>0</v>
      </c>
    </row>
    <row r="296" spans="1:7" x14ac:dyDescent="0.35">
      <c r="A296" s="2">
        <v>44125</v>
      </c>
      <c r="B296" s="1">
        <v>214</v>
      </c>
      <c r="C296" s="1">
        <f t="shared" si="16"/>
        <v>25</v>
      </c>
      <c r="D296" s="1">
        <v>37</v>
      </c>
      <c r="E296" s="27">
        <f t="shared" si="19"/>
        <v>-1426</v>
      </c>
      <c r="F296" s="27">
        <f t="shared" si="17"/>
        <v>7130</v>
      </c>
      <c r="G296" s="27">
        <f t="shared" si="18"/>
        <v>0</v>
      </c>
    </row>
    <row r="297" spans="1:7" x14ac:dyDescent="0.35">
      <c r="A297" s="2">
        <v>44126</v>
      </c>
      <c r="B297" s="1">
        <v>89</v>
      </c>
      <c r="C297" s="1">
        <f t="shared" si="16"/>
        <v>10</v>
      </c>
      <c r="D297" s="1">
        <v>30</v>
      </c>
      <c r="E297" s="27">
        <f t="shared" si="19"/>
        <v>-1446</v>
      </c>
      <c r="F297" s="27">
        <f t="shared" si="17"/>
        <v>7230</v>
      </c>
      <c r="G297" s="27">
        <f t="shared" si="18"/>
        <v>0</v>
      </c>
    </row>
    <row r="298" spans="1:7" x14ac:dyDescent="0.35">
      <c r="A298" s="2">
        <v>44127</v>
      </c>
      <c r="B298" s="1">
        <v>120</v>
      </c>
      <c r="C298" s="1">
        <f t="shared" si="16"/>
        <v>14</v>
      </c>
      <c r="D298" s="1">
        <v>24</v>
      </c>
      <c r="E298" s="27">
        <f t="shared" si="19"/>
        <v>-1456</v>
      </c>
      <c r="F298" s="27">
        <f t="shared" si="17"/>
        <v>7280</v>
      </c>
      <c r="G298" s="27">
        <f t="shared" si="18"/>
        <v>0</v>
      </c>
    </row>
    <row r="299" spans="1:7" x14ac:dyDescent="0.35">
      <c r="A299" s="2">
        <v>44128</v>
      </c>
      <c r="B299" s="1">
        <v>169</v>
      </c>
      <c r="C299" s="1">
        <f t="shared" si="16"/>
        <v>20</v>
      </c>
      <c r="D299" s="1">
        <v>28</v>
      </c>
      <c r="E299" s="27">
        <f t="shared" si="19"/>
        <v>-1464</v>
      </c>
      <c r="F299" s="27">
        <f t="shared" si="17"/>
        <v>7320</v>
      </c>
      <c r="G299" s="27">
        <f t="shared" si="18"/>
        <v>0</v>
      </c>
    </row>
    <row r="300" spans="1:7" x14ac:dyDescent="0.35">
      <c r="A300" s="2">
        <v>44129</v>
      </c>
      <c r="B300" s="1">
        <v>137</v>
      </c>
      <c r="C300" s="1">
        <f t="shared" si="16"/>
        <v>16</v>
      </c>
      <c r="D300" s="1">
        <v>31</v>
      </c>
      <c r="E300" s="27">
        <f t="shared" si="19"/>
        <v>-1479</v>
      </c>
      <c r="F300" s="27">
        <f t="shared" si="17"/>
        <v>7395</v>
      </c>
      <c r="G300" s="27">
        <f t="shared" si="18"/>
        <v>0</v>
      </c>
    </row>
    <row r="301" spans="1:7" x14ac:dyDescent="0.35">
      <c r="A301" s="2">
        <v>44130</v>
      </c>
      <c r="B301" s="1">
        <v>140</v>
      </c>
      <c r="C301" s="1">
        <f t="shared" si="16"/>
        <v>16</v>
      </c>
      <c r="D301" s="1">
        <v>26</v>
      </c>
      <c r="E301" s="27">
        <f t="shared" si="19"/>
        <v>-1489</v>
      </c>
      <c r="F301" s="27">
        <f t="shared" si="17"/>
        <v>7445</v>
      </c>
      <c r="G301" s="27">
        <f t="shared" si="18"/>
        <v>0</v>
      </c>
    </row>
    <row r="302" spans="1:7" x14ac:dyDescent="0.35">
      <c r="A302" s="2">
        <v>44131</v>
      </c>
      <c r="B302" s="1">
        <v>123</v>
      </c>
      <c r="C302" s="1">
        <f t="shared" si="16"/>
        <v>14</v>
      </c>
      <c r="D302" s="1">
        <v>34</v>
      </c>
      <c r="E302" s="27">
        <f t="shared" si="19"/>
        <v>-1509</v>
      </c>
      <c r="F302" s="27">
        <f t="shared" si="17"/>
        <v>7545</v>
      </c>
      <c r="G302" s="27">
        <f t="shared" si="18"/>
        <v>0</v>
      </c>
    </row>
    <row r="303" spans="1:7" x14ac:dyDescent="0.35">
      <c r="A303" s="2">
        <v>44132</v>
      </c>
      <c r="B303" s="1">
        <v>126</v>
      </c>
      <c r="C303" s="1">
        <f t="shared" si="16"/>
        <v>15</v>
      </c>
      <c r="D303" s="1">
        <v>20</v>
      </c>
      <c r="E303" s="27">
        <f t="shared" si="19"/>
        <v>-1514</v>
      </c>
      <c r="F303" s="27">
        <f t="shared" si="17"/>
        <v>7570</v>
      </c>
      <c r="G303" s="27">
        <f t="shared" si="18"/>
        <v>0</v>
      </c>
    </row>
    <row r="304" spans="1:7" x14ac:dyDescent="0.35">
      <c r="A304" s="2">
        <v>44133</v>
      </c>
      <c r="B304" s="1">
        <v>185</v>
      </c>
      <c r="C304" s="1">
        <f t="shared" si="16"/>
        <v>22</v>
      </c>
      <c r="D304" s="1">
        <v>20</v>
      </c>
      <c r="E304" s="27">
        <f t="shared" si="19"/>
        <v>-1512</v>
      </c>
      <c r="F304" s="27">
        <f t="shared" si="17"/>
        <v>7560</v>
      </c>
      <c r="G304" s="27">
        <f t="shared" si="18"/>
        <v>0</v>
      </c>
    </row>
    <row r="305" spans="1:7" x14ac:dyDescent="0.35">
      <c r="A305" s="2">
        <v>44134</v>
      </c>
      <c r="B305" s="1">
        <v>122</v>
      </c>
      <c r="C305" s="1">
        <f t="shared" si="16"/>
        <v>14</v>
      </c>
      <c r="D305" s="1">
        <v>28</v>
      </c>
      <c r="E305" s="27">
        <f t="shared" si="19"/>
        <v>-1526</v>
      </c>
      <c r="F305" s="27">
        <f t="shared" si="17"/>
        <v>7630</v>
      </c>
      <c r="G305" s="27">
        <f t="shared" si="18"/>
        <v>0</v>
      </c>
    </row>
    <row r="306" spans="1:7" x14ac:dyDescent="0.35">
      <c r="A306" s="2">
        <v>44135</v>
      </c>
      <c r="B306" s="1">
        <v>181</v>
      </c>
      <c r="C306" s="1">
        <f t="shared" si="16"/>
        <v>21</v>
      </c>
      <c r="D306" s="1">
        <v>25</v>
      </c>
      <c r="E306" s="27">
        <f t="shared" si="19"/>
        <v>-1530</v>
      </c>
      <c r="F306" s="27">
        <f t="shared" si="17"/>
        <v>7650</v>
      </c>
      <c r="G306" s="27">
        <f t="shared" si="18"/>
        <v>0</v>
      </c>
    </row>
    <row r="307" spans="1:7" x14ac:dyDescent="0.35">
      <c r="A307" s="2">
        <v>44136</v>
      </c>
      <c r="B307" s="1">
        <v>187</v>
      </c>
      <c r="C307" s="1">
        <f t="shared" si="16"/>
        <v>22</v>
      </c>
      <c r="D307" s="1">
        <v>21</v>
      </c>
      <c r="E307" s="27">
        <f t="shared" si="19"/>
        <v>-1529</v>
      </c>
      <c r="F307" s="27">
        <f t="shared" si="17"/>
        <v>7645</v>
      </c>
      <c r="G307" s="27">
        <f t="shared" si="18"/>
        <v>0</v>
      </c>
    </row>
    <row r="308" spans="1:7" x14ac:dyDescent="0.35">
      <c r="A308" s="2">
        <v>44137</v>
      </c>
      <c r="B308" s="1">
        <v>442</v>
      </c>
      <c r="C308" s="1">
        <f t="shared" si="16"/>
        <v>53</v>
      </c>
      <c r="D308" s="1">
        <v>24</v>
      </c>
      <c r="E308" s="27">
        <f t="shared" si="19"/>
        <v>-1500</v>
      </c>
      <c r="F308" s="27">
        <f t="shared" si="17"/>
        <v>7500</v>
      </c>
      <c r="G308" s="27">
        <f t="shared" si="18"/>
        <v>0</v>
      </c>
    </row>
    <row r="309" spans="1:7" x14ac:dyDescent="0.35">
      <c r="A309" s="2">
        <v>44138</v>
      </c>
      <c r="B309" s="1">
        <v>172</v>
      </c>
      <c r="C309" s="1">
        <f t="shared" si="16"/>
        <v>20</v>
      </c>
      <c r="D309" s="1">
        <v>34</v>
      </c>
      <c r="E309" s="27">
        <f t="shared" si="19"/>
        <v>-1514</v>
      </c>
      <c r="F309" s="27">
        <f t="shared" si="17"/>
        <v>7570</v>
      </c>
      <c r="G309" s="27">
        <f t="shared" si="18"/>
        <v>0</v>
      </c>
    </row>
    <row r="310" spans="1:7" x14ac:dyDescent="0.35">
      <c r="A310" s="2">
        <v>44139</v>
      </c>
      <c r="B310" s="1">
        <v>251</v>
      </c>
      <c r="C310" s="1">
        <f t="shared" si="16"/>
        <v>30</v>
      </c>
      <c r="D310" s="1">
        <v>21</v>
      </c>
      <c r="E310" s="27">
        <f t="shared" si="19"/>
        <v>-1505</v>
      </c>
      <c r="F310" s="27">
        <f t="shared" si="17"/>
        <v>7525</v>
      </c>
      <c r="G310" s="27">
        <f t="shared" si="18"/>
        <v>0</v>
      </c>
    </row>
    <row r="311" spans="1:7" x14ac:dyDescent="0.35">
      <c r="A311" s="2">
        <v>44140</v>
      </c>
      <c r="B311" s="1">
        <v>212</v>
      </c>
      <c r="C311" s="1">
        <f t="shared" si="16"/>
        <v>25</v>
      </c>
      <c r="D311" s="1">
        <v>31</v>
      </c>
      <c r="E311" s="27">
        <f t="shared" si="19"/>
        <v>-1511</v>
      </c>
      <c r="F311" s="27">
        <f t="shared" si="17"/>
        <v>7555</v>
      </c>
      <c r="G311" s="27">
        <f t="shared" si="18"/>
        <v>0</v>
      </c>
    </row>
    <row r="312" spans="1:7" x14ac:dyDescent="0.35">
      <c r="A312" s="2">
        <v>44141</v>
      </c>
      <c r="B312" s="1">
        <v>146</v>
      </c>
      <c r="C312" s="1">
        <f t="shared" si="16"/>
        <v>17</v>
      </c>
      <c r="D312" s="1">
        <v>15</v>
      </c>
      <c r="E312" s="27">
        <f t="shared" si="19"/>
        <v>-1509</v>
      </c>
      <c r="F312" s="27">
        <f t="shared" si="17"/>
        <v>7545</v>
      </c>
      <c r="G312" s="27">
        <f t="shared" si="18"/>
        <v>0</v>
      </c>
    </row>
    <row r="313" spans="1:7" x14ac:dyDescent="0.35">
      <c r="A313" s="2">
        <v>44142</v>
      </c>
      <c r="B313" s="1">
        <v>199</v>
      </c>
      <c r="C313" s="1">
        <f t="shared" si="16"/>
        <v>23</v>
      </c>
      <c r="D313" s="1">
        <v>21</v>
      </c>
      <c r="E313" s="27">
        <f t="shared" si="19"/>
        <v>-1507</v>
      </c>
      <c r="F313" s="27">
        <f t="shared" si="17"/>
        <v>7535</v>
      </c>
      <c r="G313" s="27">
        <f t="shared" si="18"/>
        <v>0</v>
      </c>
    </row>
    <row r="314" spans="1:7" x14ac:dyDescent="0.35">
      <c r="A314" s="2">
        <v>44143</v>
      </c>
      <c r="B314" s="1">
        <v>161</v>
      </c>
      <c r="C314" s="1">
        <f t="shared" si="16"/>
        <v>19</v>
      </c>
      <c r="D314" s="1">
        <v>28</v>
      </c>
      <c r="E314" s="27">
        <f t="shared" si="19"/>
        <v>-1516</v>
      </c>
      <c r="F314" s="27">
        <f t="shared" si="17"/>
        <v>7580</v>
      </c>
      <c r="G314" s="27">
        <f t="shared" si="18"/>
        <v>0</v>
      </c>
    </row>
    <row r="315" spans="1:7" x14ac:dyDescent="0.35">
      <c r="A315" s="2">
        <v>44144</v>
      </c>
      <c r="B315" s="1">
        <v>196</v>
      </c>
      <c r="C315" s="1">
        <f t="shared" si="16"/>
        <v>23</v>
      </c>
      <c r="D315" s="1">
        <v>34</v>
      </c>
      <c r="E315" s="27">
        <f t="shared" si="19"/>
        <v>-1527</v>
      </c>
      <c r="F315" s="27">
        <f t="shared" si="17"/>
        <v>7635</v>
      </c>
      <c r="G315" s="27">
        <f t="shared" si="18"/>
        <v>0</v>
      </c>
    </row>
    <row r="316" spans="1:7" x14ac:dyDescent="0.35">
      <c r="A316" s="2">
        <v>44145</v>
      </c>
      <c r="B316" s="1">
        <v>223</v>
      </c>
      <c r="C316" s="1">
        <f t="shared" si="16"/>
        <v>26</v>
      </c>
      <c r="D316" s="1">
        <v>28</v>
      </c>
      <c r="E316" s="27">
        <f t="shared" si="19"/>
        <v>-1529</v>
      </c>
      <c r="F316" s="27">
        <f t="shared" si="17"/>
        <v>7645</v>
      </c>
      <c r="G316" s="27">
        <f t="shared" si="18"/>
        <v>0</v>
      </c>
    </row>
    <row r="317" spans="1:7" x14ac:dyDescent="0.35">
      <c r="A317" s="2">
        <v>44146</v>
      </c>
      <c r="B317" s="1">
        <v>196</v>
      </c>
      <c r="C317" s="1">
        <f t="shared" si="16"/>
        <v>23</v>
      </c>
      <c r="D317" s="1">
        <v>37</v>
      </c>
      <c r="E317" s="27">
        <f t="shared" si="19"/>
        <v>-1543</v>
      </c>
      <c r="F317" s="27">
        <f t="shared" si="17"/>
        <v>7715</v>
      </c>
      <c r="G317" s="27">
        <f t="shared" si="18"/>
        <v>0</v>
      </c>
    </row>
    <row r="318" spans="1:7" x14ac:dyDescent="0.35">
      <c r="A318" s="2">
        <v>44147</v>
      </c>
      <c r="B318" s="1">
        <v>116</v>
      </c>
      <c r="C318" s="1">
        <f t="shared" si="16"/>
        <v>13</v>
      </c>
      <c r="D318" s="1">
        <v>24</v>
      </c>
      <c r="E318" s="27">
        <f t="shared" si="19"/>
        <v>-1554</v>
      </c>
      <c r="F318" s="27">
        <f t="shared" si="17"/>
        <v>7770</v>
      </c>
      <c r="G318" s="27">
        <f t="shared" si="18"/>
        <v>0</v>
      </c>
    </row>
    <row r="319" spans="1:7" x14ac:dyDescent="0.35">
      <c r="A319" s="2">
        <v>44148</v>
      </c>
      <c r="B319" s="1">
        <v>522</v>
      </c>
      <c r="C319" s="1">
        <f t="shared" si="16"/>
        <v>62</v>
      </c>
      <c r="D319" s="1">
        <v>26</v>
      </c>
      <c r="E319" s="27">
        <f t="shared" si="19"/>
        <v>-1518</v>
      </c>
      <c r="F319" s="27">
        <f t="shared" si="17"/>
        <v>7590</v>
      </c>
      <c r="G319" s="27">
        <f t="shared" si="18"/>
        <v>0</v>
      </c>
    </row>
    <row r="320" spans="1:7" x14ac:dyDescent="0.35">
      <c r="A320" s="2">
        <v>44149</v>
      </c>
      <c r="B320" s="1">
        <v>217</v>
      </c>
      <c r="C320" s="1">
        <f t="shared" si="16"/>
        <v>26</v>
      </c>
      <c r="D320" s="1">
        <v>40</v>
      </c>
      <c r="E320" s="27">
        <f t="shared" si="19"/>
        <v>-1532</v>
      </c>
      <c r="F320" s="27">
        <f t="shared" si="17"/>
        <v>7660</v>
      </c>
      <c r="G320" s="27">
        <f t="shared" si="18"/>
        <v>0</v>
      </c>
    </row>
    <row r="321" spans="1:7" x14ac:dyDescent="0.35">
      <c r="A321" s="2">
        <v>44150</v>
      </c>
      <c r="B321" s="1">
        <v>105</v>
      </c>
      <c r="C321" s="1">
        <f t="shared" si="16"/>
        <v>12</v>
      </c>
      <c r="D321" s="1">
        <v>37</v>
      </c>
      <c r="E321" s="27">
        <f t="shared" si="19"/>
        <v>-1557</v>
      </c>
      <c r="F321" s="27">
        <f t="shared" si="17"/>
        <v>7785</v>
      </c>
      <c r="G321" s="27">
        <f t="shared" si="18"/>
        <v>0</v>
      </c>
    </row>
    <row r="322" spans="1:7" x14ac:dyDescent="0.35">
      <c r="A322" s="2">
        <v>44151</v>
      </c>
      <c r="B322" s="1">
        <v>263</v>
      </c>
      <c r="C322" s="1">
        <f t="shared" ref="C322:C367" si="20">ROUNDDOWN(B322*(1-$J$7)*$J$8,0)</f>
        <v>31</v>
      </c>
      <c r="D322" s="1">
        <v>34</v>
      </c>
      <c r="E322" s="27">
        <f t="shared" si="19"/>
        <v>-1560</v>
      </c>
      <c r="F322" s="27">
        <f t="shared" ref="F322:F367" si="21">IF(E322&lt;0,E322*-1*$J$6,0)</f>
        <v>7800</v>
      </c>
      <c r="G322" s="27">
        <f t="shared" ref="G322:G367" si="22">IF(E322&gt;$J$9,(E322-$J$9)*$J$5,0)</f>
        <v>0</v>
      </c>
    </row>
    <row r="323" spans="1:7" x14ac:dyDescent="0.35">
      <c r="A323" s="2">
        <v>44152</v>
      </c>
      <c r="B323" s="1">
        <v>212</v>
      </c>
      <c r="C323" s="1">
        <f t="shared" si="20"/>
        <v>25</v>
      </c>
      <c r="D323" s="1">
        <v>20</v>
      </c>
      <c r="E323" s="27">
        <f t="shared" si="19"/>
        <v>-1555</v>
      </c>
      <c r="F323" s="27">
        <f t="shared" si="21"/>
        <v>7775</v>
      </c>
      <c r="G323" s="27">
        <f t="shared" si="22"/>
        <v>0</v>
      </c>
    </row>
    <row r="324" spans="1:7" x14ac:dyDescent="0.35">
      <c r="A324" s="2">
        <v>44153</v>
      </c>
      <c r="B324" s="1">
        <v>308</v>
      </c>
      <c r="C324" s="1">
        <f t="shared" si="20"/>
        <v>36</v>
      </c>
      <c r="D324" s="1">
        <v>28</v>
      </c>
      <c r="E324" s="27">
        <f t="shared" si="19"/>
        <v>-1547</v>
      </c>
      <c r="F324" s="27">
        <f t="shared" si="21"/>
        <v>7735</v>
      </c>
      <c r="G324" s="27">
        <f t="shared" si="22"/>
        <v>0</v>
      </c>
    </row>
    <row r="325" spans="1:7" x14ac:dyDescent="0.35">
      <c r="A325" s="2">
        <v>44154</v>
      </c>
      <c r="B325" s="1">
        <v>87</v>
      </c>
      <c r="C325" s="1">
        <f t="shared" si="20"/>
        <v>10</v>
      </c>
      <c r="D325" s="1">
        <v>26</v>
      </c>
      <c r="E325" s="27">
        <f t="shared" ref="E325:E367" si="23">(E324+C325)-D325</f>
        <v>-1563</v>
      </c>
      <c r="F325" s="27">
        <f t="shared" si="21"/>
        <v>7815</v>
      </c>
      <c r="G325" s="27">
        <f t="shared" si="22"/>
        <v>0</v>
      </c>
    </row>
    <row r="326" spans="1:7" x14ac:dyDescent="0.35">
      <c r="A326" s="2">
        <v>44155</v>
      </c>
      <c r="B326" s="1">
        <v>283</v>
      </c>
      <c r="C326" s="1">
        <f t="shared" si="20"/>
        <v>33</v>
      </c>
      <c r="D326" s="1">
        <v>29</v>
      </c>
      <c r="E326" s="27">
        <f t="shared" si="23"/>
        <v>-1559</v>
      </c>
      <c r="F326" s="27">
        <f t="shared" si="21"/>
        <v>7795</v>
      </c>
      <c r="G326" s="27">
        <f t="shared" si="22"/>
        <v>0</v>
      </c>
    </row>
    <row r="327" spans="1:7" x14ac:dyDescent="0.35">
      <c r="A327" s="2">
        <v>44156</v>
      </c>
      <c r="B327" s="1">
        <v>199</v>
      </c>
      <c r="C327" s="1">
        <f t="shared" si="20"/>
        <v>23</v>
      </c>
      <c r="D327" s="1">
        <v>26</v>
      </c>
      <c r="E327" s="27">
        <f t="shared" si="23"/>
        <v>-1562</v>
      </c>
      <c r="F327" s="27">
        <f t="shared" si="21"/>
        <v>7810</v>
      </c>
      <c r="G327" s="27">
        <f t="shared" si="22"/>
        <v>0</v>
      </c>
    </row>
    <row r="328" spans="1:7" x14ac:dyDescent="0.35">
      <c r="A328" s="2">
        <v>44157</v>
      </c>
      <c r="B328" s="1">
        <v>214</v>
      </c>
      <c r="C328" s="1">
        <f t="shared" si="20"/>
        <v>25</v>
      </c>
      <c r="D328" s="1">
        <v>20</v>
      </c>
      <c r="E328" s="27">
        <f t="shared" si="23"/>
        <v>-1557</v>
      </c>
      <c r="F328" s="27">
        <f t="shared" si="21"/>
        <v>7785</v>
      </c>
      <c r="G328" s="27">
        <f t="shared" si="22"/>
        <v>0</v>
      </c>
    </row>
    <row r="329" spans="1:7" x14ac:dyDescent="0.35">
      <c r="A329" s="2">
        <v>44158</v>
      </c>
      <c r="B329" s="1">
        <v>117</v>
      </c>
      <c r="C329" s="1">
        <f t="shared" si="20"/>
        <v>14</v>
      </c>
      <c r="D329" s="1">
        <v>22</v>
      </c>
      <c r="E329" s="27">
        <f t="shared" si="23"/>
        <v>-1565</v>
      </c>
      <c r="F329" s="27">
        <f t="shared" si="21"/>
        <v>7825</v>
      </c>
      <c r="G329" s="27">
        <f t="shared" si="22"/>
        <v>0</v>
      </c>
    </row>
    <row r="330" spans="1:7" x14ac:dyDescent="0.35">
      <c r="A330" s="2">
        <v>44159</v>
      </c>
      <c r="B330" s="1">
        <v>522</v>
      </c>
      <c r="C330" s="1">
        <f t="shared" si="20"/>
        <v>62</v>
      </c>
      <c r="D330" s="1">
        <v>25</v>
      </c>
      <c r="E330" s="27">
        <f t="shared" si="23"/>
        <v>-1528</v>
      </c>
      <c r="F330" s="27">
        <f t="shared" si="21"/>
        <v>7640</v>
      </c>
      <c r="G330" s="27">
        <f t="shared" si="22"/>
        <v>0</v>
      </c>
    </row>
    <row r="331" spans="1:7" x14ac:dyDescent="0.35">
      <c r="A331" s="2">
        <v>44160</v>
      </c>
      <c r="B331" s="1">
        <v>196</v>
      </c>
      <c r="C331" s="1">
        <f t="shared" si="20"/>
        <v>23</v>
      </c>
      <c r="D331" s="1">
        <v>20</v>
      </c>
      <c r="E331" s="27">
        <f t="shared" si="23"/>
        <v>-1525</v>
      </c>
      <c r="F331" s="27">
        <f t="shared" si="21"/>
        <v>7625</v>
      </c>
      <c r="G331" s="27">
        <f t="shared" si="22"/>
        <v>0</v>
      </c>
    </row>
    <row r="332" spans="1:7" x14ac:dyDescent="0.35">
      <c r="A332" s="2">
        <v>44161</v>
      </c>
      <c r="B332" s="1">
        <v>83</v>
      </c>
      <c r="C332" s="1">
        <f t="shared" si="20"/>
        <v>9</v>
      </c>
      <c r="D332" s="1">
        <v>26</v>
      </c>
      <c r="E332" s="27">
        <f t="shared" si="23"/>
        <v>-1542</v>
      </c>
      <c r="F332" s="27">
        <f t="shared" si="21"/>
        <v>7710</v>
      </c>
      <c r="G332" s="27">
        <f t="shared" si="22"/>
        <v>0</v>
      </c>
    </row>
    <row r="333" spans="1:7" x14ac:dyDescent="0.35">
      <c r="A333" s="2">
        <v>44162</v>
      </c>
      <c r="B333" s="1">
        <v>450</v>
      </c>
      <c r="C333" s="1">
        <f t="shared" si="20"/>
        <v>54</v>
      </c>
      <c r="D333" s="1">
        <v>28</v>
      </c>
      <c r="E333" s="27">
        <f t="shared" si="23"/>
        <v>-1516</v>
      </c>
      <c r="F333" s="27">
        <f t="shared" si="21"/>
        <v>7580</v>
      </c>
      <c r="G333" s="27">
        <f t="shared" si="22"/>
        <v>0</v>
      </c>
    </row>
    <row r="334" spans="1:7" x14ac:dyDescent="0.35">
      <c r="A334" s="2">
        <v>44163</v>
      </c>
      <c r="B334" s="1">
        <v>215</v>
      </c>
      <c r="C334" s="1">
        <f t="shared" si="20"/>
        <v>25</v>
      </c>
      <c r="D334" s="1">
        <v>36</v>
      </c>
      <c r="E334" s="27">
        <f t="shared" si="23"/>
        <v>-1527</v>
      </c>
      <c r="F334" s="27">
        <f t="shared" si="21"/>
        <v>7635</v>
      </c>
      <c r="G334" s="27">
        <f t="shared" si="22"/>
        <v>0</v>
      </c>
    </row>
    <row r="335" spans="1:7" x14ac:dyDescent="0.35">
      <c r="A335" s="2">
        <v>44164</v>
      </c>
      <c r="B335" s="1">
        <v>90</v>
      </c>
      <c r="C335" s="1">
        <f t="shared" si="20"/>
        <v>10</v>
      </c>
      <c r="D335" s="1">
        <v>27</v>
      </c>
      <c r="E335" s="27">
        <f t="shared" si="23"/>
        <v>-1544</v>
      </c>
      <c r="F335" s="27">
        <f t="shared" si="21"/>
        <v>7720</v>
      </c>
      <c r="G335" s="27">
        <f t="shared" si="22"/>
        <v>0</v>
      </c>
    </row>
    <row r="336" spans="1:7" x14ac:dyDescent="0.35">
      <c r="A336" s="2">
        <v>44165</v>
      </c>
      <c r="B336" s="1">
        <v>182</v>
      </c>
      <c r="C336" s="1">
        <f t="shared" si="20"/>
        <v>21</v>
      </c>
      <c r="D336" s="1">
        <v>28</v>
      </c>
      <c r="E336" s="27">
        <f t="shared" si="23"/>
        <v>-1551</v>
      </c>
      <c r="F336" s="27">
        <f t="shared" si="21"/>
        <v>7755</v>
      </c>
      <c r="G336" s="27">
        <f t="shared" si="22"/>
        <v>0</v>
      </c>
    </row>
    <row r="337" spans="1:7" x14ac:dyDescent="0.35">
      <c r="A337" s="2">
        <v>44166</v>
      </c>
      <c r="B337" s="1">
        <v>101</v>
      </c>
      <c r="C337" s="1">
        <f t="shared" si="20"/>
        <v>12</v>
      </c>
      <c r="D337" s="1">
        <v>30</v>
      </c>
      <c r="E337" s="27">
        <f t="shared" si="23"/>
        <v>-1569</v>
      </c>
      <c r="F337" s="27">
        <f t="shared" si="21"/>
        <v>7845</v>
      </c>
      <c r="G337" s="27">
        <f t="shared" si="22"/>
        <v>0</v>
      </c>
    </row>
    <row r="338" spans="1:7" x14ac:dyDescent="0.35">
      <c r="A338" s="2">
        <v>44167</v>
      </c>
      <c r="B338" s="1">
        <v>134</v>
      </c>
      <c r="C338" s="1">
        <f t="shared" si="20"/>
        <v>16</v>
      </c>
      <c r="D338" s="1">
        <v>27</v>
      </c>
      <c r="E338" s="27">
        <f t="shared" si="23"/>
        <v>-1580</v>
      </c>
      <c r="F338" s="27">
        <f t="shared" si="21"/>
        <v>7900</v>
      </c>
      <c r="G338" s="27">
        <f t="shared" si="22"/>
        <v>0</v>
      </c>
    </row>
    <row r="339" spans="1:7" x14ac:dyDescent="0.35">
      <c r="A339" s="2">
        <v>44168</v>
      </c>
      <c r="B339" s="1">
        <v>254</v>
      </c>
      <c r="C339" s="1">
        <f t="shared" si="20"/>
        <v>30</v>
      </c>
      <c r="D339" s="1">
        <v>33</v>
      </c>
      <c r="E339" s="27">
        <f t="shared" si="23"/>
        <v>-1583</v>
      </c>
      <c r="F339" s="27">
        <f t="shared" si="21"/>
        <v>7915</v>
      </c>
      <c r="G339" s="27">
        <f t="shared" si="22"/>
        <v>0</v>
      </c>
    </row>
    <row r="340" spans="1:7" x14ac:dyDescent="0.35">
      <c r="A340" s="2">
        <v>44169</v>
      </c>
      <c r="B340" s="1">
        <v>332</v>
      </c>
      <c r="C340" s="1">
        <f t="shared" si="20"/>
        <v>39</v>
      </c>
      <c r="D340" s="1">
        <v>27</v>
      </c>
      <c r="E340" s="27">
        <f t="shared" si="23"/>
        <v>-1571</v>
      </c>
      <c r="F340" s="27">
        <f t="shared" si="21"/>
        <v>7855</v>
      </c>
      <c r="G340" s="27">
        <f t="shared" si="22"/>
        <v>0</v>
      </c>
    </row>
    <row r="341" spans="1:7" x14ac:dyDescent="0.35">
      <c r="A341" s="2">
        <v>44170</v>
      </c>
      <c r="B341" s="1">
        <v>351</v>
      </c>
      <c r="C341" s="1">
        <f t="shared" si="20"/>
        <v>42</v>
      </c>
      <c r="D341" s="1">
        <v>28</v>
      </c>
      <c r="E341" s="27">
        <f t="shared" si="23"/>
        <v>-1557</v>
      </c>
      <c r="F341" s="27">
        <f t="shared" si="21"/>
        <v>7785</v>
      </c>
      <c r="G341" s="27">
        <f t="shared" si="22"/>
        <v>0</v>
      </c>
    </row>
    <row r="342" spans="1:7" x14ac:dyDescent="0.35">
      <c r="A342" s="2">
        <v>44171</v>
      </c>
      <c r="B342" s="1">
        <v>214</v>
      </c>
      <c r="C342" s="1">
        <f t="shared" si="20"/>
        <v>25</v>
      </c>
      <c r="D342" s="1">
        <v>28</v>
      </c>
      <c r="E342" s="27">
        <f t="shared" si="23"/>
        <v>-1560</v>
      </c>
      <c r="F342" s="27">
        <f t="shared" si="21"/>
        <v>7800</v>
      </c>
      <c r="G342" s="27">
        <f t="shared" si="22"/>
        <v>0</v>
      </c>
    </row>
    <row r="343" spans="1:7" x14ac:dyDescent="0.35">
      <c r="A343" s="2">
        <v>44172</v>
      </c>
      <c r="B343" s="1">
        <v>214</v>
      </c>
      <c r="C343" s="1">
        <f t="shared" si="20"/>
        <v>25</v>
      </c>
      <c r="D343" s="1">
        <v>36</v>
      </c>
      <c r="E343" s="27">
        <f t="shared" si="23"/>
        <v>-1571</v>
      </c>
      <c r="F343" s="27">
        <f t="shared" si="21"/>
        <v>7855</v>
      </c>
      <c r="G343" s="27">
        <f t="shared" si="22"/>
        <v>0</v>
      </c>
    </row>
    <row r="344" spans="1:7" x14ac:dyDescent="0.35">
      <c r="A344" s="2">
        <v>44173</v>
      </c>
      <c r="B344" s="1">
        <v>187</v>
      </c>
      <c r="C344" s="1">
        <f t="shared" si="20"/>
        <v>22</v>
      </c>
      <c r="D344" s="1">
        <v>14</v>
      </c>
      <c r="E344" s="27">
        <f t="shared" si="23"/>
        <v>-1563</v>
      </c>
      <c r="F344" s="27">
        <f t="shared" si="21"/>
        <v>7815</v>
      </c>
      <c r="G344" s="27">
        <f t="shared" si="22"/>
        <v>0</v>
      </c>
    </row>
    <row r="345" spans="1:7" x14ac:dyDescent="0.35">
      <c r="A345" s="2">
        <v>44174</v>
      </c>
      <c r="B345" s="1">
        <v>226</v>
      </c>
      <c r="C345" s="1">
        <f t="shared" si="20"/>
        <v>27</v>
      </c>
      <c r="D345" s="1">
        <v>26</v>
      </c>
      <c r="E345" s="27">
        <f t="shared" si="23"/>
        <v>-1562</v>
      </c>
      <c r="F345" s="27">
        <f t="shared" si="21"/>
        <v>7810</v>
      </c>
      <c r="G345" s="27">
        <f t="shared" si="22"/>
        <v>0</v>
      </c>
    </row>
    <row r="346" spans="1:7" x14ac:dyDescent="0.35">
      <c r="A346" s="2">
        <v>44175</v>
      </c>
      <c r="B346" s="1">
        <v>349</v>
      </c>
      <c r="C346" s="1">
        <f t="shared" si="20"/>
        <v>41</v>
      </c>
      <c r="D346" s="1">
        <v>22</v>
      </c>
      <c r="E346" s="27">
        <f t="shared" si="23"/>
        <v>-1543</v>
      </c>
      <c r="F346" s="27">
        <f t="shared" si="21"/>
        <v>7715</v>
      </c>
      <c r="G346" s="27">
        <f t="shared" si="22"/>
        <v>0</v>
      </c>
    </row>
    <row r="347" spans="1:7" x14ac:dyDescent="0.35">
      <c r="A347" s="2">
        <v>44176</v>
      </c>
      <c r="B347" s="1">
        <v>217</v>
      </c>
      <c r="C347" s="1">
        <f t="shared" si="20"/>
        <v>26</v>
      </c>
      <c r="D347" s="1">
        <v>35</v>
      </c>
      <c r="E347" s="27">
        <f t="shared" si="23"/>
        <v>-1552</v>
      </c>
      <c r="F347" s="27">
        <f t="shared" si="21"/>
        <v>7760</v>
      </c>
      <c r="G347" s="27">
        <f t="shared" si="22"/>
        <v>0</v>
      </c>
    </row>
    <row r="348" spans="1:7" x14ac:dyDescent="0.35">
      <c r="A348" s="2">
        <v>44177</v>
      </c>
      <c r="B348" s="1">
        <v>81</v>
      </c>
      <c r="C348" s="1">
        <f t="shared" si="20"/>
        <v>9</v>
      </c>
      <c r="D348" s="1">
        <v>28</v>
      </c>
      <c r="E348" s="27">
        <f t="shared" si="23"/>
        <v>-1571</v>
      </c>
      <c r="F348" s="27">
        <f t="shared" si="21"/>
        <v>7855</v>
      </c>
      <c r="G348" s="27">
        <f t="shared" si="22"/>
        <v>0</v>
      </c>
    </row>
    <row r="349" spans="1:7" x14ac:dyDescent="0.35">
      <c r="A349" s="2">
        <v>44178</v>
      </c>
      <c r="B349" s="1">
        <v>442</v>
      </c>
      <c r="C349" s="1">
        <f t="shared" si="20"/>
        <v>53</v>
      </c>
      <c r="D349" s="1">
        <v>27</v>
      </c>
      <c r="E349" s="27">
        <f t="shared" si="23"/>
        <v>-1545</v>
      </c>
      <c r="F349" s="27">
        <f t="shared" si="21"/>
        <v>7725</v>
      </c>
      <c r="G349" s="27">
        <f t="shared" si="22"/>
        <v>0</v>
      </c>
    </row>
    <row r="350" spans="1:7" x14ac:dyDescent="0.35">
      <c r="A350" s="2">
        <v>44179</v>
      </c>
      <c r="B350" s="1">
        <v>128</v>
      </c>
      <c r="C350" s="1">
        <f t="shared" si="20"/>
        <v>15</v>
      </c>
      <c r="D350" s="1">
        <v>26</v>
      </c>
      <c r="E350" s="27">
        <f t="shared" si="23"/>
        <v>-1556</v>
      </c>
      <c r="F350" s="27">
        <f t="shared" si="21"/>
        <v>7780</v>
      </c>
      <c r="G350" s="27">
        <f t="shared" si="22"/>
        <v>0</v>
      </c>
    </row>
    <row r="351" spans="1:7" x14ac:dyDescent="0.35">
      <c r="A351" s="2">
        <v>44180</v>
      </c>
      <c r="B351" s="1">
        <v>114</v>
      </c>
      <c r="C351" s="1">
        <f t="shared" si="20"/>
        <v>13</v>
      </c>
      <c r="D351" s="1">
        <v>36</v>
      </c>
      <c r="E351" s="27">
        <f t="shared" si="23"/>
        <v>-1579</v>
      </c>
      <c r="F351" s="27">
        <f t="shared" si="21"/>
        <v>7895</v>
      </c>
      <c r="G351" s="27">
        <f t="shared" si="22"/>
        <v>0</v>
      </c>
    </row>
    <row r="352" spans="1:7" x14ac:dyDescent="0.35">
      <c r="A352" s="2">
        <v>44181</v>
      </c>
      <c r="B352" s="1">
        <v>184</v>
      </c>
      <c r="C352" s="1">
        <f t="shared" si="20"/>
        <v>22</v>
      </c>
      <c r="D352" s="1">
        <v>25</v>
      </c>
      <c r="E352" s="27">
        <f t="shared" si="23"/>
        <v>-1582</v>
      </c>
      <c r="F352" s="27">
        <f t="shared" si="21"/>
        <v>7910</v>
      </c>
      <c r="G352" s="27">
        <f t="shared" si="22"/>
        <v>0</v>
      </c>
    </row>
    <row r="353" spans="1:7" x14ac:dyDescent="0.35">
      <c r="A353" s="2">
        <v>44182</v>
      </c>
      <c r="B353" s="1">
        <v>214</v>
      </c>
      <c r="C353" s="1">
        <f t="shared" si="20"/>
        <v>25</v>
      </c>
      <c r="D353" s="1">
        <v>28</v>
      </c>
      <c r="E353" s="27">
        <f t="shared" si="23"/>
        <v>-1585</v>
      </c>
      <c r="F353" s="27">
        <f t="shared" si="21"/>
        <v>7925</v>
      </c>
      <c r="G353" s="27">
        <f t="shared" si="22"/>
        <v>0</v>
      </c>
    </row>
    <row r="354" spans="1:7" x14ac:dyDescent="0.35">
      <c r="A354" s="2">
        <v>44183</v>
      </c>
      <c r="B354" s="1">
        <v>349</v>
      </c>
      <c r="C354" s="1">
        <f t="shared" si="20"/>
        <v>41</v>
      </c>
      <c r="D354" s="1">
        <v>33</v>
      </c>
      <c r="E354" s="27">
        <f t="shared" si="23"/>
        <v>-1577</v>
      </c>
      <c r="F354" s="27">
        <f t="shared" si="21"/>
        <v>7885</v>
      </c>
      <c r="G354" s="27">
        <f t="shared" si="22"/>
        <v>0</v>
      </c>
    </row>
    <row r="355" spans="1:7" x14ac:dyDescent="0.35">
      <c r="A355" s="2">
        <v>44184</v>
      </c>
      <c r="B355" s="1">
        <v>573</v>
      </c>
      <c r="C355" s="1">
        <f t="shared" si="20"/>
        <v>68</v>
      </c>
      <c r="D355" s="1">
        <v>27</v>
      </c>
      <c r="E355" s="27">
        <f t="shared" si="23"/>
        <v>-1536</v>
      </c>
      <c r="F355" s="27">
        <f t="shared" si="21"/>
        <v>7680</v>
      </c>
      <c r="G355" s="27">
        <f t="shared" si="22"/>
        <v>0</v>
      </c>
    </row>
    <row r="356" spans="1:7" x14ac:dyDescent="0.35">
      <c r="A356" s="2">
        <v>44185</v>
      </c>
      <c r="B356" s="1">
        <v>217</v>
      </c>
      <c r="C356" s="1">
        <f t="shared" si="20"/>
        <v>26</v>
      </c>
      <c r="D356" s="1">
        <v>25</v>
      </c>
      <c r="E356" s="27">
        <f t="shared" si="23"/>
        <v>-1535</v>
      </c>
      <c r="F356" s="27">
        <f t="shared" si="21"/>
        <v>7675</v>
      </c>
      <c r="G356" s="27">
        <f t="shared" si="22"/>
        <v>0</v>
      </c>
    </row>
    <row r="357" spans="1:7" x14ac:dyDescent="0.35">
      <c r="A357" s="2">
        <v>44186</v>
      </c>
      <c r="B357" s="1">
        <v>301</v>
      </c>
      <c r="C357" s="1">
        <f t="shared" si="20"/>
        <v>36</v>
      </c>
      <c r="D357" s="1">
        <v>31</v>
      </c>
      <c r="E357" s="27">
        <f t="shared" si="23"/>
        <v>-1530</v>
      </c>
      <c r="F357" s="27">
        <f t="shared" si="21"/>
        <v>7650</v>
      </c>
      <c r="G357" s="27">
        <f t="shared" si="22"/>
        <v>0</v>
      </c>
    </row>
    <row r="358" spans="1:7" x14ac:dyDescent="0.35">
      <c r="A358" s="2">
        <v>44187</v>
      </c>
      <c r="B358" s="1">
        <v>144</v>
      </c>
      <c r="C358" s="1">
        <f t="shared" si="20"/>
        <v>17</v>
      </c>
      <c r="D358" s="1">
        <v>27</v>
      </c>
      <c r="E358" s="27">
        <f t="shared" si="23"/>
        <v>-1540</v>
      </c>
      <c r="F358" s="27">
        <f t="shared" si="21"/>
        <v>7700</v>
      </c>
      <c r="G358" s="27">
        <f t="shared" si="22"/>
        <v>0</v>
      </c>
    </row>
    <row r="359" spans="1:7" x14ac:dyDescent="0.35">
      <c r="A359" s="2">
        <v>44188</v>
      </c>
      <c r="B359" s="1">
        <v>185</v>
      </c>
      <c r="C359" s="1">
        <f t="shared" si="20"/>
        <v>22</v>
      </c>
      <c r="D359" s="1">
        <v>28</v>
      </c>
      <c r="E359" s="27">
        <f t="shared" si="23"/>
        <v>-1546</v>
      </c>
      <c r="F359" s="27">
        <f t="shared" si="21"/>
        <v>7730</v>
      </c>
      <c r="G359" s="27">
        <f t="shared" si="22"/>
        <v>0</v>
      </c>
    </row>
    <row r="360" spans="1:7" x14ac:dyDescent="0.35">
      <c r="A360" s="2">
        <v>44189</v>
      </c>
      <c r="B360" s="1">
        <v>170</v>
      </c>
      <c r="C360" s="1">
        <f t="shared" si="20"/>
        <v>20</v>
      </c>
      <c r="D360" s="1">
        <v>21</v>
      </c>
      <c r="E360" s="27">
        <f t="shared" si="23"/>
        <v>-1547</v>
      </c>
      <c r="F360" s="27">
        <f t="shared" si="21"/>
        <v>7735</v>
      </c>
      <c r="G360" s="27">
        <f t="shared" si="22"/>
        <v>0</v>
      </c>
    </row>
    <row r="361" spans="1:7" x14ac:dyDescent="0.35">
      <c r="A361" s="2">
        <v>44190</v>
      </c>
      <c r="B361" s="1">
        <v>233</v>
      </c>
      <c r="C361" s="1">
        <f t="shared" si="20"/>
        <v>27</v>
      </c>
      <c r="D361" s="1">
        <v>33</v>
      </c>
      <c r="E361" s="27">
        <f t="shared" si="23"/>
        <v>-1553</v>
      </c>
      <c r="F361" s="27">
        <f t="shared" si="21"/>
        <v>7765</v>
      </c>
      <c r="G361" s="27">
        <f t="shared" si="22"/>
        <v>0</v>
      </c>
    </row>
    <row r="362" spans="1:7" x14ac:dyDescent="0.35">
      <c r="A362" s="2">
        <v>44191</v>
      </c>
      <c r="B362" s="1">
        <v>176</v>
      </c>
      <c r="C362" s="1">
        <f t="shared" si="20"/>
        <v>21</v>
      </c>
      <c r="D362" s="1">
        <v>27</v>
      </c>
      <c r="E362" s="27">
        <f t="shared" si="23"/>
        <v>-1559</v>
      </c>
      <c r="F362" s="27">
        <f t="shared" si="21"/>
        <v>7795</v>
      </c>
      <c r="G362" s="27">
        <f t="shared" si="22"/>
        <v>0</v>
      </c>
    </row>
    <row r="363" spans="1:7" x14ac:dyDescent="0.35">
      <c r="A363" s="2">
        <v>44192</v>
      </c>
      <c r="B363" s="1">
        <v>140</v>
      </c>
      <c r="C363" s="1">
        <f t="shared" si="20"/>
        <v>16</v>
      </c>
      <c r="D363" s="1">
        <v>23</v>
      </c>
      <c r="E363" s="27">
        <f t="shared" si="23"/>
        <v>-1566</v>
      </c>
      <c r="F363" s="27">
        <f t="shared" si="21"/>
        <v>7830</v>
      </c>
      <c r="G363" s="27">
        <f t="shared" si="22"/>
        <v>0</v>
      </c>
    </row>
    <row r="364" spans="1:7" x14ac:dyDescent="0.35">
      <c r="A364" s="2">
        <v>44193</v>
      </c>
      <c r="B364" s="1">
        <v>316</v>
      </c>
      <c r="C364" s="1">
        <f t="shared" si="20"/>
        <v>37</v>
      </c>
      <c r="D364" s="1">
        <v>26</v>
      </c>
      <c r="E364" s="27">
        <f t="shared" si="23"/>
        <v>-1555</v>
      </c>
      <c r="F364" s="27">
        <f t="shared" si="21"/>
        <v>7775</v>
      </c>
      <c r="G364" s="27">
        <f t="shared" si="22"/>
        <v>0</v>
      </c>
    </row>
    <row r="365" spans="1:7" x14ac:dyDescent="0.35">
      <c r="A365" s="2">
        <v>44194</v>
      </c>
      <c r="B365" s="1">
        <v>212</v>
      </c>
      <c r="C365" s="1">
        <f t="shared" si="20"/>
        <v>25</v>
      </c>
      <c r="D365" s="1">
        <v>34</v>
      </c>
      <c r="E365" s="27">
        <f t="shared" si="23"/>
        <v>-1564</v>
      </c>
      <c r="F365" s="27">
        <f t="shared" si="21"/>
        <v>7820</v>
      </c>
      <c r="G365" s="27">
        <f t="shared" si="22"/>
        <v>0</v>
      </c>
    </row>
    <row r="366" spans="1:7" x14ac:dyDescent="0.35">
      <c r="A366" s="2">
        <v>44195</v>
      </c>
      <c r="B366" s="1">
        <v>116</v>
      </c>
      <c r="C366" s="1">
        <f t="shared" si="20"/>
        <v>13</v>
      </c>
      <c r="D366" s="1">
        <v>26</v>
      </c>
      <c r="E366" s="27">
        <f t="shared" si="23"/>
        <v>-1577</v>
      </c>
      <c r="F366" s="27">
        <f t="shared" si="21"/>
        <v>7885</v>
      </c>
      <c r="G366" s="27">
        <f t="shared" si="22"/>
        <v>0</v>
      </c>
    </row>
    <row r="367" spans="1:7" x14ac:dyDescent="0.35">
      <c r="A367" s="2">
        <v>44196</v>
      </c>
      <c r="B367" s="1">
        <v>224</v>
      </c>
      <c r="C367" s="1">
        <f t="shared" si="20"/>
        <v>26</v>
      </c>
      <c r="D367" s="1">
        <v>32</v>
      </c>
      <c r="E367" s="27">
        <f t="shared" si="23"/>
        <v>-1583</v>
      </c>
      <c r="F367" s="27">
        <f t="shared" si="21"/>
        <v>7915</v>
      </c>
      <c r="G367" s="27">
        <f t="shared" si="2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F3AF-2254-4C95-AF6A-5D52C2DD9436}">
  <dimension ref="A1:O367"/>
  <sheetViews>
    <sheetView workbookViewId="0">
      <selection activeCell="I3" sqref="I3"/>
    </sheetView>
  </sheetViews>
  <sheetFormatPr defaultRowHeight="14.5" x14ac:dyDescent="0.35"/>
  <cols>
    <col min="2" max="2" width="9.90625" customWidth="1"/>
    <col min="3" max="3" width="9.453125" customWidth="1"/>
    <col min="4" max="4" width="7.90625" bestFit="1" customWidth="1"/>
    <col min="5" max="5" width="9.26953125" customWidth="1"/>
    <col min="6" max="6" width="7.90625" customWidth="1"/>
    <col min="7" max="7" width="9.1796875" style="27" customWidth="1"/>
    <col min="8" max="8" width="9.36328125" style="27" customWidth="1"/>
    <col min="9" max="9" width="10.36328125" style="27" customWidth="1"/>
    <col min="11" max="11" width="22.08984375" customWidth="1"/>
    <col min="12" max="12" width="13.453125" bestFit="1" customWidth="1"/>
    <col min="16" max="17" width="4.453125" customWidth="1"/>
    <col min="18" max="18" width="21.7265625" bestFit="1" customWidth="1"/>
    <col min="19" max="19" width="12.54296875" bestFit="1" customWidth="1"/>
    <col min="20" max="20" width="3.36328125" customWidth="1"/>
    <col min="21" max="21" width="21.54296875" customWidth="1"/>
    <col min="22" max="22" width="10" bestFit="1" customWidth="1"/>
    <col min="23" max="23" width="2.90625" customWidth="1"/>
    <col min="24" max="24" width="21.7265625" customWidth="1"/>
    <col min="25" max="25" width="10" bestFit="1" customWidth="1"/>
  </cols>
  <sheetData>
    <row r="1" spans="1:15" ht="65.5" customHeight="1" x14ac:dyDescent="0.35">
      <c r="A1" s="10" t="s">
        <v>0</v>
      </c>
      <c r="B1" s="10" t="s">
        <v>1</v>
      </c>
      <c r="C1" s="10" t="s">
        <v>48</v>
      </c>
      <c r="D1" s="10" t="s">
        <v>2</v>
      </c>
      <c r="E1" s="10" t="s">
        <v>5</v>
      </c>
      <c r="F1" s="10" t="s">
        <v>6</v>
      </c>
      <c r="G1" s="10" t="s">
        <v>81</v>
      </c>
      <c r="H1" s="10" t="s">
        <v>57</v>
      </c>
      <c r="I1" s="10" t="s">
        <v>58</v>
      </c>
    </row>
    <row r="2" spans="1:15" x14ac:dyDescent="0.35">
      <c r="A2" s="2">
        <v>43831</v>
      </c>
      <c r="B2" s="1">
        <v>172</v>
      </c>
      <c r="C2" s="1">
        <f t="shared" ref="C2:C65" si="0">ROUNDDOWN(B2*(1-$L$7)*$L$8,0)</f>
        <v>41</v>
      </c>
      <c r="D2" s="1">
        <v>28</v>
      </c>
      <c r="E2" s="1">
        <f>IF(D2&gt;C2,D2-C2,0)</f>
        <v>0</v>
      </c>
      <c r="F2" s="1">
        <f>IF(C2&gt;D2,C2-D2,0)</f>
        <v>13</v>
      </c>
      <c r="G2" s="27">
        <f>C2-D2</f>
        <v>13</v>
      </c>
      <c r="H2" s="27">
        <f t="shared" ref="H2:H65" si="1">IF(G2&lt;0,G2*-1*$L$6,0)</f>
        <v>0</v>
      </c>
      <c r="I2" s="27">
        <f t="shared" ref="I2:I65" si="2">IF(G2&gt;$L$9,(G2-$L$9)*$L$5,0)</f>
        <v>0</v>
      </c>
      <c r="K2" t="s">
        <v>82</v>
      </c>
      <c r="L2" s="36">
        <f>AVERAGE(E2:E367)</f>
        <v>1.0628415300546448</v>
      </c>
    </row>
    <row r="3" spans="1:15" x14ac:dyDescent="0.35">
      <c r="A3" s="2">
        <v>43832</v>
      </c>
      <c r="B3" s="1">
        <v>343</v>
      </c>
      <c r="C3" s="1">
        <f t="shared" si="0"/>
        <v>82</v>
      </c>
      <c r="D3" s="1">
        <v>30</v>
      </c>
      <c r="E3" s="1">
        <f t="shared" ref="E3:E66" si="3">IF(D3&gt;C3,D3-C3,0)</f>
        <v>0</v>
      </c>
      <c r="F3" s="1">
        <f t="shared" ref="F3:F66" si="4">IF(C3&gt;D3,C3-D3,0)</f>
        <v>52</v>
      </c>
      <c r="G3" s="27">
        <f t="shared" ref="G3:G66" si="5">C3-D3</f>
        <v>52</v>
      </c>
      <c r="H3" s="27">
        <f t="shared" si="1"/>
        <v>0</v>
      </c>
      <c r="I3" s="27">
        <f t="shared" si="2"/>
        <v>0</v>
      </c>
      <c r="K3" t="s">
        <v>83</v>
      </c>
      <c r="L3" s="36">
        <f>AVERAGE(F2:F367)</f>
        <v>21.043715846994534</v>
      </c>
    </row>
    <row r="4" spans="1:15" x14ac:dyDescent="0.35">
      <c r="A4" s="2">
        <v>43833</v>
      </c>
      <c r="B4" s="1">
        <v>235</v>
      </c>
      <c r="C4" s="1">
        <f t="shared" si="0"/>
        <v>56</v>
      </c>
      <c r="D4" s="1">
        <v>29</v>
      </c>
      <c r="E4" s="1">
        <f t="shared" si="3"/>
        <v>0</v>
      </c>
      <c r="F4" s="1">
        <f t="shared" si="4"/>
        <v>27</v>
      </c>
      <c r="G4" s="27">
        <f t="shared" si="5"/>
        <v>27</v>
      </c>
      <c r="H4" s="27">
        <f t="shared" si="1"/>
        <v>0</v>
      </c>
      <c r="I4" s="27">
        <f t="shared" si="2"/>
        <v>0</v>
      </c>
    </row>
    <row r="5" spans="1:15" x14ac:dyDescent="0.35">
      <c r="A5" s="2">
        <v>43834</v>
      </c>
      <c r="B5" s="1">
        <v>120</v>
      </c>
      <c r="C5" s="1">
        <f t="shared" si="0"/>
        <v>28</v>
      </c>
      <c r="D5" s="1">
        <v>33</v>
      </c>
      <c r="E5" s="1">
        <f t="shared" si="3"/>
        <v>5</v>
      </c>
      <c r="F5" s="1">
        <f t="shared" si="4"/>
        <v>0</v>
      </c>
      <c r="G5" s="27">
        <f t="shared" si="5"/>
        <v>-5</v>
      </c>
      <c r="H5" s="27">
        <f t="shared" si="1"/>
        <v>25</v>
      </c>
      <c r="I5" s="27">
        <f t="shared" si="2"/>
        <v>0</v>
      </c>
      <c r="K5" t="s">
        <v>49</v>
      </c>
      <c r="L5" s="1">
        <v>1</v>
      </c>
      <c r="M5" t="s">
        <v>51</v>
      </c>
    </row>
    <row r="6" spans="1:15" x14ac:dyDescent="0.35">
      <c r="A6" s="2">
        <v>43835</v>
      </c>
      <c r="B6" s="1">
        <v>116</v>
      </c>
      <c r="C6" s="1">
        <f t="shared" si="0"/>
        <v>27</v>
      </c>
      <c r="D6" s="1">
        <v>29</v>
      </c>
      <c r="E6" s="1">
        <f t="shared" si="3"/>
        <v>2</v>
      </c>
      <c r="F6" s="1">
        <f t="shared" si="4"/>
        <v>0</v>
      </c>
      <c r="G6" s="27">
        <f t="shared" si="5"/>
        <v>-2</v>
      </c>
      <c r="H6" s="27">
        <f t="shared" si="1"/>
        <v>10</v>
      </c>
      <c r="I6" s="27">
        <f t="shared" si="2"/>
        <v>0</v>
      </c>
      <c r="K6" t="s">
        <v>50</v>
      </c>
      <c r="L6" s="1">
        <v>5</v>
      </c>
      <c r="M6" t="s">
        <v>51</v>
      </c>
    </row>
    <row r="7" spans="1:15" x14ac:dyDescent="0.35">
      <c r="A7" s="2">
        <v>43836</v>
      </c>
      <c r="B7" s="1">
        <v>134</v>
      </c>
      <c r="C7" s="1">
        <f t="shared" si="0"/>
        <v>32</v>
      </c>
      <c r="D7" s="1">
        <v>22</v>
      </c>
      <c r="E7" s="1">
        <f t="shared" si="3"/>
        <v>0</v>
      </c>
      <c r="F7" s="1">
        <f t="shared" si="4"/>
        <v>10</v>
      </c>
      <c r="G7" s="27">
        <f t="shared" si="5"/>
        <v>10</v>
      </c>
      <c r="H7" s="27">
        <f t="shared" si="1"/>
        <v>0</v>
      </c>
      <c r="I7" s="27">
        <f t="shared" si="2"/>
        <v>0</v>
      </c>
      <c r="K7" t="s">
        <v>54</v>
      </c>
      <c r="L7" s="24">
        <v>0.6</v>
      </c>
      <c r="M7" s="23"/>
      <c r="N7" s="23"/>
    </row>
    <row r="8" spans="1:15" x14ac:dyDescent="0.35">
      <c r="A8" s="2">
        <v>43837</v>
      </c>
      <c r="B8" s="1">
        <v>110</v>
      </c>
      <c r="C8" s="1">
        <f t="shared" si="0"/>
        <v>26</v>
      </c>
      <c r="D8" s="1">
        <v>22</v>
      </c>
      <c r="E8" s="1">
        <f t="shared" si="3"/>
        <v>0</v>
      </c>
      <c r="F8" s="1">
        <f t="shared" si="4"/>
        <v>4</v>
      </c>
      <c r="G8" s="27">
        <f t="shared" si="5"/>
        <v>4</v>
      </c>
      <c r="H8" s="27">
        <f t="shared" si="1"/>
        <v>0</v>
      </c>
      <c r="I8" s="27">
        <f t="shared" si="2"/>
        <v>0</v>
      </c>
      <c r="K8" t="s">
        <v>53</v>
      </c>
      <c r="L8" s="24">
        <v>0.6</v>
      </c>
      <c r="M8" s="23"/>
      <c r="N8" s="23"/>
      <c r="O8" s="26"/>
    </row>
    <row r="9" spans="1:15" x14ac:dyDescent="0.35">
      <c r="A9" s="2">
        <v>43838</v>
      </c>
      <c r="B9" s="1">
        <v>116</v>
      </c>
      <c r="C9" s="1">
        <f t="shared" si="0"/>
        <v>27</v>
      </c>
      <c r="D9" s="1">
        <v>45</v>
      </c>
      <c r="E9" s="1">
        <f t="shared" si="3"/>
        <v>18</v>
      </c>
      <c r="F9" s="1">
        <f t="shared" si="4"/>
        <v>0</v>
      </c>
      <c r="G9" s="27">
        <f t="shared" si="5"/>
        <v>-18</v>
      </c>
      <c r="H9" s="27">
        <f t="shared" si="1"/>
        <v>90</v>
      </c>
      <c r="I9" s="27">
        <f t="shared" si="2"/>
        <v>0</v>
      </c>
      <c r="K9" t="s">
        <v>52</v>
      </c>
      <c r="L9" s="25">
        <v>100</v>
      </c>
    </row>
    <row r="10" spans="1:15" x14ac:dyDescent="0.35">
      <c r="A10" s="2">
        <v>43839</v>
      </c>
      <c r="B10" s="1">
        <v>218</v>
      </c>
      <c r="C10" s="1">
        <f t="shared" si="0"/>
        <v>52</v>
      </c>
      <c r="D10" s="1">
        <v>22</v>
      </c>
      <c r="E10" s="1">
        <f t="shared" si="3"/>
        <v>0</v>
      </c>
      <c r="F10" s="1">
        <f t="shared" si="4"/>
        <v>30</v>
      </c>
      <c r="G10" s="27">
        <f t="shared" si="5"/>
        <v>30</v>
      </c>
      <c r="H10" s="27">
        <f t="shared" si="1"/>
        <v>0</v>
      </c>
      <c r="I10" s="27">
        <f t="shared" si="2"/>
        <v>0</v>
      </c>
      <c r="K10" t="s">
        <v>59</v>
      </c>
      <c r="L10" s="28">
        <f>SUM(H2:H367)</f>
        <v>1945</v>
      </c>
    </row>
    <row r="11" spans="1:15" x14ac:dyDescent="0.35">
      <c r="A11" s="2">
        <v>43840</v>
      </c>
      <c r="B11" s="1">
        <v>223</v>
      </c>
      <c r="C11" s="1">
        <f t="shared" si="0"/>
        <v>53</v>
      </c>
      <c r="D11" s="1">
        <v>33</v>
      </c>
      <c r="E11" s="1">
        <f t="shared" si="3"/>
        <v>0</v>
      </c>
      <c r="F11" s="1">
        <f t="shared" si="4"/>
        <v>20</v>
      </c>
      <c r="G11" s="27">
        <f t="shared" si="5"/>
        <v>20</v>
      </c>
      <c r="H11" s="27">
        <f t="shared" si="1"/>
        <v>0</v>
      </c>
      <c r="I11" s="27">
        <f t="shared" si="2"/>
        <v>0</v>
      </c>
      <c r="K11" t="s">
        <v>60</v>
      </c>
      <c r="L11" s="28">
        <f>SUM(I2:I367)</f>
        <v>40</v>
      </c>
    </row>
    <row r="12" spans="1:15" x14ac:dyDescent="0.35">
      <c r="A12" s="2">
        <v>43841</v>
      </c>
      <c r="B12" s="1">
        <v>158</v>
      </c>
      <c r="C12" s="1">
        <f t="shared" si="0"/>
        <v>37</v>
      </c>
      <c r="D12" s="1">
        <v>27</v>
      </c>
      <c r="E12" s="1">
        <f t="shared" si="3"/>
        <v>0</v>
      </c>
      <c r="F12" s="1">
        <f t="shared" si="4"/>
        <v>10</v>
      </c>
      <c r="G12" s="27">
        <f t="shared" si="5"/>
        <v>10</v>
      </c>
      <c r="H12" s="27">
        <f t="shared" si="1"/>
        <v>0</v>
      </c>
      <c r="I12" s="27">
        <f t="shared" si="2"/>
        <v>0</v>
      </c>
      <c r="K12" t="s">
        <v>56</v>
      </c>
      <c r="L12" s="28">
        <f>L10+L11</f>
        <v>1985</v>
      </c>
    </row>
    <row r="13" spans="1:15" x14ac:dyDescent="0.35">
      <c r="A13" s="2">
        <v>43842</v>
      </c>
      <c r="B13" s="1">
        <v>442</v>
      </c>
      <c r="C13" s="1">
        <f t="shared" si="0"/>
        <v>106</v>
      </c>
      <c r="D13" s="1">
        <v>33</v>
      </c>
      <c r="E13" s="1">
        <f t="shared" si="3"/>
        <v>0</v>
      </c>
      <c r="F13" s="1">
        <f t="shared" si="4"/>
        <v>73</v>
      </c>
      <c r="G13" s="27">
        <f t="shared" si="5"/>
        <v>73</v>
      </c>
      <c r="H13" s="27">
        <f t="shared" si="1"/>
        <v>0</v>
      </c>
      <c r="I13" s="27">
        <f t="shared" si="2"/>
        <v>0</v>
      </c>
    </row>
    <row r="14" spans="1:15" x14ac:dyDescent="0.35">
      <c r="A14" s="2">
        <v>43843</v>
      </c>
      <c r="B14" s="1">
        <v>105</v>
      </c>
      <c r="C14" s="1">
        <f t="shared" si="0"/>
        <v>25</v>
      </c>
      <c r="D14" s="1">
        <v>26</v>
      </c>
      <c r="E14" s="1">
        <f t="shared" si="3"/>
        <v>1</v>
      </c>
      <c r="F14" s="1">
        <f t="shared" si="4"/>
        <v>0</v>
      </c>
      <c r="G14" s="27">
        <f t="shared" si="5"/>
        <v>-1</v>
      </c>
      <c r="H14" s="27">
        <f t="shared" si="1"/>
        <v>5</v>
      </c>
      <c r="I14" s="27">
        <f t="shared" si="2"/>
        <v>0</v>
      </c>
    </row>
    <row r="15" spans="1:15" x14ac:dyDescent="0.35">
      <c r="A15" s="2">
        <v>43844</v>
      </c>
      <c r="B15" s="1">
        <v>349</v>
      </c>
      <c r="C15" s="1">
        <f t="shared" si="0"/>
        <v>83</v>
      </c>
      <c r="D15" s="1">
        <v>24</v>
      </c>
      <c r="E15" s="1">
        <f t="shared" si="3"/>
        <v>0</v>
      </c>
      <c r="F15" s="1">
        <f t="shared" si="4"/>
        <v>59</v>
      </c>
      <c r="G15" s="27">
        <f t="shared" si="5"/>
        <v>59</v>
      </c>
      <c r="H15" s="27">
        <f t="shared" si="1"/>
        <v>0</v>
      </c>
      <c r="I15" s="27">
        <f t="shared" si="2"/>
        <v>0</v>
      </c>
    </row>
    <row r="16" spans="1:15" x14ac:dyDescent="0.35">
      <c r="A16" s="2">
        <v>43845</v>
      </c>
      <c r="B16" s="1">
        <v>98</v>
      </c>
      <c r="C16" s="1">
        <f t="shared" si="0"/>
        <v>23</v>
      </c>
      <c r="D16" s="1">
        <v>21</v>
      </c>
      <c r="E16" s="1">
        <f t="shared" si="3"/>
        <v>0</v>
      </c>
      <c r="F16" s="1">
        <f t="shared" si="4"/>
        <v>2</v>
      </c>
      <c r="G16" s="27">
        <f t="shared" si="5"/>
        <v>2</v>
      </c>
      <c r="H16" s="27">
        <f t="shared" si="1"/>
        <v>0</v>
      </c>
      <c r="I16" s="27">
        <f t="shared" si="2"/>
        <v>0</v>
      </c>
    </row>
    <row r="17" spans="1:9" x14ac:dyDescent="0.35">
      <c r="A17" s="2">
        <v>43846</v>
      </c>
      <c r="B17" s="1">
        <v>311</v>
      </c>
      <c r="C17" s="1">
        <f t="shared" si="0"/>
        <v>74</v>
      </c>
      <c r="D17" s="1">
        <v>34</v>
      </c>
      <c r="E17" s="1">
        <f t="shared" si="3"/>
        <v>0</v>
      </c>
      <c r="F17" s="1">
        <f t="shared" si="4"/>
        <v>40</v>
      </c>
      <c r="G17" s="27">
        <f t="shared" si="5"/>
        <v>40</v>
      </c>
      <c r="H17" s="27">
        <f t="shared" si="1"/>
        <v>0</v>
      </c>
      <c r="I17" s="27">
        <f t="shared" si="2"/>
        <v>0</v>
      </c>
    </row>
    <row r="18" spans="1:9" x14ac:dyDescent="0.35">
      <c r="A18" s="2">
        <v>43847</v>
      </c>
      <c r="B18" s="1">
        <v>349</v>
      </c>
      <c r="C18" s="1">
        <f t="shared" si="0"/>
        <v>83</v>
      </c>
      <c r="D18" s="1">
        <v>23</v>
      </c>
      <c r="E18" s="1">
        <f t="shared" si="3"/>
        <v>0</v>
      </c>
      <c r="F18" s="1">
        <f t="shared" si="4"/>
        <v>60</v>
      </c>
      <c r="G18" s="27">
        <f t="shared" si="5"/>
        <v>60</v>
      </c>
      <c r="H18" s="27">
        <f t="shared" si="1"/>
        <v>0</v>
      </c>
      <c r="I18" s="27">
        <f t="shared" si="2"/>
        <v>0</v>
      </c>
    </row>
    <row r="19" spans="1:9" x14ac:dyDescent="0.35">
      <c r="A19" s="2">
        <v>43848</v>
      </c>
      <c r="B19" s="1">
        <v>262</v>
      </c>
      <c r="C19" s="1">
        <f t="shared" si="0"/>
        <v>62</v>
      </c>
      <c r="D19" s="1">
        <v>33</v>
      </c>
      <c r="E19" s="1">
        <f t="shared" si="3"/>
        <v>0</v>
      </c>
      <c r="F19" s="1">
        <f t="shared" si="4"/>
        <v>29</v>
      </c>
      <c r="G19" s="27">
        <f t="shared" si="5"/>
        <v>29</v>
      </c>
      <c r="H19" s="27">
        <f t="shared" si="1"/>
        <v>0</v>
      </c>
      <c r="I19" s="27">
        <f t="shared" si="2"/>
        <v>0</v>
      </c>
    </row>
    <row r="20" spans="1:9" x14ac:dyDescent="0.35">
      <c r="A20" s="2">
        <v>43849</v>
      </c>
      <c r="B20" s="1">
        <v>135</v>
      </c>
      <c r="C20" s="1">
        <f t="shared" si="0"/>
        <v>32</v>
      </c>
      <c r="D20" s="1">
        <v>23</v>
      </c>
      <c r="E20" s="1">
        <f t="shared" si="3"/>
        <v>0</v>
      </c>
      <c r="F20" s="1">
        <f t="shared" si="4"/>
        <v>9</v>
      </c>
      <c r="G20" s="27">
        <f t="shared" si="5"/>
        <v>9</v>
      </c>
      <c r="H20" s="27">
        <f t="shared" si="1"/>
        <v>0</v>
      </c>
      <c r="I20" s="27">
        <f t="shared" si="2"/>
        <v>0</v>
      </c>
    </row>
    <row r="21" spans="1:9" x14ac:dyDescent="0.35">
      <c r="A21" s="2">
        <v>43850</v>
      </c>
      <c r="B21" s="1">
        <v>349</v>
      </c>
      <c r="C21" s="1">
        <f t="shared" si="0"/>
        <v>83</v>
      </c>
      <c r="D21" s="1">
        <v>26</v>
      </c>
      <c r="E21" s="1">
        <f t="shared" si="3"/>
        <v>0</v>
      </c>
      <c r="F21" s="1">
        <f t="shared" si="4"/>
        <v>57</v>
      </c>
      <c r="G21" s="27">
        <f t="shared" si="5"/>
        <v>57</v>
      </c>
      <c r="H21" s="27">
        <f t="shared" si="1"/>
        <v>0</v>
      </c>
      <c r="I21" s="27">
        <f t="shared" si="2"/>
        <v>0</v>
      </c>
    </row>
    <row r="22" spans="1:9" x14ac:dyDescent="0.35">
      <c r="A22" s="2">
        <v>43851</v>
      </c>
      <c r="B22" s="1">
        <v>144</v>
      </c>
      <c r="C22" s="1">
        <f t="shared" si="0"/>
        <v>34</v>
      </c>
      <c r="D22" s="1">
        <v>41</v>
      </c>
      <c r="E22" s="1">
        <f t="shared" si="3"/>
        <v>7</v>
      </c>
      <c r="F22" s="1">
        <f t="shared" si="4"/>
        <v>0</v>
      </c>
      <c r="G22" s="27">
        <f t="shared" si="5"/>
        <v>-7</v>
      </c>
      <c r="H22" s="27">
        <f t="shared" si="1"/>
        <v>35</v>
      </c>
      <c r="I22" s="27">
        <f t="shared" si="2"/>
        <v>0</v>
      </c>
    </row>
    <row r="23" spans="1:9" x14ac:dyDescent="0.35">
      <c r="A23" s="2">
        <v>43852</v>
      </c>
      <c r="B23" s="1">
        <v>214</v>
      </c>
      <c r="C23" s="1">
        <f t="shared" si="0"/>
        <v>51</v>
      </c>
      <c r="D23" s="1">
        <v>34</v>
      </c>
      <c r="E23" s="1">
        <f t="shared" si="3"/>
        <v>0</v>
      </c>
      <c r="F23" s="1">
        <f t="shared" si="4"/>
        <v>17</v>
      </c>
      <c r="G23" s="27">
        <f t="shared" si="5"/>
        <v>17</v>
      </c>
      <c r="H23" s="27">
        <f t="shared" si="1"/>
        <v>0</v>
      </c>
      <c r="I23" s="27">
        <f t="shared" si="2"/>
        <v>0</v>
      </c>
    </row>
    <row r="24" spans="1:9" x14ac:dyDescent="0.35">
      <c r="A24" s="2">
        <v>43853</v>
      </c>
      <c r="B24" s="1">
        <v>140</v>
      </c>
      <c r="C24" s="1">
        <f t="shared" si="0"/>
        <v>33</v>
      </c>
      <c r="D24" s="1">
        <v>34</v>
      </c>
      <c r="E24" s="1">
        <f t="shared" si="3"/>
        <v>1</v>
      </c>
      <c r="F24" s="1">
        <f t="shared" si="4"/>
        <v>0</v>
      </c>
      <c r="G24" s="27">
        <f t="shared" si="5"/>
        <v>-1</v>
      </c>
      <c r="H24" s="27">
        <f t="shared" si="1"/>
        <v>5</v>
      </c>
      <c r="I24" s="27">
        <f t="shared" si="2"/>
        <v>0</v>
      </c>
    </row>
    <row r="25" spans="1:9" x14ac:dyDescent="0.35">
      <c r="A25" s="2">
        <v>43854</v>
      </c>
      <c r="B25" s="1">
        <v>89</v>
      </c>
      <c r="C25" s="1">
        <f t="shared" si="0"/>
        <v>21</v>
      </c>
      <c r="D25" s="1">
        <v>20</v>
      </c>
      <c r="E25" s="1">
        <f t="shared" si="3"/>
        <v>0</v>
      </c>
      <c r="F25" s="1">
        <f t="shared" si="4"/>
        <v>1</v>
      </c>
      <c r="G25" s="27">
        <f t="shared" si="5"/>
        <v>1</v>
      </c>
      <c r="H25" s="27">
        <f t="shared" si="1"/>
        <v>0</v>
      </c>
      <c r="I25" s="27">
        <f t="shared" si="2"/>
        <v>0</v>
      </c>
    </row>
    <row r="26" spans="1:9" x14ac:dyDescent="0.35">
      <c r="A26" s="2">
        <v>43855</v>
      </c>
      <c r="B26" s="1">
        <v>89</v>
      </c>
      <c r="C26" s="1">
        <f t="shared" si="0"/>
        <v>21</v>
      </c>
      <c r="D26" s="1">
        <v>27</v>
      </c>
      <c r="E26" s="1">
        <f t="shared" si="3"/>
        <v>6</v>
      </c>
      <c r="F26" s="1">
        <f t="shared" si="4"/>
        <v>0</v>
      </c>
      <c r="G26" s="27">
        <f t="shared" si="5"/>
        <v>-6</v>
      </c>
      <c r="H26" s="27">
        <f t="shared" si="1"/>
        <v>30</v>
      </c>
      <c r="I26" s="27">
        <f t="shared" si="2"/>
        <v>0</v>
      </c>
    </row>
    <row r="27" spans="1:9" x14ac:dyDescent="0.35">
      <c r="A27" s="2">
        <v>43856</v>
      </c>
      <c r="B27" s="1">
        <v>196</v>
      </c>
      <c r="C27" s="1">
        <f t="shared" si="0"/>
        <v>47</v>
      </c>
      <c r="D27" s="1">
        <v>24</v>
      </c>
      <c r="E27" s="1">
        <f t="shared" si="3"/>
        <v>0</v>
      </c>
      <c r="F27" s="1">
        <f t="shared" si="4"/>
        <v>23</v>
      </c>
      <c r="G27" s="27">
        <f t="shared" si="5"/>
        <v>23</v>
      </c>
      <c r="H27" s="27">
        <f t="shared" si="1"/>
        <v>0</v>
      </c>
      <c r="I27" s="27">
        <f t="shared" si="2"/>
        <v>0</v>
      </c>
    </row>
    <row r="28" spans="1:9" x14ac:dyDescent="0.35">
      <c r="A28" s="2">
        <v>43857</v>
      </c>
      <c r="B28" s="1">
        <v>134</v>
      </c>
      <c r="C28" s="1">
        <f t="shared" si="0"/>
        <v>32</v>
      </c>
      <c r="D28" s="1">
        <v>31</v>
      </c>
      <c r="E28" s="1">
        <f t="shared" si="3"/>
        <v>0</v>
      </c>
      <c r="F28" s="1">
        <f t="shared" si="4"/>
        <v>1</v>
      </c>
      <c r="G28" s="27">
        <f t="shared" si="5"/>
        <v>1</v>
      </c>
      <c r="H28" s="27">
        <f t="shared" si="1"/>
        <v>0</v>
      </c>
      <c r="I28" s="27">
        <f t="shared" si="2"/>
        <v>0</v>
      </c>
    </row>
    <row r="29" spans="1:9" x14ac:dyDescent="0.35">
      <c r="A29" s="2">
        <v>43858</v>
      </c>
      <c r="B29" s="1">
        <v>402</v>
      </c>
      <c r="C29" s="1">
        <f t="shared" si="0"/>
        <v>96</v>
      </c>
      <c r="D29" s="1">
        <v>28</v>
      </c>
      <c r="E29" s="1">
        <f t="shared" si="3"/>
        <v>0</v>
      </c>
      <c r="F29" s="1">
        <f t="shared" si="4"/>
        <v>68</v>
      </c>
      <c r="G29" s="27">
        <f t="shared" si="5"/>
        <v>68</v>
      </c>
      <c r="H29" s="27">
        <f t="shared" si="1"/>
        <v>0</v>
      </c>
      <c r="I29" s="27">
        <f t="shared" si="2"/>
        <v>0</v>
      </c>
    </row>
    <row r="30" spans="1:9" x14ac:dyDescent="0.35">
      <c r="A30" s="2">
        <v>43859</v>
      </c>
      <c r="B30" s="1">
        <v>215</v>
      </c>
      <c r="C30" s="1">
        <f t="shared" si="0"/>
        <v>51</v>
      </c>
      <c r="D30" s="1">
        <v>31</v>
      </c>
      <c r="E30" s="1">
        <f t="shared" si="3"/>
        <v>0</v>
      </c>
      <c r="F30" s="1">
        <f t="shared" si="4"/>
        <v>20</v>
      </c>
      <c r="G30" s="27">
        <f t="shared" si="5"/>
        <v>20</v>
      </c>
      <c r="H30" s="27">
        <f t="shared" si="1"/>
        <v>0</v>
      </c>
      <c r="I30" s="27">
        <f t="shared" si="2"/>
        <v>0</v>
      </c>
    </row>
    <row r="31" spans="1:9" x14ac:dyDescent="0.35">
      <c r="A31" s="2">
        <v>43860</v>
      </c>
      <c r="B31" s="1">
        <v>176</v>
      </c>
      <c r="C31" s="1">
        <f t="shared" si="0"/>
        <v>42</v>
      </c>
      <c r="D31" s="1">
        <v>26</v>
      </c>
      <c r="E31" s="1">
        <f t="shared" si="3"/>
        <v>0</v>
      </c>
      <c r="F31" s="1">
        <f t="shared" si="4"/>
        <v>16</v>
      </c>
      <c r="G31" s="27">
        <f t="shared" si="5"/>
        <v>16</v>
      </c>
      <c r="H31" s="27">
        <f t="shared" si="1"/>
        <v>0</v>
      </c>
      <c r="I31" s="27">
        <f t="shared" si="2"/>
        <v>0</v>
      </c>
    </row>
    <row r="32" spans="1:9" x14ac:dyDescent="0.35">
      <c r="A32" s="2">
        <v>43861</v>
      </c>
      <c r="B32" s="1">
        <v>235</v>
      </c>
      <c r="C32" s="1">
        <f t="shared" si="0"/>
        <v>56</v>
      </c>
      <c r="D32" s="1">
        <v>24</v>
      </c>
      <c r="E32" s="1">
        <f t="shared" si="3"/>
        <v>0</v>
      </c>
      <c r="F32" s="1">
        <f t="shared" si="4"/>
        <v>32</v>
      </c>
      <c r="G32" s="27">
        <f t="shared" si="5"/>
        <v>32</v>
      </c>
      <c r="H32" s="27">
        <f t="shared" si="1"/>
        <v>0</v>
      </c>
      <c r="I32" s="27">
        <f t="shared" si="2"/>
        <v>0</v>
      </c>
    </row>
    <row r="33" spans="1:9" x14ac:dyDescent="0.35">
      <c r="A33" s="2">
        <v>43862</v>
      </c>
      <c r="B33" s="1">
        <v>126</v>
      </c>
      <c r="C33" s="1">
        <f t="shared" si="0"/>
        <v>30</v>
      </c>
      <c r="D33" s="1">
        <v>31</v>
      </c>
      <c r="E33" s="1">
        <f t="shared" si="3"/>
        <v>1</v>
      </c>
      <c r="F33" s="1">
        <f t="shared" si="4"/>
        <v>0</v>
      </c>
      <c r="G33" s="27">
        <f t="shared" si="5"/>
        <v>-1</v>
      </c>
      <c r="H33" s="27">
        <f t="shared" si="1"/>
        <v>5</v>
      </c>
      <c r="I33" s="27">
        <f t="shared" si="2"/>
        <v>0</v>
      </c>
    </row>
    <row r="34" spans="1:9" x14ac:dyDescent="0.35">
      <c r="A34" s="2">
        <v>43863</v>
      </c>
      <c r="B34" s="1">
        <v>140</v>
      </c>
      <c r="C34" s="1">
        <f t="shared" si="0"/>
        <v>33</v>
      </c>
      <c r="D34" s="1">
        <v>22</v>
      </c>
      <c r="E34" s="1">
        <f t="shared" si="3"/>
        <v>0</v>
      </c>
      <c r="F34" s="1">
        <f t="shared" si="4"/>
        <v>11</v>
      </c>
      <c r="G34" s="27">
        <f t="shared" si="5"/>
        <v>11</v>
      </c>
      <c r="H34" s="27">
        <f t="shared" si="1"/>
        <v>0</v>
      </c>
      <c r="I34" s="27">
        <f t="shared" si="2"/>
        <v>0</v>
      </c>
    </row>
    <row r="35" spans="1:9" x14ac:dyDescent="0.35">
      <c r="A35" s="2">
        <v>43864</v>
      </c>
      <c r="B35" s="1">
        <v>262</v>
      </c>
      <c r="C35" s="1">
        <f t="shared" si="0"/>
        <v>62</v>
      </c>
      <c r="D35" s="1">
        <v>34</v>
      </c>
      <c r="E35" s="1">
        <f t="shared" si="3"/>
        <v>0</v>
      </c>
      <c r="F35" s="1">
        <f t="shared" si="4"/>
        <v>28</v>
      </c>
      <c r="G35" s="27">
        <f t="shared" si="5"/>
        <v>28</v>
      </c>
      <c r="H35" s="27">
        <f t="shared" si="1"/>
        <v>0</v>
      </c>
      <c r="I35" s="27">
        <f t="shared" si="2"/>
        <v>0</v>
      </c>
    </row>
    <row r="36" spans="1:9" x14ac:dyDescent="0.35">
      <c r="A36" s="2">
        <v>43865</v>
      </c>
      <c r="B36" s="1">
        <v>169</v>
      </c>
      <c r="C36" s="1">
        <f t="shared" si="0"/>
        <v>40</v>
      </c>
      <c r="D36" s="1">
        <v>32</v>
      </c>
      <c r="E36" s="1">
        <f t="shared" si="3"/>
        <v>0</v>
      </c>
      <c r="F36" s="1">
        <f t="shared" si="4"/>
        <v>8</v>
      </c>
      <c r="G36" s="27">
        <f t="shared" si="5"/>
        <v>8</v>
      </c>
      <c r="H36" s="27">
        <f t="shared" si="1"/>
        <v>0</v>
      </c>
      <c r="I36" s="27">
        <f t="shared" si="2"/>
        <v>0</v>
      </c>
    </row>
    <row r="37" spans="1:9" x14ac:dyDescent="0.35">
      <c r="A37" s="2">
        <v>43866</v>
      </c>
      <c r="B37" s="1">
        <v>257</v>
      </c>
      <c r="C37" s="1">
        <f t="shared" si="0"/>
        <v>61</v>
      </c>
      <c r="D37" s="1">
        <v>24</v>
      </c>
      <c r="E37" s="1">
        <f t="shared" si="3"/>
        <v>0</v>
      </c>
      <c r="F37" s="1">
        <f t="shared" si="4"/>
        <v>37</v>
      </c>
      <c r="G37" s="27">
        <f t="shared" si="5"/>
        <v>37</v>
      </c>
      <c r="H37" s="27">
        <f t="shared" si="1"/>
        <v>0</v>
      </c>
      <c r="I37" s="27">
        <f t="shared" si="2"/>
        <v>0</v>
      </c>
    </row>
    <row r="38" spans="1:9" x14ac:dyDescent="0.35">
      <c r="A38" s="2">
        <v>43867</v>
      </c>
      <c r="B38" s="1">
        <v>215</v>
      </c>
      <c r="C38" s="1">
        <f t="shared" si="0"/>
        <v>51</v>
      </c>
      <c r="D38" s="1">
        <v>24</v>
      </c>
      <c r="E38" s="1">
        <f t="shared" si="3"/>
        <v>0</v>
      </c>
      <c r="F38" s="1">
        <f t="shared" si="4"/>
        <v>27</v>
      </c>
      <c r="G38" s="27">
        <f t="shared" si="5"/>
        <v>27</v>
      </c>
      <c r="H38" s="27">
        <f t="shared" si="1"/>
        <v>0</v>
      </c>
      <c r="I38" s="27">
        <f t="shared" si="2"/>
        <v>0</v>
      </c>
    </row>
    <row r="39" spans="1:9" x14ac:dyDescent="0.35">
      <c r="A39" s="2">
        <v>43868</v>
      </c>
      <c r="B39" s="1">
        <v>214</v>
      </c>
      <c r="C39" s="1">
        <f t="shared" si="0"/>
        <v>51</v>
      </c>
      <c r="D39" s="1">
        <v>19</v>
      </c>
      <c r="E39" s="1">
        <f t="shared" si="3"/>
        <v>0</v>
      </c>
      <c r="F39" s="1">
        <f t="shared" si="4"/>
        <v>32</v>
      </c>
      <c r="G39" s="27">
        <f t="shared" si="5"/>
        <v>32</v>
      </c>
      <c r="H39" s="27">
        <f t="shared" si="1"/>
        <v>0</v>
      </c>
      <c r="I39" s="27">
        <f t="shared" si="2"/>
        <v>0</v>
      </c>
    </row>
    <row r="40" spans="1:9" x14ac:dyDescent="0.35">
      <c r="A40" s="2">
        <v>43869</v>
      </c>
      <c r="B40" s="1">
        <v>224</v>
      </c>
      <c r="C40" s="1">
        <f t="shared" si="0"/>
        <v>53</v>
      </c>
      <c r="D40" s="1">
        <v>31</v>
      </c>
      <c r="E40" s="1">
        <f t="shared" si="3"/>
        <v>0</v>
      </c>
      <c r="F40" s="1">
        <f t="shared" si="4"/>
        <v>22</v>
      </c>
      <c r="G40" s="27">
        <f t="shared" si="5"/>
        <v>22</v>
      </c>
      <c r="H40" s="27">
        <f t="shared" si="1"/>
        <v>0</v>
      </c>
      <c r="I40" s="27">
        <f t="shared" si="2"/>
        <v>0</v>
      </c>
    </row>
    <row r="41" spans="1:9" x14ac:dyDescent="0.35">
      <c r="A41" s="2">
        <v>43870</v>
      </c>
      <c r="B41" s="1">
        <v>116</v>
      </c>
      <c r="C41" s="1">
        <f t="shared" si="0"/>
        <v>27</v>
      </c>
      <c r="D41" s="1">
        <v>22</v>
      </c>
      <c r="E41" s="1">
        <f t="shared" si="3"/>
        <v>0</v>
      </c>
      <c r="F41" s="1">
        <f t="shared" si="4"/>
        <v>5</v>
      </c>
      <c r="G41" s="27">
        <f t="shared" si="5"/>
        <v>5</v>
      </c>
      <c r="H41" s="27">
        <f t="shared" si="1"/>
        <v>0</v>
      </c>
      <c r="I41" s="27">
        <f t="shared" si="2"/>
        <v>0</v>
      </c>
    </row>
    <row r="42" spans="1:9" x14ac:dyDescent="0.35">
      <c r="A42" s="2">
        <v>43871</v>
      </c>
      <c r="B42" s="1">
        <v>138</v>
      </c>
      <c r="C42" s="1">
        <f t="shared" si="0"/>
        <v>33</v>
      </c>
      <c r="D42" s="1">
        <v>25</v>
      </c>
      <c r="E42" s="1">
        <f t="shared" si="3"/>
        <v>0</v>
      </c>
      <c r="F42" s="1">
        <f t="shared" si="4"/>
        <v>8</v>
      </c>
      <c r="G42" s="27">
        <f t="shared" si="5"/>
        <v>8</v>
      </c>
      <c r="H42" s="27">
        <f t="shared" si="1"/>
        <v>0</v>
      </c>
      <c r="I42" s="27">
        <f t="shared" si="2"/>
        <v>0</v>
      </c>
    </row>
    <row r="43" spans="1:9" x14ac:dyDescent="0.35">
      <c r="A43" s="2">
        <v>43872</v>
      </c>
      <c r="B43" s="1">
        <v>92</v>
      </c>
      <c r="C43" s="1">
        <f t="shared" si="0"/>
        <v>22</v>
      </c>
      <c r="D43" s="1">
        <v>31</v>
      </c>
      <c r="E43" s="1">
        <f t="shared" si="3"/>
        <v>9</v>
      </c>
      <c r="F43" s="1">
        <f t="shared" si="4"/>
        <v>0</v>
      </c>
      <c r="G43" s="27">
        <f t="shared" si="5"/>
        <v>-9</v>
      </c>
      <c r="H43" s="27">
        <f t="shared" si="1"/>
        <v>45</v>
      </c>
      <c r="I43" s="27">
        <f t="shared" si="2"/>
        <v>0</v>
      </c>
    </row>
    <row r="44" spans="1:9" x14ac:dyDescent="0.35">
      <c r="A44" s="2">
        <v>43873</v>
      </c>
      <c r="B44" s="1">
        <v>343</v>
      </c>
      <c r="C44" s="1">
        <f t="shared" si="0"/>
        <v>82</v>
      </c>
      <c r="D44" s="1">
        <v>19</v>
      </c>
      <c r="E44" s="1">
        <f t="shared" si="3"/>
        <v>0</v>
      </c>
      <c r="F44" s="1">
        <f t="shared" si="4"/>
        <v>63</v>
      </c>
      <c r="G44" s="27">
        <f t="shared" si="5"/>
        <v>63</v>
      </c>
      <c r="H44" s="27">
        <f t="shared" si="1"/>
        <v>0</v>
      </c>
      <c r="I44" s="27">
        <f t="shared" si="2"/>
        <v>0</v>
      </c>
    </row>
    <row r="45" spans="1:9" x14ac:dyDescent="0.35">
      <c r="A45" s="2">
        <v>43874</v>
      </c>
      <c r="B45" s="1">
        <v>135</v>
      </c>
      <c r="C45" s="1">
        <f t="shared" si="0"/>
        <v>32</v>
      </c>
      <c r="D45" s="1">
        <v>27</v>
      </c>
      <c r="E45" s="1">
        <f t="shared" si="3"/>
        <v>0</v>
      </c>
      <c r="F45" s="1">
        <f t="shared" si="4"/>
        <v>5</v>
      </c>
      <c r="G45" s="27">
        <f t="shared" si="5"/>
        <v>5</v>
      </c>
      <c r="H45" s="27">
        <f t="shared" si="1"/>
        <v>0</v>
      </c>
      <c r="I45" s="27">
        <f t="shared" si="2"/>
        <v>0</v>
      </c>
    </row>
    <row r="46" spans="1:9" x14ac:dyDescent="0.35">
      <c r="A46" s="2">
        <v>43875</v>
      </c>
      <c r="B46" s="1">
        <v>120</v>
      </c>
      <c r="C46" s="1">
        <f t="shared" si="0"/>
        <v>28</v>
      </c>
      <c r="D46" s="1">
        <v>34</v>
      </c>
      <c r="E46" s="1">
        <f t="shared" si="3"/>
        <v>6</v>
      </c>
      <c r="F46" s="1">
        <f t="shared" si="4"/>
        <v>0</v>
      </c>
      <c r="G46" s="27">
        <f t="shared" si="5"/>
        <v>-6</v>
      </c>
      <c r="H46" s="27">
        <f t="shared" si="1"/>
        <v>30</v>
      </c>
      <c r="I46" s="27">
        <f t="shared" si="2"/>
        <v>0</v>
      </c>
    </row>
    <row r="47" spans="1:9" x14ac:dyDescent="0.35">
      <c r="A47" s="2">
        <v>43876</v>
      </c>
      <c r="B47" s="1">
        <v>90</v>
      </c>
      <c r="C47" s="1">
        <f t="shared" si="0"/>
        <v>21</v>
      </c>
      <c r="D47" s="1">
        <v>25</v>
      </c>
      <c r="E47" s="1">
        <f t="shared" si="3"/>
        <v>4</v>
      </c>
      <c r="F47" s="1">
        <f t="shared" si="4"/>
        <v>0</v>
      </c>
      <c r="G47" s="27">
        <f t="shared" si="5"/>
        <v>-4</v>
      </c>
      <c r="H47" s="27">
        <f t="shared" si="1"/>
        <v>20</v>
      </c>
      <c r="I47" s="27">
        <f t="shared" si="2"/>
        <v>0</v>
      </c>
    </row>
    <row r="48" spans="1:9" x14ac:dyDescent="0.35">
      <c r="A48" s="2">
        <v>43877</v>
      </c>
      <c r="B48" s="1">
        <v>105</v>
      </c>
      <c r="C48" s="1">
        <f t="shared" si="0"/>
        <v>25</v>
      </c>
      <c r="D48" s="1">
        <v>28</v>
      </c>
      <c r="E48" s="1">
        <f t="shared" si="3"/>
        <v>3</v>
      </c>
      <c r="F48" s="1">
        <f t="shared" si="4"/>
        <v>0</v>
      </c>
      <c r="G48" s="27">
        <f t="shared" si="5"/>
        <v>-3</v>
      </c>
      <c r="H48" s="27">
        <f t="shared" si="1"/>
        <v>15</v>
      </c>
      <c r="I48" s="27">
        <f t="shared" si="2"/>
        <v>0</v>
      </c>
    </row>
    <row r="49" spans="1:9" x14ac:dyDescent="0.35">
      <c r="A49" s="2">
        <v>43878</v>
      </c>
      <c r="B49" s="1">
        <v>98</v>
      </c>
      <c r="C49" s="1">
        <f t="shared" si="0"/>
        <v>23</v>
      </c>
      <c r="D49" s="1">
        <v>31</v>
      </c>
      <c r="E49" s="1">
        <f t="shared" si="3"/>
        <v>8</v>
      </c>
      <c r="F49" s="1">
        <f t="shared" si="4"/>
        <v>0</v>
      </c>
      <c r="G49" s="27">
        <f t="shared" si="5"/>
        <v>-8</v>
      </c>
      <c r="H49" s="27">
        <f t="shared" si="1"/>
        <v>40</v>
      </c>
      <c r="I49" s="27">
        <f t="shared" si="2"/>
        <v>0</v>
      </c>
    </row>
    <row r="50" spans="1:9" x14ac:dyDescent="0.35">
      <c r="A50" s="2">
        <v>43879</v>
      </c>
      <c r="B50" s="1">
        <v>105</v>
      </c>
      <c r="C50" s="1">
        <f t="shared" si="0"/>
        <v>25</v>
      </c>
      <c r="D50" s="1">
        <v>26</v>
      </c>
      <c r="E50" s="1">
        <f t="shared" si="3"/>
        <v>1</v>
      </c>
      <c r="F50" s="1">
        <f t="shared" si="4"/>
        <v>0</v>
      </c>
      <c r="G50" s="27">
        <f t="shared" si="5"/>
        <v>-1</v>
      </c>
      <c r="H50" s="27">
        <f t="shared" si="1"/>
        <v>5</v>
      </c>
      <c r="I50" s="27">
        <f t="shared" si="2"/>
        <v>0</v>
      </c>
    </row>
    <row r="51" spans="1:9" x14ac:dyDescent="0.35">
      <c r="A51" s="2">
        <v>43880</v>
      </c>
      <c r="B51" s="1">
        <v>450</v>
      </c>
      <c r="C51" s="1">
        <f t="shared" si="0"/>
        <v>108</v>
      </c>
      <c r="D51" s="1">
        <v>36</v>
      </c>
      <c r="E51" s="1">
        <f t="shared" si="3"/>
        <v>0</v>
      </c>
      <c r="F51" s="1">
        <f t="shared" si="4"/>
        <v>72</v>
      </c>
      <c r="G51" s="27">
        <f t="shared" si="5"/>
        <v>72</v>
      </c>
      <c r="H51" s="27">
        <f t="shared" si="1"/>
        <v>0</v>
      </c>
      <c r="I51" s="27">
        <f t="shared" si="2"/>
        <v>0</v>
      </c>
    </row>
    <row r="52" spans="1:9" x14ac:dyDescent="0.35">
      <c r="A52" s="2">
        <v>43881</v>
      </c>
      <c r="B52" s="1">
        <v>450</v>
      </c>
      <c r="C52" s="1">
        <f t="shared" si="0"/>
        <v>108</v>
      </c>
      <c r="D52" s="1">
        <v>27</v>
      </c>
      <c r="E52" s="1">
        <f t="shared" si="3"/>
        <v>0</v>
      </c>
      <c r="F52" s="1">
        <f t="shared" si="4"/>
        <v>81</v>
      </c>
      <c r="G52" s="27">
        <f t="shared" si="5"/>
        <v>81</v>
      </c>
      <c r="H52" s="27">
        <f t="shared" si="1"/>
        <v>0</v>
      </c>
      <c r="I52" s="27">
        <f t="shared" si="2"/>
        <v>0</v>
      </c>
    </row>
    <row r="53" spans="1:9" x14ac:dyDescent="0.35">
      <c r="A53" s="2">
        <v>43882</v>
      </c>
      <c r="B53" s="1">
        <v>161</v>
      </c>
      <c r="C53" s="1">
        <f t="shared" si="0"/>
        <v>38</v>
      </c>
      <c r="D53" s="1">
        <v>31</v>
      </c>
      <c r="E53" s="1">
        <f t="shared" si="3"/>
        <v>0</v>
      </c>
      <c r="F53" s="1">
        <f t="shared" si="4"/>
        <v>7</v>
      </c>
      <c r="G53" s="27">
        <f t="shared" si="5"/>
        <v>7</v>
      </c>
      <c r="H53" s="27">
        <f t="shared" si="1"/>
        <v>0</v>
      </c>
      <c r="I53" s="27">
        <f t="shared" si="2"/>
        <v>0</v>
      </c>
    </row>
    <row r="54" spans="1:9" x14ac:dyDescent="0.35">
      <c r="A54" s="2">
        <v>43883</v>
      </c>
      <c r="B54" s="1">
        <v>185</v>
      </c>
      <c r="C54" s="1">
        <f t="shared" si="0"/>
        <v>44</v>
      </c>
      <c r="D54" s="1">
        <v>24</v>
      </c>
      <c r="E54" s="1">
        <f t="shared" si="3"/>
        <v>0</v>
      </c>
      <c r="F54" s="1">
        <f t="shared" si="4"/>
        <v>20</v>
      </c>
      <c r="G54" s="27">
        <f t="shared" si="5"/>
        <v>20</v>
      </c>
      <c r="H54" s="27">
        <f t="shared" si="1"/>
        <v>0</v>
      </c>
      <c r="I54" s="27">
        <f t="shared" si="2"/>
        <v>0</v>
      </c>
    </row>
    <row r="55" spans="1:9" x14ac:dyDescent="0.35">
      <c r="A55" s="2">
        <v>43884</v>
      </c>
      <c r="B55" s="1">
        <v>211</v>
      </c>
      <c r="C55" s="1">
        <f t="shared" si="0"/>
        <v>50</v>
      </c>
      <c r="D55" s="1">
        <v>14</v>
      </c>
      <c r="E55" s="1">
        <f t="shared" si="3"/>
        <v>0</v>
      </c>
      <c r="F55" s="1">
        <f t="shared" si="4"/>
        <v>36</v>
      </c>
      <c r="G55" s="27">
        <f t="shared" si="5"/>
        <v>36</v>
      </c>
      <c r="H55" s="27">
        <f t="shared" si="1"/>
        <v>0</v>
      </c>
      <c r="I55" s="27">
        <f t="shared" si="2"/>
        <v>0</v>
      </c>
    </row>
    <row r="56" spans="1:9" x14ac:dyDescent="0.35">
      <c r="A56" s="2">
        <v>43885</v>
      </c>
      <c r="B56" s="1">
        <v>161</v>
      </c>
      <c r="C56" s="1">
        <f t="shared" si="0"/>
        <v>38</v>
      </c>
      <c r="D56" s="1">
        <v>25</v>
      </c>
      <c r="E56" s="1">
        <f t="shared" si="3"/>
        <v>0</v>
      </c>
      <c r="F56" s="1">
        <f t="shared" si="4"/>
        <v>13</v>
      </c>
      <c r="G56" s="27">
        <f t="shared" si="5"/>
        <v>13</v>
      </c>
      <c r="H56" s="27">
        <f t="shared" si="1"/>
        <v>0</v>
      </c>
      <c r="I56" s="27">
        <f t="shared" si="2"/>
        <v>0</v>
      </c>
    </row>
    <row r="57" spans="1:9" x14ac:dyDescent="0.35">
      <c r="A57" s="2">
        <v>43886</v>
      </c>
      <c r="B57" s="1">
        <v>196</v>
      </c>
      <c r="C57" s="1">
        <f t="shared" si="0"/>
        <v>47</v>
      </c>
      <c r="D57" s="1">
        <v>32</v>
      </c>
      <c r="E57" s="1">
        <f t="shared" si="3"/>
        <v>0</v>
      </c>
      <c r="F57" s="1">
        <f t="shared" si="4"/>
        <v>15</v>
      </c>
      <c r="G57" s="27">
        <f t="shared" si="5"/>
        <v>15</v>
      </c>
      <c r="H57" s="27">
        <f t="shared" si="1"/>
        <v>0</v>
      </c>
      <c r="I57" s="27">
        <f t="shared" si="2"/>
        <v>0</v>
      </c>
    </row>
    <row r="58" spans="1:9" x14ac:dyDescent="0.35">
      <c r="A58" s="2">
        <v>43887</v>
      </c>
      <c r="B58" s="1">
        <v>283</v>
      </c>
      <c r="C58" s="1">
        <f t="shared" si="0"/>
        <v>67</v>
      </c>
      <c r="D58" s="1">
        <v>22</v>
      </c>
      <c r="E58" s="1">
        <f t="shared" si="3"/>
        <v>0</v>
      </c>
      <c r="F58" s="1">
        <f t="shared" si="4"/>
        <v>45</v>
      </c>
      <c r="G58" s="27">
        <f t="shared" si="5"/>
        <v>45</v>
      </c>
      <c r="H58" s="27">
        <f t="shared" si="1"/>
        <v>0</v>
      </c>
      <c r="I58" s="27">
        <f t="shared" si="2"/>
        <v>0</v>
      </c>
    </row>
    <row r="59" spans="1:9" x14ac:dyDescent="0.35">
      <c r="A59" s="2">
        <v>43888</v>
      </c>
      <c r="B59" s="1">
        <v>227</v>
      </c>
      <c r="C59" s="1">
        <f t="shared" si="0"/>
        <v>54</v>
      </c>
      <c r="D59" s="1">
        <v>23</v>
      </c>
      <c r="E59" s="1">
        <f t="shared" si="3"/>
        <v>0</v>
      </c>
      <c r="F59" s="1">
        <f t="shared" si="4"/>
        <v>31</v>
      </c>
      <c r="G59" s="27">
        <f t="shared" si="5"/>
        <v>31</v>
      </c>
      <c r="H59" s="27">
        <f t="shared" si="1"/>
        <v>0</v>
      </c>
      <c r="I59" s="27">
        <f t="shared" si="2"/>
        <v>0</v>
      </c>
    </row>
    <row r="60" spans="1:9" x14ac:dyDescent="0.35">
      <c r="A60" s="2">
        <v>43889</v>
      </c>
      <c r="B60" s="1">
        <v>251</v>
      </c>
      <c r="C60" s="1">
        <f t="shared" si="0"/>
        <v>60</v>
      </c>
      <c r="D60" s="1">
        <v>32</v>
      </c>
      <c r="E60" s="1">
        <f t="shared" si="3"/>
        <v>0</v>
      </c>
      <c r="F60" s="1">
        <f t="shared" si="4"/>
        <v>28</v>
      </c>
      <c r="G60" s="27">
        <f t="shared" si="5"/>
        <v>28</v>
      </c>
      <c r="H60" s="27">
        <f t="shared" si="1"/>
        <v>0</v>
      </c>
      <c r="I60" s="27">
        <f t="shared" si="2"/>
        <v>0</v>
      </c>
    </row>
    <row r="61" spans="1:9" x14ac:dyDescent="0.35">
      <c r="A61" s="2">
        <v>43890</v>
      </c>
      <c r="B61" s="1">
        <v>196</v>
      </c>
      <c r="C61" s="1">
        <f t="shared" si="0"/>
        <v>47</v>
      </c>
      <c r="D61" s="1">
        <v>29</v>
      </c>
      <c r="E61" s="1">
        <f t="shared" si="3"/>
        <v>0</v>
      </c>
      <c r="F61" s="1">
        <f t="shared" si="4"/>
        <v>18</v>
      </c>
      <c r="G61" s="27">
        <f t="shared" si="5"/>
        <v>18</v>
      </c>
      <c r="H61" s="27">
        <f t="shared" si="1"/>
        <v>0</v>
      </c>
      <c r="I61" s="27">
        <f t="shared" si="2"/>
        <v>0</v>
      </c>
    </row>
    <row r="62" spans="1:9" x14ac:dyDescent="0.35">
      <c r="A62" s="2">
        <v>43891</v>
      </c>
      <c r="B62" s="1">
        <v>214</v>
      </c>
      <c r="C62" s="1">
        <f t="shared" si="0"/>
        <v>51</v>
      </c>
      <c r="D62" s="1">
        <v>34</v>
      </c>
      <c r="E62" s="1">
        <f t="shared" si="3"/>
        <v>0</v>
      </c>
      <c r="F62" s="1">
        <f t="shared" si="4"/>
        <v>17</v>
      </c>
      <c r="G62" s="27">
        <f t="shared" si="5"/>
        <v>17</v>
      </c>
      <c r="H62" s="27">
        <f t="shared" si="1"/>
        <v>0</v>
      </c>
      <c r="I62" s="27">
        <f t="shared" si="2"/>
        <v>0</v>
      </c>
    </row>
    <row r="63" spans="1:9" x14ac:dyDescent="0.35">
      <c r="A63" s="2">
        <v>43892</v>
      </c>
      <c r="B63" s="1">
        <v>214</v>
      </c>
      <c r="C63" s="1">
        <f t="shared" si="0"/>
        <v>51</v>
      </c>
      <c r="D63" s="1">
        <v>26</v>
      </c>
      <c r="E63" s="1">
        <f t="shared" si="3"/>
        <v>0</v>
      </c>
      <c r="F63" s="1">
        <f t="shared" si="4"/>
        <v>25</v>
      </c>
      <c r="G63" s="27">
        <f t="shared" si="5"/>
        <v>25</v>
      </c>
      <c r="H63" s="27">
        <f t="shared" si="1"/>
        <v>0</v>
      </c>
      <c r="I63" s="27">
        <f t="shared" si="2"/>
        <v>0</v>
      </c>
    </row>
    <row r="64" spans="1:9" x14ac:dyDescent="0.35">
      <c r="A64" s="2">
        <v>43893</v>
      </c>
      <c r="B64" s="1">
        <v>296</v>
      </c>
      <c r="C64" s="1">
        <f t="shared" si="0"/>
        <v>71</v>
      </c>
      <c r="D64" s="1">
        <v>26</v>
      </c>
      <c r="E64" s="1">
        <f t="shared" si="3"/>
        <v>0</v>
      </c>
      <c r="F64" s="1">
        <f t="shared" si="4"/>
        <v>45</v>
      </c>
      <c r="G64" s="27">
        <f t="shared" si="5"/>
        <v>45</v>
      </c>
      <c r="H64" s="27">
        <f t="shared" si="1"/>
        <v>0</v>
      </c>
      <c r="I64" s="27">
        <f t="shared" si="2"/>
        <v>0</v>
      </c>
    </row>
    <row r="65" spans="1:9" x14ac:dyDescent="0.35">
      <c r="A65" s="2">
        <v>43894</v>
      </c>
      <c r="B65" s="1">
        <v>450</v>
      </c>
      <c r="C65" s="1">
        <f t="shared" si="0"/>
        <v>108</v>
      </c>
      <c r="D65" s="1">
        <v>26</v>
      </c>
      <c r="E65" s="1">
        <f t="shared" si="3"/>
        <v>0</v>
      </c>
      <c r="F65" s="1">
        <f t="shared" si="4"/>
        <v>82</v>
      </c>
      <c r="G65" s="27">
        <f t="shared" si="5"/>
        <v>82</v>
      </c>
      <c r="H65" s="27">
        <f t="shared" si="1"/>
        <v>0</v>
      </c>
      <c r="I65" s="27">
        <f t="shared" si="2"/>
        <v>0</v>
      </c>
    </row>
    <row r="66" spans="1:9" x14ac:dyDescent="0.35">
      <c r="A66" s="2">
        <v>43895</v>
      </c>
      <c r="B66" s="1">
        <v>134</v>
      </c>
      <c r="C66" s="1">
        <f t="shared" ref="C66:C129" si="6">ROUNDDOWN(B66*(1-$L$7)*$L$8,0)</f>
        <v>32</v>
      </c>
      <c r="D66" s="1">
        <v>29</v>
      </c>
      <c r="E66" s="1">
        <f t="shared" si="3"/>
        <v>0</v>
      </c>
      <c r="F66" s="1">
        <f t="shared" si="4"/>
        <v>3</v>
      </c>
      <c r="G66" s="27">
        <f t="shared" si="5"/>
        <v>3</v>
      </c>
      <c r="H66" s="27">
        <f t="shared" ref="H66:H129" si="7">IF(G66&lt;0,G66*-1*$L$6,0)</f>
        <v>0</v>
      </c>
      <c r="I66" s="27">
        <f t="shared" ref="I66:I129" si="8">IF(G66&gt;$L$9,(G66-$L$9)*$L$5,0)</f>
        <v>0</v>
      </c>
    </row>
    <row r="67" spans="1:9" x14ac:dyDescent="0.35">
      <c r="A67" s="2">
        <v>43896</v>
      </c>
      <c r="B67" s="1">
        <v>343</v>
      </c>
      <c r="C67" s="1">
        <f t="shared" si="6"/>
        <v>82</v>
      </c>
      <c r="D67" s="1">
        <v>25</v>
      </c>
      <c r="E67" s="1">
        <f t="shared" ref="E67:E130" si="9">IF(D67&gt;C67,D67-C67,0)</f>
        <v>0</v>
      </c>
      <c r="F67" s="1">
        <f t="shared" ref="F67:F130" si="10">IF(C67&gt;D67,C67-D67,0)</f>
        <v>57</v>
      </c>
      <c r="G67" s="27">
        <f t="shared" ref="G67:G130" si="11">C67-D67</f>
        <v>57</v>
      </c>
      <c r="H67" s="27">
        <f t="shared" si="7"/>
        <v>0</v>
      </c>
      <c r="I67" s="27">
        <f t="shared" si="8"/>
        <v>0</v>
      </c>
    </row>
    <row r="68" spans="1:9" x14ac:dyDescent="0.35">
      <c r="A68" s="2">
        <v>43897</v>
      </c>
      <c r="B68" s="1">
        <v>349</v>
      </c>
      <c r="C68" s="1">
        <f t="shared" si="6"/>
        <v>83</v>
      </c>
      <c r="D68" s="1">
        <v>23</v>
      </c>
      <c r="E68" s="1">
        <f t="shared" si="9"/>
        <v>0</v>
      </c>
      <c r="F68" s="1">
        <f t="shared" si="10"/>
        <v>60</v>
      </c>
      <c r="G68" s="27">
        <f t="shared" si="11"/>
        <v>60</v>
      </c>
      <c r="H68" s="27">
        <f t="shared" si="7"/>
        <v>0</v>
      </c>
      <c r="I68" s="27">
        <f t="shared" si="8"/>
        <v>0</v>
      </c>
    </row>
    <row r="69" spans="1:9" x14ac:dyDescent="0.35">
      <c r="A69" s="2">
        <v>43898</v>
      </c>
      <c r="B69" s="1">
        <v>212</v>
      </c>
      <c r="C69" s="1">
        <f t="shared" si="6"/>
        <v>50</v>
      </c>
      <c r="D69" s="1">
        <v>26</v>
      </c>
      <c r="E69" s="1">
        <f t="shared" si="9"/>
        <v>0</v>
      </c>
      <c r="F69" s="1">
        <f t="shared" si="10"/>
        <v>24</v>
      </c>
      <c r="G69" s="27">
        <f t="shared" si="11"/>
        <v>24</v>
      </c>
      <c r="H69" s="27">
        <f t="shared" si="7"/>
        <v>0</v>
      </c>
      <c r="I69" s="27">
        <f t="shared" si="8"/>
        <v>0</v>
      </c>
    </row>
    <row r="70" spans="1:9" x14ac:dyDescent="0.35">
      <c r="A70" s="2">
        <v>43899</v>
      </c>
      <c r="B70" s="1">
        <v>140</v>
      </c>
      <c r="C70" s="1">
        <f t="shared" si="6"/>
        <v>33</v>
      </c>
      <c r="D70" s="1">
        <v>27</v>
      </c>
      <c r="E70" s="1">
        <f t="shared" si="9"/>
        <v>0</v>
      </c>
      <c r="F70" s="1">
        <f t="shared" si="10"/>
        <v>6</v>
      </c>
      <c r="G70" s="27">
        <f t="shared" si="11"/>
        <v>6</v>
      </c>
      <c r="H70" s="27">
        <f t="shared" si="7"/>
        <v>0</v>
      </c>
      <c r="I70" s="27">
        <f t="shared" si="8"/>
        <v>0</v>
      </c>
    </row>
    <row r="71" spans="1:9" x14ac:dyDescent="0.35">
      <c r="A71" s="2">
        <v>43900</v>
      </c>
      <c r="B71" s="1">
        <v>137</v>
      </c>
      <c r="C71" s="1">
        <f t="shared" si="6"/>
        <v>32</v>
      </c>
      <c r="D71" s="1">
        <v>21</v>
      </c>
      <c r="E71" s="1">
        <f t="shared" si="9"/>
        <v>0</v>
      </c>
      <c r="F71" s="1">
        <f t="shared" si="10"/>
        <v>11</v>
      </c>
      <c r="G71" s="27">
        <f t="shared" si="11"/>
        <v>11</v>
      </c>
      <c r="H71" s="27">
        <f t="shared" si="7"/>
        <v>0</v>
      </c>
      <c r="I71" s="27">
        <f t="shared" si="8"/>
        <v>0</v>
      </c>
    </row>
    <row r="72" spans="1:9" x14ac:dyDescent="0.35">
      <c r="A72" s="2">
        <v>43901</v>
      </c>
      <c r="B72" s="1">
        <v>83</v>
      </c>
      <c r="C72" s="1">
        <f t="shared" si="6"/>
        <v>19</v>
      </c>
      <c r="D72" s="1">
        <v>22</v>
      </c>
      <c r="E72" s="1">
        <f t="shared" si="9"/>
        <v>3</v>
      </c>
      <c r="F72" s="1">
        <f t="shared" si="10"/>
        <v>0</v>
      </c>
      <c r="G72" s="27">
        <f t="shared" si="11"/>
        <v>-3</v>
      </c>
      <c r="H72" s="27">
        <f t="shared" si="7"/>
        <v>15</v>
      </c>
      <c r="I72" s="27">
        <f t="shared" si="8"/>
        <v>0</v>
      </c>
    </row>
    <row r="73" spans="1:9" x14ac:dyDescent="0.35">
      <c r="A73" s="2">
        <v>43902</v>
      </c>
      <c r="B73" s="1">
        <v>316</v>
      </c>
      <c r="C73" s="1">
        <f t="shared" si="6"/>
        <v>75</v>
      </c>
      <c r="D73" s="1">
        <v>29</v>
      </c>
      <c r="E73" s="1">
        <f t="shared" si="9"/>
        <v>0</v>
      </c>
      <c r="F73" s="1">
        <f t="shared" si="10"/>
        <v>46</v>
      </c>
      <c r="G73" s="27">
        <f t="shared" si="11"/>
        <v>46</v>
      </c>
      <c r="H73" s="27">
        <f t="shared" si="7"/>
        <v>0</v>
      </c>
      <c r="I73" s="27">
        <f t="shared" si="8"/>
        <v>0</v>
      </c>
    </row>
    <row r="74" spans="1:9" x14ac:dyDescent="0.35">
      <c r="A74" s="2">
        <v>43903</v>
      </c>
      <c r="B74" s="1">
        <v>203</v>
      </c>
      <c r="C74" s="1">
        <f t="shared" si="6"/>
        <v>48</v>
      </c>
      <c r="D74" s="1">
        <v>29</v>
      </c>
      <c r="E74" s="1">
        <f t="shared" si="9"/>
        <v>0</v>
      </c>
      <c r="F74" s="1">
        <f t="shared" si="10"/>
        <v>19</v>
      </c>
      <c r="G74" s="27">
        <f t="shared" si="11"/>
        <v>19</v>
      </c>
      <c r="H74" s="27">
        <f t="shared" si="7"/>
        <v>0</v>
      </c>
      <c r="I74" s="27">
        <f t="shared" si="8"/>
        <v>0</v>
      </c>
    </row>
    <row r="75" spans="1:9" x14ac:dyDescent="0.35">
      <c r="A75" s="2">
        <v>43904</v>
      </c>
      <c r="B75" s="1">
        <v>227</v>
      </c>
      <c r="C75" s="1">
        <f t="shared" si="6"/>
        <v>54</v>
      </c>
      <c r="D75" s="1">
        <v>38</v>
      </c>
      <c r="E75" s="1">
        <f t="shared" si="9"/>
        <v>0</v>
      </c>
      <c r="F75" s="1">
        <f t="shared" si="10"/>
        <v>16</v>
      </c>
      <c r="G75" s="27">
        <f t="shared" si="11"/>
        <v>16</v>
      </c>
      <c r="H75" s="27">
        <f t="shared" si="7"/>
        <v>0</v>
      </c>
      <c r="I75" s="27">
        <f t="shared" si="8"/>
        <v>0</v>
      </c>
    </row>
    <row r="76" spans="1:9" x14ac:dyDescent="0.35">
      <c r="A76" s="2">
        <v>43905</v>
      </c>
      <c r="B76" s="1">
        <v>122</v>
      </c>
      <c r="C76" s="1">
        <f t="shared" si="6"/>
        <v>29</v>
      </c>
      <c r="D76" s="1">
        <v>23</v>
      </c>
      <c r="E76" s="1">
        <f t="shared" si="9"/>
        <v>0</v>
      </c>
      <c r="F76" s="1">
        <f t="shared" si="10"/>
        <v>6</v>
      </c>
      <c r="G76" s="27">
        <f t="shared" si="11"/>
        <v>6</v>
      </c>
      <c r="H76" s="27">
        <f t="shared" si="7"/>
        <v>0</v>
      </c>
      <c r="I76" s="27">
        <f t="shared" si="8"/>
        <v>0</v>
      </c>
    </row>
    <row r="77" spans="1:9" x14ac:dyDescent="0.35">
      <c r="A77" s="2">
        <v>43906</v>
      </c>
      <c r="B77" s="1">
        <v>224</v>
      </c>
      <c r="C77" s="1">
        <f t="shared" si="6"/>
        <v>53</v>
      </c>
      <c r="D77" s="1">
        <v>29</v>
      </c>
      <c r="E77" s="1">
        <f t="shared" si="9"/>
        <v>0</v>
      </c>
      <c r="F77" s="1">
        <f t="shared" si="10"/>
        <v>24</v>
      </c>
      <c r="G77" s="27">
        <f t="shared" si="11"/>
        <v>24</v>
      </c>
      <c r="H77" s="27">
        <f t="shared" si="7"/>
        <v>0</v>
      </c>
      <c r="I77" s="27">
        <f t="shared" si="8"/>
        <v>0</v>
      </c>
    </row>
    <row r="78" spans="1:9" x14ac:dyDescent="0.35">
      <c r="A78" s="2">
        <v>43907</v>
      </c>
      <c r="B78" s="1">
        <v>89</v>
      </c>
      <c r="C78" s="1">
        <f t="shared" si="6"/>
        <v>21</v>
      </c>
      <c r="D78" s="1">
        <v>36</v>
      </c>
      <c r="E78" s="1">
        <f t="shared" si="9"/>
        <v>15</v>
      </c>
      <c r="F78" s="1">
        <f t="shared" si="10"/>
        <v>0</v>
      </c>
      <c r="G78" s="27">
        <f t="shared" si="11"/>
        <v>-15</v>
      </c>
      <c r="H78" s="27">
        <f t="shared" si="7"/>
        <v>75</v>
      </c>
      <c r="I78" s="27">
        <f t="shared" si="8"/>
        <v>0</v>
      </c>
    </row>
    <row r="79" spans="1:9" x14ac:dyDescent="0.35">
      <c r="A79" s="2">
        <v>43908</v>
      </c>
      <c r="B79" s="1">
        <v>215</v>
      </c>
      <c r="C79" s="1">
        <f t="shared" si="6"/>
        <v>51</v>
      </c>
      <c r="D79" s="1">
        <v>22</v>
      </c>
      <c r="E79" s="1">
        <f t="shared" si="9"/>
        <v>0</v>
      </c>
      <c r="F79" s="1">
        <f t="shared" si="10"/>
        <v>29</v>
      </c>
      <c r="G79" s="27">
        <f t="shared" si="11"/>
        <v>29</v>
      </c>
      <c r="H79" s="27">
        <f t="shared" si="7"/>
        <v>0</v>
      </c>
      <c r="I79" s="27">
        <f t="shared" si="8"/>
        <v>0</v>
      </c>
    </row>
    <row r="80" spans="1:9" x14ac:dyDescent="0.35">
      <c r="A80" s="2">
        <v>43909</v>
      </c>
      <c r="B80" s="1">
        <v>233</v>
      </c>
      <c r="C80" s="1">
        <f t="shared" si="6"/>
        <v>55</v>
      </c>
      <c r="D80" s="1">
        <v>33</v>
      </c>
      <c r="E80" s="1">
        <f t="shared" si="9"/>
        <v>0</v>
      </c>
      <c r="F80" s="1">
        <f t="shared" si="10"/>
        <v>22</v>
      </c>
      <c r="G80" s="27">
        <f t="shared" si="11"/>
        <v>22</v>
      </c>
      <c r="H80" s="27">
        <f t="shared" si="7"/>
        <v>0</v>
      </c>
      <c r="I80" s="27">
        <f t="shared" si="8"/>
        <v>0</v>
      </c>
    </row>
    <row r="81" spans="1:9" x14ac:dyDescent="0.35">
      <c r="A81" s="2">
        <v>43910</v>
      </c>
      <c r="B81" s="1">
        <v>316</v>
      </c>
      <c r="C81" s="1">
        <f t="shared" si="6"/>
        <v>75</v>
      </c>
      <c r="D81" s="1">
        <v>24</v>
      </c>
      <c r="E81" s="1">
        <f t="shared" si="9"/>
        <v>0</v>
      </c>
      <c r="F81" s="1">
        <f t="shared" si="10"/>
        <v>51</v>
      </c>
      <c r="G81" s="27">
        <f t="shared" si="11"/>
        <v>51</v>
      </c>
      <c r="H81" s="27">
        <f t="shared" si="7"/>
        <v>0</v>
      </c>
      <c r="I81" s="27">
        <f t="shared" si="8"/>
        <v>0</v>
      </c>
    </row>
    <row r="82" spans="1:9" x14ac:dyDescent="0.35">
      <c r="A82" s="2">
        <v>43911</v>
      </c>
      <c r="B82" s="1">
        <v>226</v>
      </c>
      <c r="C82" s="1">
        <f t="shared" si="6"/>
        <v>54</v>
      </c>
      <c r="D82" s="1">
        <v>26</v>
      </c>
      <c r="E82" s="1">
        <f t="shared" si="9"/>
        <v>0</v>
      </c>
      <c r="F82" s="1">
        <f t="shared" si="10"/>
        <v>28</v>
      </c>
      <c r="G82" s="27">
        <f t="shared" si="11"/>
        <v>28</v>
      </c>
      <c r="H82" s="27">
        <f t="shared" si="7"/>
        <v>0</v>
      </c>
      <c r="I82" s="27">
        <f t="shared" si="8"/>
        <v>0</v>
      </c>
    </row>
    <row r="83" spans="1:9" x14ac:dyDescent="0.35">
      <c r="A83" s="2">
        <v>43912</v>
      </c>
      <c r="B83" s="1">
        <v>214</v>
      </c>
      <c r="C83" s="1">
        <f t="shared" si="6"/>
        <v>51</v>
      </c>
      <c r="D83" s="1">
        <v>28</v>
      </c>
      <c r="E83" s="1">
        <f t="shared" si="9"/>
        <v>0</v>
      </c>
      <c r="F83" s="1">
        <f t="shared" si="10"/>
        <v>23</v>
      </c>
      <c r="G83" s="27">
        <f t="shared" si="11"/>
        <v>23</v>
      </c>
      <c r="H83" s="27">
        <f t="shared" si="7"/>
        <v>0</v>
      </c>
      <c r="I83" s="27">
        <f t="shared" si="8"/>
        <v>0</v>
      </c>
    </row>
    <row r="84" spans="1:9" x14ac:dyDescent="0.35">
      <c r="A84" s="2">
        <v>43913</v>
      </c>
      <c r="B84" s="1">
        <v>217</v>
      </c>
      <c r="C84" s="1">
        <f t="shared" si="6"/>
        <v>52</v>
      </c>
      <c r="D84" s="1">
        <v>31</v>
      </c>
      <c r="E84" s="1">
        <f t="shared" si="9"/>
        <v>0</v>
      </c>
      <c r="F84" s="1">
        <f t="shared" si="10"/>
        <v>21</v>
      </c>
      <c r="G84" s="27">
        <f t="shared" si="11"/>
        <v>21</v>
      </c>
      <c r="H84" s="27">
        <f t="shared" si="7"/>
        <v>0</v>
      </c>
      <c r="I84" s="27">
        <f t="shared" si="8"/>
        <v>0</v>
      </c>
    </row>
    <row r="85" spans="1:9" x14ac:dyDescent="0.35">
      <c r="A85" s="2">
        <v>43914</v>
      </c>
      <c r="B85" s="1">
        <v>199</v>
      </c>
      <c r="C85" s="1">
        <f t="shared" si="6"/>
        <v>47</v>
      </c>
      <c r="D85" s="1">
        <v>23</v>
      </c>
      <c r="E85" s="1">
        <f t="shared" si="9"/>
        <v>0</v>
      </c>
      <c r="F85" s="1">
        <f t="shared" si="10"/>
        <v>24</v>
      </c>
      <c r="G85" s="27">
        <f t="shared" si="11"/>
        <v>24</v>
      </c>
      <c r="H85" s="27">
        <f t="shared" si="7"/>
        <v>0</v>
      </c>
      <c r="I85" s="27">
        <f t="shared" si="8"/>
        <v>0</v>
      </c>
    </row>
    <row r="86" spans="1:9" x14ac:dyDescent="0.35">
      <c r="A86" s="2">
        <v>43915</v>
      </c>
      <c r="B86" s="1">
        <v>83</v>
      </c>
      <c r="C86" s="1">
        <f t="shared" si="6"/>
        <v>19</v>
      </c>
      <c r="D86" s="1">
        <v>20</v>
      </c>
      <c r="E86" s="1">
        <f t="shared" si="9"/>
        <v>1</v>
      </c>
      <c r="F86" s="1">
        <f t="shared" si="10"/>
        <v>0</v>
      </c>
      <c r="G86" s="27">
        <f t="shared" si="11"/>
        <v>-1</v>
      </c>
      <c r="H86" s="27">
        <f t="shared" si="7"/>
        <v>5</v>
      </c>
      <c r="I86" s="27">
        <f t="shared" si="8"/>
        <v>0</v>
      </c>
    </row>
    <row r="87" spans="1:9" x14ac:dyDescent="0.35">
      <c r="A87" s="2">
        <v>43916</v>
      </c>
      <c r="B87" s="1">
        <v>235</v>
      </c>
      <c r="C87" s="1">
        <f t="shared" si="6"/>
        <v>56</v>
      </c>
      <c r="D87" s="1">
        <v>22</v>
      </c>
      <c r="E87" s="1">
        <f t="shared" si="9"/>
        <v>0</v>
      </c>
      <c r="F87" s="1">
        <f t="shared" si="10"/>
        <v>34</v>
      </c>
      <c r="G87" s="27">
        <f t="shared" si="11"/>
        <v>34</v>
      </c>
      <c r="H87" s="27">
        <f t="shared" si="7"/>
        <v>0</v>
      </c>
      <c r="I87" s="27">
        <f t="shared" si="8"/>
        <v>0</v>
      </c>
    </row>
    <row r="88" spans="1:9" x14ac:dyDescent="0.35">
      <c r="A88" s="2">
        <v>43917</v>
      </c>
      <c r="B88" s="1">
        <v>138</v>
      </c>
      <c r="C88" s="1">
        <f t="shared" si="6"/>
        <v>33</v>
      </c>
      <c r="D88" s="1">
        <v>24</v>
      </c>
      <c r="E88" s="1">
        <f t="shared" si="9"/>
        <v>0</v>
      </c>
      <c r="F88" s="1">
        <f t="shared" si="10"/>
        <v>9</v>
      </c>
      <c r="G88" s="27">
        <f t="shared" si="11"/>
        <v>9</v>
      </c>
      <c r="H88" s="27">
        <f t="shared" si="7"/>
        <v>0</v>
      </c>
      <c r="I88" s="27">
        <f t="shared" si="8"/>
        <v>0</v>
      </c>
    </row>
    <row r="89" spans="1:9" x14ac:dyDescent="0.35">
      <c r="A89" s="2">
        <v>43918</v>
      </c>
      <c r="B89" s="1">
        <v>147</v>
      </c>
      <c r="C89" s="1">
        <f t="shared" si="6"/>
        <v>35</v>
      </c>
      <c r="D89" s="1">
        <v>29</v>
      </c>
      <c r="E89" s="1">
        <f t="shared" si="9"/>
        <v>0</v>
      </c>
      <c r="F89" s="1">
        <f t="shared" si="10"/>
        <v>6</v>
      </c>
      <c r="G89" s="27">
        <f t="shared" si="11"/>
        <v>6</v>
      </c>
      <c r="H89" s="27">
        <f t="shared" si="7"/>
        <v>0</v>
      </c>
      <c r="I89" s="27">
        <f t="shared" si="8"/>
        <v>0</v>
      </c>
    </row>
    <row r="90" spans="1:9" x14ac:dyDescent="0.35">
      <c r="A90" s="2">
        <v>43919</v>
      </c>
      <c r="B90" s="1">
        <v>262</v>
      </c>
      <c r="C90" s="1">
        <f t="shared" si="6"/>
        <v>62</v>
      </c>
      <c r="D90" s="1">
        <v>32</v>
      </c>
      <c r="E90" s="1">
        <f t="shared" si="9"/>
        <v>0</v>
      </c>
      <c r="F90" s="1">
        <f t="shared" si="10"/>
        <v>30</v>
      </c>
      <c r="G90" s="27">
        <f t="shared" si="11"/>
        <v>30</v>
      </c>
      <c r="H90" s="27">
        <f t="shared" si="7"/>
        <v>0</v>
      </c>
      <c r="I90" s="27">
        <f t="shared" si="8"/>
        <v>0</v>
      </c>
    </row>
    <row r="91" spans="1:9" x14ac:dyDescent="0.35">
      <c r="A91" s="2">
        <v>43920</v>
      </c>
      <c r="B91" s="1">
        <v>98</v>
      </c>
      <c r="C91" s="1">
        <f t="shared" si="6"/>
        <v>23</v>
      </c>
      <c r="D91" s="1">
        <v>20</v>
      </c>
      <c r="E91" s="1">
        <f t="shared" si="9"/>
        <v>0</v>
      </c>
      <c r="F91" s="1">
        <f t="shared" si="10"/>
        <v>3</v>
      </c>
      <c r="G91" s="27">
        <f t="shared" si="11"/>
        <v>3</v>
      </c>
      <c r="H91" s="27">
        <f t="shared" si="7"/>
        <v>0</v>
      </c>
      <c r="I91" s="27">
        <f t="shared" si="8"/>
        <v>0</v>
      </c>
    </row>
    <row r="92" spans="1:9" x14ac:dyDescent="0.35">
      <c r="A92" s="2">
        <v>43921</v>
      </c>
      <c r="B92" s="1">
        <v>140</v>
      </c>
      <c r="C92" s="1">
        <f t="shared" si="6"/>
        <v>33</v>
      </c>
      <c r="D92" s="1">
        <v>25</v>
      </c>
      <c r="E92" s="1">
        <f t="shared" si="9"/>
        <v>0</v>
      </c>
      <c r="F92" s="1">
        <f t="shared" si="10"/>
        <v>8</v>
      </c>
      <c r="G92" s="27">
        <f t="shared" si="11"/>
        <v>8</v>
      </c>
      <c r="H92" s="27">
        <f t="shared" si="7"/>
        <v>0</v>
      </c>
      <c r="I92" s="27">
        <f t="shared" si="8"/>
        <v>0</v>
      </c>
    </row>
    <row r="93" spans="1:9" x14ac:dyDescent="0.35">
      <c r="A93" s="2">
        <v>43922</v>
      </c>
      <c r="B93" s="1">
        <v>227</v>
      </c>
      <c r="C93" s="1">
        <f t="shared" si="6"/>
        <v>54</v>
      </c>
      <c r="D93" s="1">
        <v>22</v>
      </c>
      <c r="E93" s="1">
        <f t="shared" si="9"/>
        <v>0</v>
      </c>
      <c r="F93" s="1">
        <f t="shared" si="10"/>
        <v>32</v>
      </c>
      <c r="G93" s="27">
        <f t="shared" si="11"/>
        <v>32</v>
      </c>
      <c r="H93" s="27">
        <f t="shared" si="7"/>
        <v>0</v>
      </c>
      <c r="I93" s="27">
        <f t="shared" si="8"/>
        <v>0</v>
      </c>
    </row>
    <row r="94" spans="1:9" x14ac:dyDescent="0.35">
      <c r="A94" s="2">
        <v>43923</v>
      </c>
      <c r="B94" s="1">
        <v>214</v>
      </c>
      <c r="C94" s="1">
        <f t="shared" si="6"/>
        <v>51</v>
      </c>
      <c r="D94" s="1">
        <v>32</v>
      </c>
      <c r="E94" s="1">
        <f t="shared" si="9"/>
        <v>0</v>
      </c>
      <c r="F94" s="1">
        <f t="shared" si="10"/>
        <v>19</v>
      </c>
      <c r="G94" s="27">
        <f t="shared" si="11"/>
        <v>19</v>
      </c>
      <c r="H94" s="27">
        <f t="shared" si="7"/>
        <v>0</v>
      </c>
      <c r="I94" s="27">
        <f t="shared" si="8"/>
        <v>0</v>
      </c>
    </row>
    <row r="95" spans="1:9" x14ac:dyDescent="0.35">
      <c r="A95" s="2">
        <v>43924</v>
      </c>
      <c r="B95" s="1">
        <v>143</v>
      </c>
      <c r="C95" s="1">
        <f t="shared" si="6"/>
        <v>34</v>
      </c>
      <c r="D95" s="1">
        <v>24</v>
      </c>
      <c r="E95" s="1">
        <f t="shared" si="9"/>
        <v>0</v>
      </c>
      <c r="F95" s="1">
        <f t="shared" si="10"/>
        <v>10</v>
      </c>
      <c r="G95" s="27">
        <f t="shared" si="11"/>
        <v>10</v>
      </c>
      <c r="H95" s="27">
        <f t="shared" si="7"/>
        <v>0</v>
      </c>
      <c r="I95" s="27">
        <f t="shared" si="8"/>
        <v>0</v>
      </c>
    </row>
    <row r="96" spans="1:9" x14ac:dyDescent="0.35">
      <c r="A96" s="2">
        <v>43925</v>
      </c>
      <c r="B96" s="1">
        <v>402</v>
      </c>
      <c r="C96" s="1">
        <f t="shared" si="6"/>
        <v>96</v>
      </c>
      <c r="D96" s="1">
        <v>24</v>
      </c>
      <c r="E96" s="1">
        <f t="shared" si="9"/>
        <v>0</v>
      </c>
      <c r="F96" s="1">
        <f t="shared" si="10"/>
        <v>72</v>
      </c>
      <c r="G96" s="27">
        <f t="shared" si="11"/>
        <v>72</v>
      </c>
      <c r="H96" s="27">
        <f t="shared" si="7"/>
        <v>0</v>
      </c>
      <c r="I96" s="27">
        <f t="shared" si="8"/>
        <v>0</v>
      </c>
    </row>
    <row r="97" spans="1:9" x14ac:dyDescent="0.35">
      <c r="A97" s="2">
        <v>43926</v>
      </c>
      <c r="B97" s="1">
        <v>117</v>
      </c>
      <c r="C97" s="1">
        <f t="shared" si="6"/>
        <v>28</v>
      </c>
      <c r="D97" s="1">
        <v>38</v>
      </c>
      <c r="E97" s="1">
        <f t="shared" si="9"/>
        <v>10</v>
      </c>
      <c r="F97" s="1">
        <f t="shared" si="10"/>
        <v>0</v>
      </c>
      <c r="G97" s="27">
        <f t="shared" si="11"/>
        <v>-10</v>
      </c>
      <c r="H97" s="27">
        <f t="shared" si="7"/>
        <v>50</v>
      </c>
      <c r="I97" s="27">
        <f t="shared" si="8"/>
        <v>0</v>
      </c>
    </row>
    <row r="98" spans="1:9" x14ac:dyDescent="0.35">
      <c r="A98" s="2">
        <v>43927</v>
      </c>
      <c r="B98" s="1">
        <v>161</v>
      </c>
      <c r="C98" s="1">
        <f t="shared" si="6"/>
        <v>38</v>
      </c>
      <c r="D98" s="1">
        <v>30</v>
      </c>
      <c r="E98" s="1">
        <f t="shared" si="9"/>
        <v>0</v>
      </c>
      <c r="F98" s="1">
        <f t="shared" si="10"/>
        <v>8</v>
      </c>
      <c r="G98" s="27">
        <f t="shared" si="11"/>
        <v>8</v>
      </c>
      <c r="H98" s="27">
        <f t="shared" si="7"/>
        <v>0</v>
      </c>
      <c r="I98" s="27">
        <f t="shared" si="8"/>
        <v>0</v>
      </c>
    </row>
    <row r="99" spans="1:9" x14ac:dyDescent="0.35">
      <c r="A99" s="2">
        <v>43928</v>
      </c>
      <c r="B99" s="1">
        <v>181</v>
      </c>
      <c r="C99" s="1">
        <f t="shared" si="6"/>
        <v>43</v>
      </c>
      <c r="D99" s="1">
        <v>32</v>
      </c>
      <c r="E99" s="1">
        <f t="shared" si="9"/>
        <v>0</v>
      </c>
      <c r="F99" s="1">
        <f t="shared" si="10"/>
        <v>11</v>
      </c>
      <c r="G99" s="27">
        <f t="shared" si="11"/>
        <v>11</v>
      </c>
      <c r="H99" s="27">
        <f t="shared" si="7"/>
        <v>0</v>
      </c>
      <c r="I99" s="27">
        <f t="shared" si="8"/>
        <v>0</v>
      </c>
    </row>
    <row r="100" spans="1:9" x14ac:dyDescent="0.35">
      <c r="A100" s="2">
        <v>43929</v>
      </c>
      <c r="B100" s="1">
        <v>184</v>
      </c>
      <c r="C100" s="1">
        <f t="shared" si="6"/>
        <v>44</v>
      </c>
      <c r="D100" s="1">
        <v>30</v>
      </c>
      <c r="E100" s="1">
        <f t="shared" si="9"/>
        <v>0</v>
      </c>
      <c r="F100" s="1">
        <f t="shared" si="10"/>
        <v>14</v>
      </c>
      <c r="G100" s="27">
        <f t="shared" si="11"/>
        <v>14</v>
      </c>
      <c r="H100" s="27">
        <f t="shared" si="7"/>
        <v>0</v>
      </c>
      <c r="I100" s="27">
        <f t="shared" si="8"/>
        <v>0</v>
      </c>
    </row>
    <row r="101" spans="1:9" x14ac:dyDescent="0.35">
      <c r="A101" s="2">
        <v>43930</v>
      </c>
      <c r="B101" s="1">
        <v>126</v>
      </c>
      <c r="C101" s="1">
        <f t="shared" si="6"/>
        <v>30</v>
      </c>
      <c r="D101" s="1">
        <v>31</v>
      </c>
      <c r="E101" s="1">
        <f t="shared" si="9"/>
        <v>1</v>
      </c>
      <c r="F101" s="1">
        <f t="shared" si="10"/>
        <v>0</v>
      </c>
      <c r="G101" s="27">
        <f t="shared" si="11"/>
        <v>-1</v>
      </c>
      <c r="H101" s="27">
        <f t="shared" si="7"/>
        <v>5</v>
      </c>
      <c r="I101" s="27">
        <f t="shared" si="8"/>
        <v>0</v>
      </c>
    </row>
    <row r="102" spans="1:9" x14ac:dyDescent="0.35">
      <c r="A102" s="2">
        <v>43931</v>
      </c>
      <c r="B102" s="1">
        <v>211</v>
      </c>
      <c r="C102" s="1">
        <f t="shared" si="6"/>
        <v>50</v>
      </c>
      <c r="D102" s="1">
        <v>25</v>
      </c>
      <c r="E102" s="1">
        <f t="shared" si="9"/>
        <v>0</v>
      </c>
      <c r="F102" s="1">
        <f t="shared" si="10"/>
        <v>25</v>
      </c>
      <c r="G102" s="27">
        <f t="shared" si="11"/>
        <v>25</v>
      </c>
      <c r="H102" s="27">
        <f t="shared" si="7"/>
        <v>0</v>
      </c>
      <c r="I102" s="27">
        <f t="shared" si="8"/>
        <v>0</v>
      </c>
    </row>
    <row r="103" spans="1:9" x14ac:dyDescent="0.35">
      <c r="A103" s="2">
        <v>43932</v>
      </c>
      <c r="B103" s="1">
        <v>226</v>
      </c>
      <c r="C103" s="1">
        <f t="shared" si="6"/>
        <v>54</v>
      </c>
      <c r="D103" s="1">
        <v>24</v>
      </c>
      <c r="E103" s="1">
        <f t="shared" si="9"/>
        <v>0</v>
      </c>
      <c r="F103" s="1">
        <f t="shared" si="10"/>
        <v>30</v>
      </c>
      <c r="G103" s="27">
        <f t="shared" si="11"/>
        <v>30</v>
      </c>
      <c r="H103" s="27">
        <f t="shared" si="7"/>
        <v>0</v>
      </c>
      <c r="I103" s="27">
        <f t="shared" si="8"/>
        <v>0</v>
      </c>
    </row>
    <row r="104" spans="1:9" x14ac:dyDescent="0.35">
      <c r="A104" s="2">
        <v>43933</v>
      </c>
      <c r="B104" s="1">
        <v>212</v>
      </c>
      <c r="C104" s="1">
        <f t="shared" si="6"/>
        <v>50</v>
      </c>
      <c r="D104" s="1">
        <v>23</v>
      </c>
      <c r="E104" s="1">
        <f t="shared" si="9"/>
        <v>0</v>
      </c>
      <c r="F104" s="1">
        <f t="shared" si="10"/>
        <v>27</v>
      </c>
      <c r="G104" s="27">
        <f t="shared" si="11"/>
        <v>27</v>
      </c>
      <c r="H104" s="27">
        <f t="shared" si="7"/>
        <v>0</v>
      </c>
      <c r="I104" s="27">
        <f t="shared" si="8"/>
        <v>0</v>
      </c>
    </row>
    <row r="105" spans="1:9" x14ac:dyDescent="0.35">
      <c r="A105" s="2">
        <v>43934</v>
      </c>
      <c r="B105" s="1">
        <v>211</v>
      </c>
      <c r="C105" s="1">
        <f t="shared" si="6"/>
        <v>50</v>
      </c>
      <c r="D105" s="1">
        <v>27</v>
      </c>
      <c r="E105" s="1">
        <f t="shared" si="9"/>
        <v>0</v>
      </c>
      <c r="F105" s="1">
        <f t="shared" si="10"/>
        <v>23</v>
      </c>
      <c r="G105" s="27">
        <f t="shared" si="11"/>
        <v>23</v>
      </c>
      <c r="H105" s="27">
        <f t="shared" si="7"/>
        <v>0</v>
      </c>
      <c r="I105" s="27">
        <f t="shared" si="8"/>
        <v>0</v>
      </c>
    </row>
    <row r="106" spans="1:9" x14ac:dyDescent="0.35">
      <c r="A106" s="2">
        <v>43935</v>
      </c>
      <c r="B106" s="1">
        <v>254</v>
      </c>
      <c r="C106" s="1">
        <f t="shared" si="6"/>
        <v>60</v>
      </c>
      <c r="D106" s="1">
        <v>34</v>
      </c>
      <c r="E106" s="1">
        <f t="shared" si="9"/>
        <v>0</v>
      </c>
      <c r="F106" s="1">
        <f t="shared" si="10"/>
        <v>26</v>
      </c>
      <c r="G106" s="27">
        <f t="shared" si="11"/>
        <v>26</v>
      </c>
      <c r="H106" s="27">
        <f t="shared" si="7"/>
        <v>0</v>
      </c>
      <c r="I106" s="27">
        <f t="shared" si="8"/>
        <v>0</v>
      </c>
    </row>
    <row r="107" spans="1:9" x14ac:dyDescent="0.35">
      <c r="A107" s="2">
        <v>43936</v>
      </c>
      <c r="B107" s="1">
        <v>137</v>
      </c>
      <c r="C107" s="1">
        <f t="shared" si="6"/>
        <v>32</v>
      </c>
      <c r="D107" s="1">
        <v>24</v>
      </c>
      <c r="E107" s="1">
        <f t="shared" si="9"/>
        <v>0</v>
      </c>
      <c r="F107" s="1">
        <f t="shared" si="10"/>
        <v>8</v>
      </c>
      <c r="G107" s="27">
        <f t="shared" si="11"/>
        <v>8</v>
      </c>
      <c r="H107" s="27">
        <f t="shared" si="7"/>
        <v>0</v>
      </c>
      <c r="I107" s="27">
        <f t="shared" si="8"/>
        <v>0</v>
      </c>
    </row>
    <row r="108" spans="1:9" x14ac:dyDescent="0.35">
      <c r="A108" s="2">
        <v>43937</v>
      </c>
      <c r="B108" s="1">
        <v>263</v>
      </c>
      <c r="C108" s="1">
        <f t="shared" si="6"/>
        <v>63</v>
      </c>
      <c r="D108" s="1">
        <v>29</v>
      </c>
      <c r="E108" s="1">
        <f t="shared" si="9"/>
        <v>0</v>
      </c>
      <c r="F108" s="1">
        <f t="shared" si="10"/>
        <v>34</v>
      </c>
      <c r="G108" s="27">
        <f t="shared" si="11"/>
        <v>34</v>
      </c>
      <c r="H108" s="27">
        <f t="shared" si="7"/>
        <v>0</v>
      </c>
      <c r="I108" s="27">
        <f t="shared" si="8"/>
        <v>0</v>
      </c>
    </row>
    <row r="109" spans="1:9" x14ac:dyDescent="0.35">
      <c r="A109" s="2">
        <v>43938</v>
      </c>
      <c r="B109" s="1">
        <v>217</v>
      </c>
      <c r="C109" s="1">
        <f t="shared" si="6"/>
        <v>52</v>
      </c>
      <c r="D109" s="1">
        <v>27</v>
      </c>
      <c r="E109" s="1">
        <f t="shared" si="9"/>
        <v>0</v>
      </c>
      <c r="F109" s="1">
        <f t="shared" si="10"/>
        <v>25</v>
      </c>
      <c r="G109" s="27">
        <f t="shared" si="11"/>
        <v>25</v>
      </c>
      <c r="H109" s="27">
        <f t="shared" si="7"/>
        <v>0</v>
      </c>
      <c r="I109" s="27">
        <f t="shared" si="8"/>
        <v>0</v>
      </c>
    </row>
    <row r="110" spans="1:9" x14ac:dyDescent="0.35">
      <c r="A110" s="2">
        <v>43939</v>
      </c>
      <c r="B110" s="1">
        <v>191</v>
      </c>
      <c r="C110" s="1">
        <f t="shared" si="6"/>
        <v>45</v>
      </c>
      <c r="D110" s="1">
        <v>19</v>
      </c>
      <c r="E110" s="1">
        <f t="shared" si="9"/>
        <v>0</v>
      </c>
      <c r="F110" s="1">
        <f t="shared" si="10"/>
        <v>26</v>
      </c>
      <c r="G110" s="27">
        <f t="shared" si="11"/>
        <v>26</v>
      </c>
      <c r="H110" s="27">
        <f t="shared" si="7"/>
        <v>0</v>
      </c>
      <c r="I110" s="27">
        <f t="shared" si="8"/>
        <v>0</v>
      </c>
    </row>
    <row r="111" spans="1:9" x14ac:dyDescent="0.35">
      <c r="A111" s="2">
        <v>43940</v>
      </c>
      <c r="B111" s="1">
        <v>169</v>
      </c>
      <c r="C111" s="1">
        <f t="shared" si="6"/>
        <v>40</v>
      </c>
      <c r="D111" s="1">
        <v>27</v>
      </c>
      <c r="E111" s="1">
        <f t="shared" si="9"/>
        <v>0</v>
      </c>
      <c r="F111" s="1">
        <f t="shared" si="10"/>
        <v>13</v>
      </c>
      <c r="G111" s="27">
        <f t="shared" si="11"/>
        <v>13</v>
      </c>
      <c r="H111" s="27">
        <f t="shared" si="7"/>
        <v>0</v>
      </c>
      <c r="I111" s="27">
        <f t="shared" si="8"/>
        <v>0</v>
      </c>
    </row>
    <row r="112" spans="1:9" x14ac:dyDescent="0.35">
      <c r="A112" s="2">
        <v>43941</v>
      </c>
      <c r="B112" s="1">
        <v>89</v>
      </c>
      <c r="C112" s="1">
        <f t="shared" si="6"/>
        <v>21</v>
      </c>
      <c r="D112" s="1">
        <v>27</v>
      </c>
      <c r="E112" s="1">
        <f t="shared" si="9"/>
        <v>6</v>
      </c>
      <c r="F112" s="1">
        <f t="shared" si="10"/>
        <v>0</v>
      </c>
      <c r="G112" s="27">
        <f t="shared" si="11"/>
        <v>-6</v>
      </c>
      <c r="H112" s="27">
        <f t="shared" si="7"/>
        <v>30</v>
      </c>
      <c r="I112" s="27">
        <f t="shared" si="8"/>
        <v>0</v>
      </c>
    </row>
    <row r="113" spans="1:9" x14ac:dyDescent="0.35">
      <c r="A113" s="2">
        <v>43942</v>
      </c>
      <c r="B113" s="1">
        <v>196</v>
      </c>
      <c r="C113" s="1">
        <f t="shared" si="6"/>
        <v>47</v>
      </c>
      <c r="D113" s="1">
        <v>33</v>
      </c>
      <c r="E113" s="1">
        <f t="shared" si="9"/>
        <v>0</v>
      </c>
      <c r="F113" s="1">
        <f t="shared" si="10"/>
        <v>14</v>
      </c>
      <c r="G113" s="27">
        <f t="shared" si="11"/>
        <v>14</v>
      </c>
      <c r="H113" s="27">
        <f t="shared" si="7"/>
        <v>0</v>
      </c>
      <c r="I113" s="27">
        <f t="shared" si="8"/>
        <v>0</v>
      </c>
    </row>
    <row r="114" spans="1:9" x14ac:dyDescent="0.35">
      <c r="A114" s="2">
        <v>43943</v>
      </c>
      <c r="B114" s="1">
        <v>123</v>
      </c>
      <c r="C114" s="1">
        <f t="shared" si="6"/>
        <v>29</v>
      </c>
      <c r="D114" s="1">
        <v>26</v>
      </c>
      <c r="E114" s="1">
        <f t="shared" si="9"/>
        <v>0</v>
      </c>
      <c r="F114" s="1">
        <f t="shared" si="10"/>
        <v>3</v>
      </c>
      <c r="G114" s="27">
        <f t="shared" si="11"/>
        <v>3</v>
      </c>
      <c r="H114" s="27">
        <f t="shared" si="7"/>
        <v>0</v>
      </c>
      <c r="I114" s="27">
        <f t="shared" si="8"/>
        <v>0</v>
      </c>
    </row>
    <row r="115" spans="1:9" x14ac:dyDescent="0.35">
      <c r="A115" s="2">
        <v>43944</v>
      </c>
      <c r="B115" s="1">
        <v>89</v>
      </c>
      <c r="C115" s="1">
        <f t="shared" si="6"/>
        <v>21</v>
      </c>
      <c r="D115" s="1">
        <v>39</v>
      </c>
      <c r="E115" s="1">
        <f t="shared" si="9"/>
        <v>18</v>
      </c>
      <c r="F115" s="1">
        <f t="shared" si="10"/>
        <v>0</v>
      </c>
      <c r="G115" s="27">
        <f t="shared" si="11"/>
        <v>-18</v>
      </c>
      <c r="H115" s="27">
        <f t="shared" si="7"/>
        <v>90</v>
      </c>
      <c r="I115" s="27">
        <f t="shared" si="8"/>
        <v>0</v>
      </c>
    </row>
    <row r="116" spans="1:9" x14ac:dyDescent="0.35">
      <c r="A116" s="2">
        <v>43945</v>
      </c>
      <c r="B116" s="1">
        <v>450</v>
      </c>
      <c r="C116" s="1">
        <f t="shared" si="6"/>
        <v>108</v>
      </c>
      <c r="D116" s="1">
        <v>28</v>
      </c>
      <c r="E116" s="1">
        <f t="shared" si="9"/>
        <v>0</v>
      </c>
      <c r="F116" s="1">
        <f t="shared" si="10"/>
        <v>80</v>
      </c>
      <c r="G116" s="27">
        <f t="shared" si="11"/>
        <v>80</v>
      </c>
      <c r="H116" s="27">
        <f t="shared" si="7"/>
        <v>0</v>
      </c>
      <c r="I116" s="27">
        <f t="shared" si="8"/>
        <v>0</v>
      </c>
    </row>
    <row r="117" spans="1:9" x14ac:dyDescent="0.35">
      <c r="A117" s="2">
        <v>43946</v>
      </c>
      <c r="B117" s="1">
        <v>214</v>
      </c>
      <c r="C117" s="1">
        <f t="shared" si="6"/>
        <v>51</v>
      </c>
      <c r="D117" s="1">
        <v>34</v>
      </c>
      <c r="E117" s="1">
        <f t="shared" si="9"/>
        <v>0</v>
      </c>
      <c r="F117" s="1">
        <f t="shared" si="10"/>
        <v>17</v>
      </c>
      <c r="G117" s="27">
        <f t="shared" si="11"/>
        <v>17</v>
      </c>
      <c r="H117" s="27">
        <f t="shared" si="7"/>
        <v>0</v>
      </c>
      <c r="I117" s="27">
        <f t="shared" si="8"/>
        <v>0</v>
      </c>
    </row>
    <row r="118" spans="1:9" x14ac:dyDescent="0.35">
      <c r="A118" s="2">
        <v>43947</v>
      </c>
      <c r="B118" s="1">
        <v>196</v>
      </c>
      <c r="C118" s="1">
        <f t="shared" si="6"/>
        <v>47</v>
      </c>
      <c r="D118" s="1">
        <v>27</v>
      </c>
      <c r="E118" s="1">
        <f t="shared" si="9"/>
        <v>0</v>
      </c>
      <c r="F118" s="1">
        <f t="shared" si="10"/>
        <v>20</v>
      </c>
      <c r="G118" s="27">
        <f t="shared" si="11"/>
        <v>20</v>
      </c>
      <c r="H118" s="27">
        <f t="shared" si="7"/>
        <v>0</v>
      </c>
      <c r="I118" s="27">
        <f t="shared" si="8"/>
        <v>0</v>
      </c>
    </row>
    <row r="119" spans="1:9" x14ac:dyDescent="0.35">
      <c r="A119" s="2">
        <v>43948</v>
      </c>
      <c r="B119" s="1">
        <v>199</v>
      </c>
      <c r="C119" s="1">
        <f t="shared" si="6"/>
        <v>47</v>
      </c>
      <c r="D119" s="1">
        <v>24</v>
      </c>
      <c r="E119" s="1">
        <f t="shared" si="9"/>
        <v>0</v>
      </c>
      <c r="F119" s="1">
        <f t="shared" si="10"/>
        <v>23</v>
      </c>
      <c r="G119" s="27">
        <f t="shared" si="11"/>
        <v>23</v>
      </c>
      <c r="H119" s="27">
        <f t="shared" si="7"/>
        <v>0</v>
      </c>
      <c r="I119" s="27">
        <f t="shared" si="8"/>
        <v>0</v>
      </c>
    </row>
    <row r="120" spans="1:9" x14ac:dyDescent="0.35">
      <c r="A120" s="2">
        <v>43949</v>
      </c>
      <c r="B120" s="1">
        <v>238</v>
      </c>
      <c r="C120" s="1">
        <f t="shared" si="6"/>
        <v>57</v>
      </c>
      <c r="D120" s="1">
        <v>20</v>
      </c>
      <c r="E120" s="1">
        <f t="shared" si="9"/>
        <v>0</v>
      </c>
      <c r="F120" s="1">
        <f t="shared" si="10"/>
        <v>37</v>
      </c>
      <c r="G120" s="27">
        <f t="shared" si="11"/>
        <v>37</v>
      </c>
      <c r="H120" s="27">
        <f t="shared" si="7"/>
        <v>0</v>
      </c>
      <c r="I120" s="27">
        <f t="shared" si="8"/>
        <v>0</v>
      </c>
    </row>
    <row r="121" spans="1:9" x14ac:dyDescent="0.35">
      <c r="A121" s="2">
        <v>43950</v>
      </c>
      <c r="B121" s="1">
        <v>212</v>
      </c>
      <c r="C121" s="1">
        <f t="shared" si="6"/>
        <v>50</v>
      </c>
      <c r="D121" s="1">
        <v>33</v>
      </c>
      <c r="E121" s="1">
        <f t="shared" si="9"/>
        <v>0</v>
      </c>
      <c r="F121" s="1">
        <f t="shared" si="10"/>
        <v>17</v>
      </c>
      <c r="G121" s="27">
        <f t="shared" si="11"/>
        <v>17</v>
      </c>
      <c r="H121" s="27">
        <f t="shared" si="7"/>
        <v>0</v>
      </c>
      <c r="I121" s="27">
        <f t="shared" si="8"/>
        <v>0</v>
      </c>
    </row>
    <row r="122" spans="1:9" x14ac:dyDescent="0.35">
      <c r="A122" s="2">
        <v>43951</v>
      </c>
      <c r="B122" s="1">
        <v>137</v>
      </c>
      <c r="C122" s="1">
        <f t="shared" si="6"/>
        <v>32</v>
      </c>
      <c r="D122" s="1">
        <v>23</v>
      </c>
      <c r="E122" s="1">
        <f t="shared" si="9"/>
        <v>0</v>
      </c>
      <c r="F122" s="1">
        <f t="shared" si="10"/>
        <v>9</v>
      </c>
      <c r="G122" s="27">
        <f t="shared" si="11"/>
        <v>9</v>
      </c>
      <c r="H122" s="27">
        <f t="shared" si="7"/>
        <v>0</v>
      </c>
      <c r="I122" s="27">
        <f t="shared" si="8"/>
        <v>0</v>
      </c>
    </row>
    <row r="123" spans="1:9" x14ac:dyDescent="0.35">
      <c r="A123" s="2">
        <v>43952</v>
      </c>
      <c r="B123" s="1">
        <v>111</v>
      </c>
      <c r="C123" s="1">
        <f t="shared" si="6"/>
        <v>26</v>
      </c>
      <c r="D123" s="1">
        <v>24</v>
      </c>
      <c r="E123" s="1">
        <f t="shared" si="9"/>
        <v>0</v>
      </c>
      <c r="F123" s="1">
        <f t="shared" si="10"/>
        <v>2</v>
      </c>
      <c r="G123" s="27">
        <f t="shared" si="11"/>
        <v>2</v>
      </c>
      <c r="H123" s="27">
        <f t="shared" si="7"/>
        <v>0</v>
      </c>
      <c r="I123" s="27">
        <f t="shared" si="8"/>
        <v>0</v>
      </c>
    </row>
    <row r="124" spans="1:9" x14ac:dyDescent="0.35">
      <c r="A124" s="2">
        <v>43953</v>
      </c>
      <c r="B124" s="1">
        <v>137</v>
      </c>
      <c r="C124" s="1">
        <f t="shared" si="6"/>
        <v>32</v>
      </c>
      <c r="D124" s="1">
        <v>31</v>
      </c>
      <c r="E124" s="1">
        <f t="shared" si="9"/>
        <v>0</v>
      </c>
      <c r="F124" s="1">
        <f t="shared" si="10"/>
        <v>1</v>
      </c>
      <c r="G124" s="27">
        <f t="shared" si="11"/>
        <v>1</v>
      </c>
      <c r="H124" s="27">
        <f t="shared" si="7"/>
        <v>0</v>
      </c>
      <c r="I124" s="27">
        <f t="shared" si="8"/>
        <v>0</v>
      </c>
    </row>
    <row r="125" spans="1:9" x14ac:dyDescent="0.35">
      <c r="A125" s="2">
        <v>43954</v>
      </c>
      <c r="B125" s="1">
        <v>214</v>
      </c>
      <c r="C125" s="1">
        <f t="shared" si="6"/>
        <v>51</v>
      </c>
      <c r="D125" s="1">
        <v>30</v>
      </c>
      <c r="E125" s="1">
        <f t="shared" si="9"/>
        <v>0</v>
      </c>
      <c r="F125" s="1">
        <f t="shared" si="10"/>
        <v>21</v>
      </c>
      <c r="G125" s="27">
        <f t="shared" si="11"/>
        <v>21</v>
      </c>
      <c r="H125" s="27">
        <f t="shared" si="7"/>
        <v>0</v>
      </c>
      <c r="I125" s="27">
        <f t="shared" si="8"/>
        <v>0</v>
      </c>
    </row>
    <row r="126" spans="1:9" x14ac:dyDescent="0.35">
      <c r="A126" s="2">
        <v>43955</v>
      </c>
      <c r="B126" s="1">
        <v>301</v>
      </c>
      <c r="C126" s="1">
        <f t="shared" si="6"/>
        <v>72</v>
      </c>
      <c r="D126" s="1">
        <v>34</v>
      </c>
      <c r="E126" s="1">
        <f t="shared" si="9"/>
        <v>0</v>
      </c>
      <c r="F126" s="1">
        <f t="shared" si="10"/>
        <v>38</v>
      </c>
      <c r="G126" s="27">
        <f t="shared" si="11"/>
        <v>38</v>
      </c>
      <c r="H126" s="27">
        <f t="shared" si="7"/>
        <v>0</v>
      </c>
      <c r="I126" s="27">
        <f t="shared" si="8"/>
        <v>0</v>
      </c>
    </row>
    <row r="127" spans="1:9" x14ac:dyDescent="0.35">
      <c r="A127" s="2">
        <v>43956</v>
      </c>
      <c r="B127" s="1">
        <v>378</v>
      </c>
      <c r="C127" s="1">
        <f t="shared" si="6"/>
        <v>90</v>
      </c>
      <c r="D127" s="1">
        <v>19</v>
      </c>
      <c r="E127" s="1">
        <f t="shared" si="9"/>
        <v>0</v>
      </c>
      <c r="F127" s="1">
        <f t="shared" si="10"/>
        <v>71</v>
      </c>
      <c r="G127" s="27">
        <f t="shared" si="11"/>
        <v>71</v>
      </c>
      <c r="H127" s="27">
        <f t="shared" si="7"/>
        <v>0</v>
      </c>
      <c r="I127" s="27">
        <f t="shared" si="8"/>
        <v>0</v>
      </c>
    </row>
    <row r="128" spans="1:9" x14ac:dyDescent="0.35">
      <c r="A128" s="2">
        <v>43957</v>
      </c>
      <c r="B128" s="1">
        <v>90</v>
      </c>
      <c r="C128" s="1">
        <f t="shared" si="6"/>
        <v>21</v>
      </c>
      <c r="D128" s="1">
        <v>30</v>
      </c>
      <c r="E128" s="1">
        <f t="shared" si="9"/>
        <v>9</v>
      </c>
      <c r="F128" s="1">
        <f t="shared" si="10"/>
        <v>0</v>
      </c>
      <c r="G128" s="27">
        <f t="shared" si="11"/>
        <v>-9</v>
      </c>
      <c r="H128" s="27">
        <f t="shared" si="7"/>
        <v>45</v>
      </c>
      <c r="I128" s="27">
        <f t="shared" si="8"/>
        <v>0</v>
      </c>
    </row>
    <row r="129" spans="1:9" x14ac:dyDescent="0.35">
      <c r="A129" s="2">
        <v>43958</v>
      </c>
      <c r="B129" s="1">
        <v>203</v>
      </c>
      <c r="C129" s="1">
        <f t="shared" si="6"/>
        <v>48</v>
      </c>
      <c r="D129" s="1">
        <v>33</v>
      </c>
      <c r="E129" s="1">
        <f t="shared" si="9"/>
        <v>0</v>
      </c>
      <c r="F129" s="1">
        <f t="shared" si="10"/>
        <v>15</v>
      </c>
      <c r="G129" s="27">
        <f t="shared" si="11"/>
        <v>15</v>
      </c>
      <c r="H129" s="27">
        <f t="shared" si="7"/>
        <v>0</v>
      </c>
      <c r="I129" s="27">
        <f t="shared" si="8"/>
        <v>0</v>
      </c>
    </row>
    <row r="130" spans="1:9" x14ac:dyDescent="0.35">
      <c r="A130" s="2">
        <v>43959</v>
      </c>
      <c r="B130" s="1">
        <v>211</v>
      </c>
      <c r="C130" s="1">
        <f t="shared" ref="C130:C193" si="12">ROUNDDOWN(B130*(1-$L$7)*$L$8,0)</f>
        <v>50</v>
      </c>
      <c r="D130" s="1">
        <v>17</v>
      </c>
      <c r="E130" s="1">
        <f t="shared" si="9"/>
        <v>0</v>
      </c>
      <c r="F130" s="1">
        <f t="shared" si="10"/>
        <v>33</v>
      </c>
      <c r="G130" s="27">
        <f t="shared" si="11"/>
        <v>33</v>
      </c>
      <c r="H130" s="27">
        <f t="shared" ref="H130:H193" si="13">IF(G130&lt;0,G130*-1*$L$6,0)</f>
        <v>0</v>
      </c>
      <c r="I130" s="27">
        <f t="shared" ref="I130:I193" si="14">IF(G130&gt;$L$9,(G130-$L$9)*$L$5,0)</f>
        <v>0</v>
      </c>
    </row>
    <row r="131" spans="1:9" x14ac:dyDescent="0.35">
      <c r="A131" s="2">
        <v>43960</v>
      </c>
      <c r="B131" s="1">
        <v>161</v>
      </c>
      <c r="C131" s="1">
        <f t="shared" si="12"/>
        <v>38</v>
      </c>
      <c r="D131" s="1">
        <v>32</v>
      </c>
      <c r="E131" s="1">
        <f t="shared" ref="E131:E194" si="15">IF(D131&gt;C131,D131-C131,0)</f>
        <v>0</v>
      </c>
      <c r="F131" s="1">
        <f t="shared" ref="F131:F194" si="16">IF(C131&gt;D131,C131-D131,0)</f>
        <v>6</v>
      </c>
      <c r="G131" s="27">
        <f t="shared" ref="G131:G194" si="17">C131-D131</f>
        <v>6</v>
      </c>
      <c r="H131" s="27">
        <f t="shared" si="13"/>
        <v>0</v>
      </c>
      <c r="I131" s="27">
        <f t="shared" si="14"/>
        <v>0</v>
      </c>
    </row>
    <row r="132" spans="1:9" x14ac:dyDescent="0.35">
      <c r="A132" s="2">
        <v>43961</v>
      </c>
      <c r="B132" s="1">
        <v>238</v>
      </c>
      <c r="C132" s="1">
        <f t="shared" si="12"/>
        <v>57</v>
      </c>
      <c r="D132" s="1">
        <v>28</v>
      </c>
      <c r="E132" s="1">
        <f t="shared" si="15"/>
        <v>0</v>
      </c>
      <c r="F132" s="1">
        <f t="shared" si="16"/>
        <v>29</v>
      </c>
      <c r="G132" s="27">
        <f t="shared" si="17"/>
        <v>29</v>
      </c>
      <c r="H132" s="27">
        <f t="shared" si="13"/>
        <v>0</v>
      </c>
      <c r="I132" s="27">
        <f t="shared" si="14"/>
        <v>0</v>
      </c>
    </row>
    <row r="133" spans="1:9" x14ac:dyDescent="0.35">
      <c r="A133" s="2">
        <v>43962</v>
      </c>
      <c r="B133" s="1">
        <v>215</v>
      </c>
      <c r="C133" s="1">
        <f t="shared" si="12"/>
        <v>51</v>
      </c>
      <c r="D133" s="1">
        <v>25</v>
      </c>
      <c r="E133" s="1">
        <f t="shared" si="15"/>
        <v>0</v>
      </c>
      <c r="F133" s="1">
        <f t="shared" si="16"/>
        <v>26</v>
      </c>
      <c r="G133" s="27">
        <f t="shared" si="17"/>
        <v>26</v>
      </c>
      <c r="H133" s="27">
        <f t="shared" si="13"/>
        <v>0</v>
      </c>
      <c r="I133" s="27">
        <f t="shared" si="14"/>
        <v>0</v>
      </c>
    </row>
    <row r="134" spans="1:9" x14ac:dyDescent="0.35">
      <c r="A134" s="2">
        <v>43963</v>
      </c>
      <c r="B134" s="1">
        <v>146</v>
      </c>
      <c r="C134" s="1">
        <f t="shared" si="12"/>
        <v>35</v>
      </c>
      <c r="D134" s="1">
        <v>28</v>
      </c>
      <c r="E134" s="1">
        <f t="shared" si="15"/>
        <v>0</v>
      </c>
      <c r="F134" s="1">
        <f t="shared" si="16"/>
        <v>7</v>
      </c>
      <c r="G134" s="27">
        <f t="shared" si="17"/>
        <v>7</v>
      </c>
      <c r="H134" s="27">
        <f t="shared" si="13"/>
        <v>0</v>
      </c>
      <c r="I134" s="27">
        <f t="shared" si="14"/>
        <v>0</v>
      </c>
    </row>
    <row r="135" spans="1:9" x14ac:dyDescent="0.35">
      <c r="A135" s="2">
        <v>43964</v>
      </c>
      <c r="B135" s="1">
        <v>215</v>
      </c>
      <c r="C135" s="1">
        <f t="shared" si="12"/>
        <v>51</v>
      </c>
      <c r="D135" s="1">
        <v>26</v>
      </c>
      <c r="E135" s="1">
        <f t="shared" si="15"/>
        <v>0</v>
      </c>
      <c r="F135" s="1">
        <f t="shared" si="16"/>
        <v>25</v>
      </c>
      <c r="G135" s="27">
        <f t="shared" si="17"/>
        <v>25</v>
      </c>
      <c r="H135" s="27">
        <f t="shared" si="13"/>
        <v>0</v>
      </c>
      <c r="I135" s="27">
        <f t="shared" si="14"/>
        <v>0</v>
      </c>
    </row>
    <row r="136" spans="1:9" x14ac:dyDescent="0.35">
      <c r="A136" s="2">
        <v>43965</v>
      </c>
      <c r="B136" s="1">
        <v>110</v>
      </c>
      <c r="C136" s="1">
        <f t="shared" si="12"/>
        <v>26</v>
      </c>
      <c r="D136" s="1">
        <v>27</v>
      </c>
      <c r="E136" s="1">
        <f t="shared" si="15"/>
        <v>1</v>
      </c>
      <c r="F136" s="1">
        <f t="shared" si="16"/>
        <v>0</v>
      </c>
      <c r="G136" s="27">
        <f t="shared" si="17"/>
        <v>-1</v>
      </c>
      <c r="H136" s="27">
        <f t="shared" si="13"/>
        <v>5</v>
      </c>
      <c r="I136" s="27">
        <f t="shared" si="14"/>
        <v>0</v>
      </c>
    </row>
    <row r="137" spans="1:9" x14ac:dyDescent="0.35">
      <c r="A137" s="2">
        <v>43966</v>
      </c>
      <c r="B137" s="1">
        <v>450</v>
      </c>
      <c r="C137" s="1">
        <f t="shared" si="12"/>
        <v>108</v>
      </c>
      <c r="D137" s="1">
        <v>30</v>
      </c>
      <c r="E137" s="1">
        <f t="shared" si="15"/>
        <v>0</v>
      </c>
      <c r="F137" s="1">
        <f t="shared" si="16"/>
        <v>78</v>
      </c>
      <c r="G137" s="27">
        <f t="shared" si="17"/>
        <v>78</v>
      </c>
      <c r="H137" s="27">
        <f t="shared" si="13"/>
        <v>0</v>
      </c>
      <c r="I137" s="27">
        <f t="shared" si="14"/>
        <v>0</v>
      </c>
    </row>
    <row r="138" spans="1:9" x14ac:dyDescent="0.35">
      <c r="A138" s="2">
        <v>43967</v>
      </c>
      <c r="B138" s="1">
        <v>105</v>
      </c>
      <c r="C138" s="1">
        <f t="shared" si="12"/>
        <v>25</v>
      </c>
      <c r="D138" s="1">
        <v>28</v>
      </c>
      <c r="E138" s="1">
        <f t="shared" si="15"/>
        <v>3</v>
      </c>
      <c r="F138" s="1">
        <f t="shared" si="16"/>
        <v>0</v>
      </c>
      <c r="G138" s="27">
        <f t="shared" si="17"/>
        <v>-3</v>
      </c>
      <c r="H138" s="27">
        <f t="shared" si="13"/>
        <v>15</v>
      </c>
      <c r="I138" s="27">
        <f t="shared" si="14"/>
        <v>0</v>
      </c>
    </row>
    <row r="139" spans="1:9" x14ac:dyDescent="0.35">
      <c r="A139" s="2">
        <v>43968</v>
      </c>
      <c r="B139" s="1">
        <v>184</v>
      </c>
      <c r="C139" s="1">
        <f t="shared" si="12"/>
        <v>44</v>
      </c>
      <c r="D139" s="1">
        <v>33</v>
      </c>
      <c r="E139" s="1">
        <f t="shared" si="15"/>
        <v>0</v>
      </c>
      <c r="F139" s="1">
        <f t="shared" si="16"/>
        <v>11</v>
      </c>
      <c r="G139" s="27">
        <f t="shared" si="17"/>
        <v>11</v>
      </c>
      <c r="H139" s="27">
        <f t="shared" si="13"/>
        <v>0</v>
      </c>
      <c r="I139" s="27">
        <f t="shared" si="14"/>
        <v>0</v>
      </c>
    </row>
    <row r="140" spans="1:9" x14ac:dyDescent="0.35">
      <c r="A140" s="2">
        <v>43969</v>
      </c>
      <c r="B140" s="1">
        <v>165</v>
      </c>
      <c r="C140" s="1">
        <f t="shared" si="12"/>
        <v>39</v>
      </c>
      <c r="D140" s="1">
        <v>27</v>
      </c>
      <c r="E140" s="1">
        <f t="shared" si="15"/>
        <v>0</v>
      </c>
      <c r="F140" s="1">
        <f t="shared" si="16"/>
        <v>12</v>
      </c>
      <c r="G140" s="27">
        <f t="shared" si="17"/>
        <v>12</v>
      </c>
      <c r="H140" s="27">
        <f t="shared" si="13"/>
        <v>0</v>
      </c>
      <c r="I140" s="27">
        <f t="shared" si="14"/>
        <v>0</v>
      </c>
    </row>
    <row r="141" spans="1:9" x14ac:dyDescent="0.35">
      <c r="A141" s="2">
        <v>43970</v>
      </c>
      <c r="B141" s="1">
        <v>214</v>
      </c>
      <c r="C141" s="1">
        <f t="shared" si="12"/>
        <v>51</v>
      </c>
      <c r="D141" s="1">
        <v>28</v>
      </c>
      <c r="E141" s="1">
        <f t="shared" si="15"/>
        <v>0</v>
      </c>
      <c r="F141" s="1">
        <f t="shared" si="16"/>
        <v>23</v>
      </c>
      <c r="G141" s="27">
        <f t="shared" si="17"/>
        <v>23</v>
      </c>
      <c r="H141" s="27">
        <f t="shared" si="13"/>
        <v>0</v>
      </c>
      <c r="I141" s="27">
        <f t="shared" si="14"/>
        <v>0</v>
      </c>
    </row>
    <row r="142" spans="1:9" x14ac:dyDescent="0.35">
      <c r="A142" s="2">
        <v>43971</v>
      </c>
      <c r="B142" s="1">
        <v>223</v>
      </c>
      <c r="C142" s="1">
        <f t="shared" si="12"/>
        <v>53</v>
      </c>
      <c r="D142" s="1">
        <v>21</v>
      </c>
      <c r="E142" s="1">
        <f t="shared" si="15"/>
        <v>0</v>
      </c>
      <c r="F142" s="1">
        <f t="shared" si="16"/>
        <v>32</v>
      </c>
      <c r="G142" s="27">
        <f t="shared" si="17"/>
        <v>32</v>
      </c>
      <c r="H142" s="27">
        <f t="shared" si="13"/>
        <v>0</v>
      </c>
      <c r="I142" s="27">
        <f t="shared" si="14"/>
        <v>0</v>
      </c>
    </row>
    <row r="143" spans="1:9" x14ac:dyDescent="0.35">
      <c r="A143" s="2">
        <v>43972</v>
      </c>
      <c r="B143" s="1">
        <v>116</v>
      </c>
      <c r="C143" s="1">
        <f t="shared" si="12"/>
        <v>27</v>
      </c>
      <c r="D143" s="1">
        <v>34</v>
      </c>
      <c r="E143" s="1">
        <f t="shared" si="15"/>
        <v>7</v>
      </c>
      <c r="F143" s="1">
        <f t="shared" si="16"/>
        <v>0</v>
      </c>
      <c r="G143" s="27">
        <f t="shared" si="17"/>
        <v>-7</v>
      </c>
      <c r="H143" s="27">
        <f t="shared" si="13"/>
        <v>35</v>
      </c>
      <c r="I143" s="27">
        <f t="shared" si="14"/>
        <v>0</v>
      </c>
    </row>
    <row r="144" spans="1:9" x14ac:dyDescent="0.35">
      <c r="A144" s="2">
        <v>43973</v>
      </c>
      <c r="B144" s="1">
        <v>134</v>
      </c>
      <c r="C144" s="1">
        <f t="shared" si="12"/>
        <v>32</v>
      </c>
      <c r="D144" s="1">
        <v>22</v>
      </c>
      <c r="E144" s="1">
        <f t="shared" si="15"/>
        <v>0</v>
      </c>
      <c r="F144" s="1">
        <f t="shared" si="16"/>
        <v>10</v>
      </c>
      <c r="G144" s="27">
        <f t="shared" si="17"/>
        <v>10</v>
      </c>
      <c r="H144" s="27">
        <f t="shared" si="13"/>
        <v>0</v>
      </c>
      <c r="I144" s="27">
        <f t="shared" si="14"/>
        <v>0</v>
      </c>
    </row>
    <row r="145" spans="1:9" x14ac:dyDescent="0.35">
      <c r="A145" s="2">
        <v>43974</v>
      </c>
      <c r="B145" s="1">
        <v>120</v>
      </c>
      <c r="C145" s="1">
        <f t="shared" si="12"/>
        <v>28</v>
      </c>
      <c r="D145" s="1">
        <v>31</v>
      </c>
      <c r="E145" s="1">
        <f t="shared" si="15"/>
        <v>3</v>
      </c>
      <c r="F145" s="1">
        <f t="shared" si="16"/>
        <v>0</v>
      </c>
      <c r="G145" s="27">
        <f t="shared" si="17"/>
        <v>-3</v>
      </c>
      <c r="H145" s="27">
        <f t="shared" si="13"/>
        <v>15</v>
      </c>
      <c r="I145" s="27">
        <f t="shared" si="14"/>
        <v>0</v>
      </c>
    </row>
    <row r="146" spans="1:9" x14ac:dyDescent="0.35">
      <c r="A146" s="2">
        <v>43975</v>
      </c>
      <c r="B146" s="1">
        <v>101</v>
      </c>
      <c r="C146" s="1">
        <f t="shared" si="12"/>
        <v>24</v>
      </c>
      <c r="D146" s="1">
        <v>31</v>
      </c>
      <c r="E146" s="1">
        <f t="shared" si="15"/>
        <v>7</v>
      </c>
      <c r="F146" s="1">
        <f t="shared" si="16"/>
        <v>0</v>
      </c>
      <c r="G146" s="27">
        <f t="shared" si="17"/>
        <v>-7</v>
      </c>
      <c r="H146" s="27">
        <f t="shared" si="13"/>
        <v>35</v>
      </c>
      <c r="I146" s="27">
        <f t="shared" si="14"/>
        <v>0</v>
      </c>
    </row>
    <row r="147" spans="1:9" x14ac:dyDescent="0.35">
      <c r="A147" s="2">
        <v>43976</v>
      </c>
      <c r="B147" s="1">
        <v>214</v>
      </c>
      <c r="C147" s="1">
        <f t="shared" si="12"/>
        <v>51</v>
      </c>
      <c r="D147" s="1">
        <v>27</v>
      </c>
      <c r="E147" s="1">
        <f t="shared" si="15"/>
        <v>0</v>
      </c>
      <c r="F147" s="1">
        <f t="shared" si="16"/>
        <v>24</v>
      </c>
      <c r="G147" s="27">
        <f t="shared" si="17"/>
        <v>24</v>
      </c>
      <c r="H147" s="27">
        <f t="shared" si="13"/>
        <v>0</v>
      </c>
      <c r="I147" s="27">
        <f t="shared" si="14"/>
        <v>0</v>
      </c>
    </row>
    <row r="148" spans="1:9" x14ac:dyDescent="0.35">
      <c r="A148" s="2">
        <v>43977</v>
      </c>
      <c r="B148" s="1">
        <v>176</v>
      </c>
      <c r="C148" s="1">
        <f t="shared" si="12"/>
        <v>42</v>
      </c>
      <c r="D148" s="1">
        <v>22</v>
      </c>
      <c r="E148" s="1">
        <f t="shared" si="15"/>
        <v>0</v>
      </c>
      <c r="F148" s="1">
        <f t="shared" si="16"/>
        <v>20</v>
      </c>
      <c r="G148" s="27">
        <f t="shared" si="17"/>
        <v>20</v>
      </c>
      <c r="H148" s="27">
        <f t="shared" si="13"/>
        <v>0</v>
      </c>
      <c r="I148" s="27">
        <f t="shared" si="14"/>
        <v>0</v>
      </c>
    </row>
    <row r="149" spans="1:9" x14ac:dyDescent="0.35">
      <c r="A149" s="2">
        <v>43978</v>
      </c>
      <c r="B149" s="1">
        <v>522</v>
      </c>
      <c r="C149" s="1">
        <f t="shared" si="12"/>
        <v>125</v>
      </c>
      <c r="D149" s="1">
        <v>33</v>
      </c>
      <c r="E149" s="1">
        <f t="shared" si="15"/>
        <v>0</v>
      </c>
      <c r="F149" s="1">
        <f t="shared" si="16"/>
        <v>92</v>
      </c>
      <c r="G149" s="27">
        <f t="shared" si="17"/>
        <v>92</v>
      </c>
      <c r="H149" s="27">
        <f t="shared" si="13"/>
        <v>0</v>
      </c>
      <c r="I149" s="27">
        <f t="shared" si="14"/>
        <v>0</v>
      </c>
    </row>
    <row r="150" spans="1:9" x14ac:dyDescent="0.35">
      <c r="A150" s="2">
        <v>43979</v>
      </c>
      <c r="B150" s="1">
        <v>191</v>
      </c>
      <c r="C150" s="1">
        <f t="shared" si="12"/>
        <v>45</v>
      </c>
      <c r="D150" s="1">
        <v>28</v>
      </c>
      <c r="E150" s="1">
        <f t="shared" si="15"/>
        <v>0</v>
      </c>
      <c r="F150" s="1">
        <f t="shared" si="16"/>
        <v>17</v>
      </c>
      <c r="G150" s="27">
        <f t="shared" si="17"/>
        <v>17</v>
      </c>
      <c r="H150" s="27">
        <f t="shared" si="13"/>
        <v>0</v>
      </c>
      <c r="I150" s="27">
        <f t="shared" si="14"/>
        <v>0</v>
      </c>
    </row>
    <row r="151" spans="1:9" x14ac:dyDescent="0.35">
      <c r="A151" s="2">
        <v>43980</v>
      </c>
      <c r="B151" s="1">
        <v>348</v>
      </c>
      <c r="C151" s="1">
        <f t="shared" si="12"/>
        <v>83</v>
      </c>
      <c r="D151" s="1">
        <v>26</v>
      </c>
      <c r="E151" s="1">
        <f t="shared" si="15"/>
        <v>0</v>
      </c>
      <c r="F151" s="1">
        <f t="shared" si="16"/>
        <v>57</v>
      </c>
      <c r="G151" s="27">
        <f t="shared" si="17"/>
        <v>57</v>
      </c>
      <c r="H151" s="27">
        <f t="shared" si="13"/>
        <v>0</v>
      </c>
      <c r="I151" s="27">
        <f t="shared" si="14"/>
        <v>0</v>
      </c>
    </row>
    <row r="152" spans="1:9" x14ac:dyDescent="0.35">
      <c r="A152" s="2">
        <v>43981</v>
      </c>
      <c r="B152" s="1">
        <v>161</v>
      </c>
      <c r="C152" s="1">
        <f t="shared" si="12"/>
        <v>38</v>
      </c>
      <c r="D152" s="1">
        <v>28</v>
      </c>
      <c r="E152" s="1">
        <f t="shared" si="15"/>
        <v>0</v>
      </c>
      <c r="F152" s="1">
        <f t="shared" si="16"/>
        <v>10</v>
      </c>
      <c r="G152" s="27">
        <f t="shared" si="17"/>
        <v>10</v>
      </c>
      <c r="H152" s="27">
        <f t="shared" si="13"/>
        <v>0</v>
      </c>
      <c r="I152" s="27">
        <f t="shared" si="14"/>
        <v>0</v>
      </c>
    </row>
    <row r="153" spans="1:9" x14ac:dyDescent="0.35">
      <c r="A153" s="2">
        <v>43982</v>
      </c>
      <c r="B153" s="1">
        <v>215</v>
      </c>
      <c r="C153" s="1">
        <f t="shared" si="12"/>
        <v>51</v>
      </c>
      <c r="D153" s="1">
        <v>30</v>
      </c>
      <c r="E153" s="1">
        <f t="shared" si="15"/>
        <v>0</v>
      </c>
      <c r="F153" s="1">
        <f t="shared" si="16"/>
        <v>21</v>
      </c>
      <c r="G153" s="27">
        <f t="shared" si="17"/>
        <v>21</v>
      </c>
      <c r="H153" s="27">
        <f t="shared" si="13"/>
        <v>0</v>
      </c>
      <c r="I153" s="27">
        <f t="shared" si="14"/>
        <v>0</v>
      </c>
    </row>
    <row r="154" spans="1:9" x14ac:dyDescent="0.35">
      <c r="A154" s="2">
        <v>43983</v>
      </c>
      <c r="B154" s="1">
        <v>185</v>
      </c>
      <c r="C154" s="1">
        <f t="shared" si="12"/>
        <v>44</v>
      </c>
      <c r="D154" s="1">
        <v>22</v>
      </c>
      <c r="E154" s="1">
        <f t="shared" si="15"/>
        <v>0</v>
      </c>
      <c r="F154" s="1">
        <f t="shared" si="16"/>
        <v>22</v>
      </c>
      <c r="G154" s="27">
        <f t="shared" si="17"/>
        <v>22</v>
      </c>
      <c r="H154" s="27">
        <f t="shared" si="13"/>
        <v>0</v>
      </c>
      <c r="I154" s="27">
        <f t="shared" si="14"/>
        <v>0</v>
      </c>
    </row>
    <row r="155" spans="1:9" x14ac:dyDescent="0.35">
      <c r="A155" s="2">
        <v>43984</v>
      </c>
      <c r="B155" s="1">
        <v>181</v>
      </c>
      <c r="C155" s="1">
        <f t="shared" si="12"/>
        <v>43</v>
      </c>
      <c r="D155" s="1">
        <v>24</v>
      </c>
      <c r="E155" s="1">
        <f t="shared" si="15"/>
        <v>0</v>
      </c>
      <c r="F155" s="1">
        <f t="shared" si="16"/>
        <v>19</v>
      </c>
      <c r="G155" s="27">
        <f t="shared" si="17"/>
        <v>19</v>
      </c>
      <c r="H155" s="27">
        <f t="shared" si="13"/>
        <v>0</v>
      </c>
      <c r="I155" s="27">
        <f t="shared" si="14"/>
        <v>0</v>
      </c>
    </row>
    <row r="156" spans="1:9" x14ac:dyDescent="0.35">
      <c r="A156" s="2">
        <v>43985</v>
      </c>
      <c r="B156" s="1">
        <v>138</v>
      </c>
      <c r="C156" s="1">
        <f t="shared" si="12"/>
        <v>33</v>
      </c>
      <c r="D156" s="1">
        <v>30</v>
      </c>
      <c r="E156" s="1">
        <f t="shared" si="15"/>
        <v>0</v>
      </c>
      <c r="F156" s="1">
        <f t="shared" si="16"/>
        <v>3</v>
      </c>
      <c r="G156" s="27">
        <f t="shared" si="17"/>
        <v>3</v>
      </c>
      <c r="H156" s="27">
        <f t="shared" si="13"/>
        <v>0</v>
      </c>
      <c r="I156" s="27">
        <f t="shared" si="14"/>
        <v>0</v>
      </c>
    </row>
    <row r="157" spans="1:9" x14ac:dyDescent="0.35">
      <c r="A157" s="2">
        <v>43986</v>
      </c>
      <c r="B157" s="1">
        <v>221</v>
      </c>
      <c r="C157" s="1">
        <f t="shared" si="12"/>
        <v>53</v>
      </c>
      <c r="D157" s="1">
        <v>31</v>
      </c>
      <c r="E157" s="1">
        <f t="shared" si="15"/>
        <v>0</v>
      </c>
      <c r="F157" s="1">
        <f t="shared" si="16"/>
        <v>22</v>
      </c>
      <c r="G157" s="27">
        <f t="shared" si="17"/>
        <v>22</v>
      </c>
      <c r="H157" s="27">
        <f t="shared" si="13"/>
        <v>0</v>
      </c>
      <c r="I157" s="27">
        <f t="shared" si="14"/>
        <v>0</v>
      </c>
    </row>
    <row r="158" spans="1:9" x14ac:dyDescent="0.35">
      <c r="A158" s="2">
        <v>43987</v>
      </c>
      <c r="B158" s="1">
        <v>343</v>
      </c>
      <c r="C158" s="1">
        <f t="shared" si="12"/>
        <v>82</v>
      </c>
      <c r="D158" s="1">
        <v>34</v>
      </c>
      <c r="E158" s="1">
        <f t="shared" si="15"/>
        <v>0</v>
      </c>
      <c r="F158" s="1">
        <f t="shared" si="16"/>
        <v>48</v>
      </c>
      <c r="G158" s="27">
        <f t="shared" si="17"/>
        <v>48</v>
      </c>
      <c r="H158" s="27">
        <f t="shared" si="13"/>
        <v>0</v>
      </c>
      <c r="I158" s="27">
        <f t="shared" si="14"/>
        <v>0</v>
      </c>
    </row>
    <row r="159" spans="1:9" x14ac:dyDescent="0.35">
      <c r="A159" s="2">
        <v>43988</v>
      </c>
      <c r="B159" s="1">
        <v>251</v>
      </c>
      <c r="C159" s="1">
        <f t="shared" si="12"/>
        <v>60</v>
      </c>
      <c r="D159" s="1">
        <v>29</v>
      </c>
      <c r="E159" s="1">
        <f t="shared" si="15"/>
        <v>0</v>
      </c>
      <c r="F159" s="1">
        <f t="shared" si="16"/>
        <v>31</v>
      </c>
      <c r="G159" s="27">
        <f t="shared" si="17"/>
        <v>31</v>
      </c>
      <c r="H159" s="27">
        <f t="shared" si="13"/>
        <v>0</v>
      </c>
      <c r="I159" s="27">
        <f t="shared" si="14"/>
        <v>0</v>
      </c>
    </row>
    <row r="160" spans="1:9" x14ac:dyDescent="0.35">
      <c r="A160" s="2">
        <v>43989</v>
      </c>
      <c r="B160" s="1">
        <v>110</v>
      </c>
      <c r="C160" s="1">
        <f t="shared" si="12"/>
        <v>26</v>
      </c>
      <c r="D160" s="1">
        <v>34</v>
      </c>
      <c r="E160" s="1">
        <f t="shared" si="15"/>
        <v>8</v>
      </c>
      <c r="F160" s="1">
        <f t="shared" si="16"/>
        <v>0</v>
      </c>
      <c r="G160" s="27">
        <f t="shared" si="17"/>
        <v>-8</v>
      </c>
      <c r="H160" s="27">
        <f t="shared" si="13"/>
        <v>40</v>
      </c>
      <c r="I160" s="27">
        <f t="shared" si="14"/>
        <v>0</v>
      </c>
    </row>
    <row r="161" spans="1:9" x14ac:dyDescent="0.35">
      <c r="A161" s="2">
        <v>43990</v>
      </c>
      <c r="B161" s="1">
        <v>170</v>
      </c>
      <c r="C161" s="1">
        <f t="shared" si="12"/>
        <v>40</v>
      </c>
      <c r="D161" s="1">
        <v>25</v>
      </c>
      <c r="E161" s="1">
        <f t="shared" si="15"/>
        <v>0</v>
      </c>
      <c r="F161" s="1">
        <f t="shared" si="16"/>
        <v>15</v>
      </c>
      <c r="G161" s="27">
        <f t="shared" si="17"/>
        <v>15</v>
      </c>
      <c r="H161" s="27">
        <f t="shared" si="13"/>
        <v>0</v>
      </c>
      <c r="I161" s="27">
        <f t="shared" si="14"/>
        <v>0</v>
      </c>
    </row>
    <row r="162" spans="1:9" x14ac:dyDescent="0.35">
      <c r="A162" s="2">
        <v>43991</v>
      </c>
      <c r="B162" s="1">
        <v>161</v>
      </c>
      <c r="C162" s="1">
        <f t="shared" si="12"/>
        <v>38</v>
      </c>
      <c r="D162" s="1">
        <v>31</v>
      </c>
      <c r="E162" s="1">
        <f t="shared" si="15"/>
        <v>0</v>
      </c>
      <c r="F162" s="1">
        <f t="shared" si="16"/>
        <v>7</v>
      </c>
      <c r="G162" s="27">
        <f t="shared" si="17"/>
        <v>7</v>
      </c>
      <c r="H162" s="27">
        <f t="shared" si="13"/>
        <v>0</v>
      </c>
      <c r="I162" s="27">
        <f t="shared" si="14"/>
        <v>0</v>
      </c>
    </row>
    <row r="163" spans="1:9" x14ac:dyDescent="0.35">
      <c r="A163" s="2">
        <v>43992</v>
      </c>
      <c r="B163" s="1">
        <v>144</v>
      </c>
      <c r="C163" s="1">
        <f t="shared" si="12"/>
        <v>34</v>
      </c>
      <c r="D163" s="1">
        <v>24</v>
      </c>
      <c r="E163" s="1">
        <f t="shared" si="15"/>
        <v>0</v>
      </c>
      <c r="F163" s="1">
        <f t="shared" si="16"/>
        <v>10</v>
      </c>
      <c r="G163" s="27">
        <f t="shared" si="17"/>
        <v>10</v>
      </c>
      <c r="H163" s="27">
        <f t="shared" si="13"/>
        <v>0</v>
      </c>
      <c r="I163" s="27">
        <f t="shared" si="14"/>
        <v>0</v>
      </c>
    </row>
    <row r="164" spans="1:9" x14ac:dyDescent="0.35">
      <c r="A164" s="2">
        <v>43993</v>
      </c>
      <c r="B164" s="1">
        <v>140</v>
      </c>
      <c r="C164" s="1">
        <f t="shared" si="12"/>
        <v>33</v>
      </c>
      <c r="D164" s="1">
        <v>32</v>
      </c>
      <c r="E164" s="1">
        <f t="shared" si="15"/>
        <v>0</v>
      </c>
      <c r="F164" s="1">
        <f t="shared" si="16"/>
        <v>1</v>
      </c>
      <c r="G164" s="27">
        <f t="shared" si="17"/>
        <v>1</v>
      </c>
      <c r="H164" s="27">
        <f t="shared" si="13"/>
        <v>0</v>
      </c>
      <c r="I164" s="27">
        <f t="shared" si="14"/>
        <v>0</v>
      </c>
    </row>
    <row r="165" spans="1:9" x14ac:dyDescent="0.35">
      <c r="A165" s="2">
        <v>43994</v>
      </c>
      <c r="B165" s="1">
        <v>262</v>
      </c>
      <c r="C165" s="1">
        <f t="shared" si="12"/>
        <v>62</v>
      </c>
      <c r="D165" s="1">
        <v>41</v>
      </c>
      <c r="E165" s="1">
        <f t="shared" si="15"/>
        <v>0</v>
      </c>
      <c r="F165" s="1">
        <f t="shared" si="16"/>
        <v>21</v>
      </c>
      <c r="G165" s="27">
        <f t="shared" si="17"/>
        <v>21</v>
      </c>
      <c r="H165" s="27">
        <f t="shared" si="13"/>
        <v>0</v>
      </c>
      <c r="I165" s="27">
        <f t="shared" si="14"/>
        <v>0</v>
      </c>
    </row>
    <row r="166" spans="1:9" x14ac:dyDescent="0.35">
      <c r="A166" s="2">
        <v>43995</v>
      </c>
      <c r="B166" s="1">
        <v>217</v>
      </c>
      <c r="C166" s="1">
        <f t="shared" si="12"/>
        <v>52</v>
      </c>
      <c r="D166" s="1">
        <v>28</v>
      </c>
      <c r="E166" s="1">
        <f t="shared" si="15"/>
        <v>0</v>
      </c>
      <c r="F166" s="1">
        <f t="shared" si="16"/>
        <v>24</v>
      </c>
      <c r="G166" s="27">
        <f t="shared" si="17"/>
        <v>24</v>
      </c>
      <c r="H166" s="27">
        <f t="shared" si="13"/>
        <v>0</v>
      </c>
      <c r="I166" s="27">
        <f t="shared" si="14"/>
        <v>0</v>
      </c>
    </row>
    <row r="167" spans="1:9" x14ac:dyDescent="0.35">
      <c r="A167" s="2">
        <v>43996</v>
      </c>
      <c r="B167" s="1">
        <v>215</v>
      </c>
      <c r="C167" s="1">
        <f t="shared" si="12"/>
        <v>51</v>
      </c>
      <c r="D167" s="1">
        <v>25</v>
      </c>
      <c r="E167" s="1">
        <f t="shared" si="15"/>
        <v>0</v>
      </c>
      <c r="F167" s="1">
        <f t="shared" si="16"/>
        <v>26</v>
      </c>
      <c r="G167" s="27">
        <f t="shared" si="17"/>
        <v>26</v>
      </c>
      <c r="H167" s="27">
        <f t="shared" si="13"/>
        <v>0</v>
      </c>
      <c r="I167" s="27">
        <f t="shared" si="14"/>
        <v>0</v>
      </c>
    </row>
    <row r="168" spans="1:9" x14ac:dyDescent="0.35">
      <c r="A168" s="2">
        <v>43997</v>
      </c>
      <c r="B168" s="1">
        <v>117</v>
      </c>
      <c r="C168" s="1">
        <f t="shared" si="12"/>
        <v>28</v>
      </c>
      <c r="D168" s="1">
        <v>28</v>
      </c>
      <c r="E168" s="1">
        <f t="shared" si="15"/>
        <v>0</v>
      </c>
      <c r="F168" s="1">
        <f t="shared" si="16"/>
        <v>0</v>
      </c>
      <c r="G168" s="27">
        <f t="shared" si="17"/>
        <v>0</v>
      </c>
      <c r="H168" s="27">
        <f t="shared" si="13"/>
        <v>0</v>
      </c>
      <c r="I168" s="27">
        <f t="shared" si="14"/>
        <v>0</v>
      </c>
    </row>
    <row r="169" spans="1:9" x14ac:dyDescent="0.35">
      <c r="A169" s="2">
        <v>43998</v>
      </c>
      <c r="B169" s="1">
        <v>172</v>
      </c>
      <c r="C169" s="1">
        <f t="shared" si="12"/>
        <v>41</v>
      </c>
      <c r="D169" s="1">
        <v>34</v>
      </c>
      <c r="E169" s="1">
        <f t="shared" si="15"/>
        <v>0</v>
      </c>
      <c r="F169" s="1">
        <f t="shared" si="16"/>
        <v>7</v>
      </c>
      <c r="G169" s="27">
        <f t="shared" si="17"/>
        <v>7</v>
      </c>
      <c r="H169" s="27">
        <f t="shared" si="13"/>
        <v>0</v>
      </c>
      <c r="I169" s="27">
        <f t="shared" si="14"/>
        <v>0</v>
      </c>
    </row>
    <row r="170" spans="1:9" x14ac:dyDescent="0.35">
      <c r="A170" s="2">
        <v>43999</v>
      </c>
      <c r="B170" s="1">
        <v>262</v>
      </c>
      <c r="C170" s="1">
        <f t="shared" si="12"/>
        <v>62</v>
      </c>
      <c r="D170" s="1">
        <v>23</v>
      </c>
      <c r="E170" s="1">
        <f t="shared" si="15"/>
        <v>0</v>
      </c>
      <c r="F170" s="1">
        <f t="shared" si="16"/>
        <v>39</v>
      </c>
      <c r="G170" s="27">
        <f t="shared" si="17"/>
        <v>39</v>
      </c>
      <c r="H170" s="27">
        <f t="shared" si="13"/>
        <v>0</v>
      </c>
      <c r="I170" s="27">
        <f t="shared" si="14"/>
        <v>0</v>
      </c>
    </row>
    <row r="171" spans="1:9" x14ac:dyDescent="0.35">
      <c r="A171" s="2">
        <v>44000</v>
      </c>
      <c r="B171" s="1">
        <v>116</v>
      </c>
      <c r="C171" s="1">
        <f t="shared" si="12"/>
        <v>27</v>
      </c>
      <c r="D171" s="1">
        <v>34</v>
      </c>
      <c r="E171" s="1">
        <f t="shared" si="15"/>
        <v>7</v>
      </c>
      <c r="F171" s="1">
        <f t="shared" si="16"/>
        <v>0</v>
      </c>
      <c r="G171" s="27">
        <f t="shared" si="17"/>
        <v>-7</v>
      </c>
      <c r="H171" s="27">
        <f t="shared" si="13"/>
        <v>35</v>
      </c>
      <c r="I171" s="27">
        <f t="shared" si="14"/>
        <v>0</v>
      </c>
    </row>
    <row r="172" spans="1:9" x14ac:dyDescent="0.35">
      <c r="A172" s="2">
        <v>44001</v>
      </c>
      <c r="B172" s="1">
        <v>90</v>
      </c>
      <c r="C172" s="1">
        <f t="shared" si="12"/>
        <v>21</v>
      </c>
      <c r="D172" s="1">
        <v>29</v>
      </c>
      <c r="E172" s="1">
        <f t="shared" si="15"/>
        <v>8</v>
      </c>
      <c r="F172" s="1">
        <f t="shared" si="16"/>
        <v>0</v>
      </c>
      <c r="G172" s="27">
        <f t="shared" si="17"/>
        <v>-8</v>
      </c>
      <c r="H172" s="27">
        <f t="shared" si="13"/>
        <v>40</v>
      </c>
      <c r="I172" s="27">
        <f t="shared" si="14"/>
        <v>0</v>
      </c>
    </row>
    <row r="173" spans="1:9" x14ac:dyDescent="0.35">
      <c r="A173" s="2">
        <v>44002</v>
      </c>
      <c r="B173" s="1">
        <v>215</v>
      </c>
      <c r="C173" s="1">
        <f t="shared" si="12"/>
        <v>51</v>
      </c>
      <c r="D173" s="1">
        <v>28</v>
      </c>
      <c r="E173" s="1">
        <f t="shared" si="15"/>
        <v>0</v>
      </c>
      <c r="F173" s="1">
        <f t="shared" si="16"/>
        <v>23</v>
      </c>
      <c r="G173" s="27">
        <f t="shared" si="17"/>
        <v>23</v>
      </c>
      <c r="H173" s="27">
        <f t="shared" si="13"/>
        <v>0</v>
      </c>
      <c r="I173" s="27">
        <f t="shared" si="14"/>
        <v>0</v>
      </c>
    </row>
    <row r="174" spans="1:9" x14ac:dyDescent="0.35">
      <c r="A174" s="2">
        <v>44003</v>
      </c>
      <c r="B174" s="1">
        <v>172</v>
      </c>
      <c r="C174" s="1">
        <f t="shared" si="12"/>
        <v>41</v>
      </c>
      <c r="D174" s="1">
        <v>34</v>
      </c>
      <c r="E174" s="1">
        <f t="shared" si="15"/>
        <v>0</v>
      </c>
      <c r="F174" s="1">
        <f t="shared" si="16"/>
        <v>7</v>
      </c>
      <c r="G174" s="27">
        <f t="shared" si="17"/>
        <v>7</v>
      </c>
      <c r="H174" s="27">
        <f t="shared" si="13"/>
        <v>0</v>
      </c>
      <c r="I174" s="27">
        <f t="shared" si="14"/>
        <v>0</v>
      </c>
    </row>
    <row r="175" spans="1:9" x14ac:dyDescent="0.35">
      <c r="A175" s="2">
        <v>44004</v>
      </c>
      <c r="B175" s="1">
        <v>165</v>
      </c>
      <c r="C175" s="1">
        <f t="shared" si="12"/>
        <v>39</v>
      </c>
      <c r="D175" s="1">
        <v>36</v>
      </c>
      <c r="E175" s="1">
        <f t="shared" si="15"/>
        <v>0</v>
      </c>
      <c r="F175" s="1">
        <f t="shared" si="16"/>
        <v>3</v>
      </c>
      <c r="G175" s="27">
        <f t="shared" si="17"/>
        <v>3</v>
      </c>
      <c r="H175" s="27">
        <f t="shared" si="13"/>
        <v>0</v>
      </c>
      <c r="I175" s="27">
        <f t="shared" si="14"/>
        <v>0</v>
      </c>
    </row>
    <row r="176" spans="1:9" x14ac:dyDescent="0.35">
      <c r="A176" s="2">
        <v>44005</v>
      </c>
      <c r="B176" s="1">
        <v>134</v>
      </c>
      <c r="C176" s="1">
        <f t="shared" si="12"/>
        <v>32</v>
      </c>
      <c r="D176" s="1">
        <v>34</v>
      </c>
      <c r="E176" s="1">
        <f t="shared" si="15"/>
        <v>2</v>
      </c>
      <c r="F176" s="1">
        <f t="shared" si="16"/>
        <v>0</v>
      </c>
      <c r="G176" s="27">
        <f t="shared" si="17"/>
        <v>-2</v>
      </c>
      <c r="H176" s="27">
        <f t="shared" si="13"/>
        <v>10</v>
      </c>
      <c r="I176" s="27">
        <f t="shared" si="14"/>
        <v>0</v>
      </c>
    </row>
    <row r="177" spans="1:9" x14ac:dyDescent="0.35">
      <c r="A177" s="2">
        <v>44006</v>
      </c>
      <c r="B177" s="1">
        <v>129</v>
      </c>
      <c r="C177" s="1">
        <f t="shared" si="12"/>
        <v>30</v>
      </c>
      <c r="D177" s="1">
        <v>27</v>
      </c>
      <c r="E177" s="1">
        <f t="shared" si="15"/>
        <v>0</v>
      </c>
      <c r="F177" s="1">
        <f t="shared" si="16"/>
        <v>3</v>
      </c>
      <c r="G177" s="27">
        <f t="shared" si="17"/>
        <v>3</v>
      </c>
      <c r="H177" s="27">
        <f t="shared" si="13"/>
        <v>0</v>
      </c>
      <c r="I177" s="27">
        <f t="shared" si="14"/>
        <v>0</v>
      </c>
    </row>
    <row r="178" spans="1:9" x14ac:dyDescent="0.35">
      <c r="A178" s="2">
        <v>44007</v>
      </c>
      <c r="B178" s="1">
        <v>184</v>
      </c>
      <c r="C178" s="1">
        <f t="shared" si="12"/>
        <v>44</v>
      </c>
      <c r="D178" s="1">
        <v>24</v>
      </c>
      <c r="E178" s="1">
        <f t="shared" si="15"/>
        <v>0</v>
      </c>
      <c r="F178" s="1">
        <f t="shared" si="16"/>
        <v>20</v>
      </c>
      <c r="G178" s="27">
        <f t="shared" si="17"/>
        <v>20</v>
      </c>
      <c r="H178" s="27">
        <f t="shared" si="13"/>
        <v>0</v>
      </c>
      <c r="I178" s="27">
        <f t="shared" si="14"/>
        <v>0</v>
      </c>
    </row>
    <row r="179" spans="1:9" x14ac:dyDescent="0.35">
      <c r="A179" s="2">
        <v>44008</v>
      </c>
      <c r="B179" s="1">
        <v>129</v>
      </c>
      <c r="C179" s="1">
        <f t="shared" si="12"/>
        <v>30</v>
      </c>
      <c r="D179" s="1">
        <v>25</v>
      </c>
      <c r="E179" s="1">
        <f t="shared" si="15"/>
        <v>0</v>
      </c>
      <c r="F179" s="1">
        <f t="shared" si="16"/>
        <v>5</v>
      </c>
      <c r="G179" s="27">
        <f t="shared" si="17"/>
        <v>5</v>
      </c>
      <c r="H179" s="27">
        <f t="shared" si="13"/>
        <v>0</v>
      </c>
      <c r="I179" s="27">
        <f t="shared" si="14"/>
        <v>0</v>
      </c>
    </row>
    <row r="180" spans="1:9" x14ac:dyDescent="0.35">
      <c r="A180" s="2">
        <v>44009</v>
      </c>
      <c r="B180" s="1">
        <v>223</v>
      </c>
      <c r="C180" s="1">
        <f t="shared" si="12"/>
        <v>53</v>
      </c>
      <c r="D180" s="1">
        <v>29</v>
      </c>
      <c r="E180" s="1">
        <f t="shared" si="15"/>
        <v>0</v>
      </c>
      <c r="F180" s="1">
        <f t="shared" si="16"/>
        <v>24</v>
      </c>
      <c r="G180" s="27">
        <f t="shared" si="17"/>
        <v>24</v>
      </c>
      <c r="H180" s="27">
        <f t="shared" si="13"/>
        <v>0</v>
      </c>
      <c r="I180" s="27">
        <f t="shared" si="14"/>
        <v>0</v>
      </c>
    </row>
    <row r="181" spans="1:9" x14ac:dyDescent="0.35">
      <c r="A181" s="2">
        <v>44010</v>
      </c>
      <c r="B181" s="1">
        <v>214</v>
      </c>
      <c r="C181" s="1">
        <f t="shared" si="12"/>
        <v>51</v>
      </c>
      <c r="D181" s="1">
        <v>23</v>
      </c>
      <c r="E181" s="1">
        <f t="shared" si="15"/>
        <v>0</v>
      </c>
      <c r="F181" s="1">
        <f t="shared" si="16"/>
        <v>28</v>
      </c>
      <c r="G181" s="27">
        <f t="shared" si="17"/>
        <v>28</v>
      </c>
      <c r="H181" s="27">
        <f t="shared" si="13"/>
        <v>0</v>
      </c>
      <c r="I181" s="27">
        <f t="shared" si="14"/>
        <v>0</v>
      </c>
    </row>
    <row r="182" spans="1:9" x14ac:dyDescent="0.35">
      <c r="A182" s="2">
        <v>44011</v>
      </c>
      <c r="B182" s="1">
        <v>120</v>
      </c>
      <c r="C182" s="1">
        <f t="shared" si="12"/>
        <v>28</v>
      </c>
      <c r="D182" s="1">
        <v>36</v>
      </c>
      <c r="E182" s="1">
        <f t="shared" si="15"/>
        <v>8</v>
      </c>
      <c r="F182" s="1">
        <f t="shared" si="16"/>
        <v>0</v>
      </c>
      <c r="G182" s="27">
        <f t="shared" si="17"/>
        <v>-8</v>
      </c>
      <c r="H182" s="27">
        <f t="shared" si="13"/>
        <v>40</v>
      </c>
      <c r="I182" s="27">
        <f t="shared" si="14"/>
        <v>0</v>
      </c>
    </row>
    <row r="183" spans="1:9" x14ac:dyDescent="0.35">
      <c r="A183" s="2">
        <v>44012</v>
      </c>
      <c r="B183" s="1">
        <v>126</v>
      </c>
      <c r="C183" s="1">
        <f t="shared" si="12"/>
        <v>30</v>
      </c>
      <c r="D183" s="1">
        <v>26</v>
      </c>
      <c r="E183" s="1">
        <f t="shared" si="15"/>
        <v>0</v>
      </c>
      <c r="F183" s="1">
        <f t="shared" si="16"/>
        <v>4</v>
      </c>
      <c r="G183" s="27">
        <f t="shared" si="17"/>
        <v>4</v>
      </c>
      <c r="H183" s="27">
        <f t="shared" si="13"/>
        <v>0</v>
      </c>
      <c r="I183" s="27">
        <f t="shared" si="14"/>
        <v>0</v>
      </c>
    </row>
    <row r="184" spans="1:9" x14ac:dyDescent="0.35">
      <c r="A184" s="2">
        <v>44013</v>
      </c>
      <c r="B184" s="1">
        <v>227</v>
      </c>
      <c r="C184" s="1">
        <f t="shared" si="12"/>
        <v>54</v>
      </c>
      <c r="D184" s="1">
        <v>35</v>
      </c>
      <c r="E184" s="1">
        <f t="shared" si="15"/>
        <v>0</v>
      </c>
      <c r="F184" s="1">
        <f t="shared" si="16"/>
        <v>19</v>
      </c>
      <c r="G184" s="27">
        <f t="shared" si="17"/>
        <v>19</v>
      </c>
      <c r="H184" s="27">
        <f t="shared" si="13"/>
        <v>0</v>
      </c>
      <c r="I184" s="27">
        <f t="shared" si="14"/>
        <v>0</v>
      </c>
    </row>
    <row r="185" spans="1:9" x14ac:dyDescent="0.35">
      <c r="A185" s="2">
        <v>44014</v>
      </c>
      <c r="B185" s="1">
        <v>191</v>
      </c>
      <c r="C185" s="1">
        <f t="shared" si="12"/>
        <v>45</v>
      </c>
      <c r="D185" s="1">
        <v>28</v>
      </c>
      <c r="E185" s="1">
        <f t="shared" si="15"/>
        <v>0</v>
      </c>
      <c r="F185" s="1">
        <f t="shared" si="16"/>
        <v>17</v>
      </c>
      <c r="G185" s="27">
        <f t="shared" si="17"/>
        <v>17</v>
      </c>
      <c r="H185" s="27">
        <f t="shared" si="13"/>
        <v>0</v>
      </c>
      <c r="I185" s="27">
        <f t="shared" si="14"/>
        <v>0</v>
      </c>
    </row>
    <row r="186" spans="1:9" x14ac:dyDescent="0.35">
      <c r="A186" s="2">
        <v>44015</v>
      </c>
      <c r="B186" s="1">
        <v>522</v>
      </c>
      <c r="C186" s="1">
        <f t="shared" si="12"/>
        <v>125</v>
      </c>
      <c r="D186" s="1">
        <v>29</v>
      </c>
      <c r="E186" s="1">
        <f t="shared" si="15"/>
        <v>0</v>
      </c>
      <c r="F186" s="1">
        <f t="shared" si="16"/>
        <v>96</v>
      </c>
      <c r="G186" s="27">
        <f t="shared" si="17"/>
        <v>96</v>
      </c>
      <c r="H186" s="27">
        <f t="shared" si="13"/>
        <v>0</v>
      </c>
      <c r="I186" s="27">
        <f t="shared" si="14"/>
        <v>0</v>
      </c>
    </row>
    <row r="187" spans="1:9" x14ac:dyDescent="0.35">
      <c r="A187" s="2">
        <v>44016</v>
      </c>
      <c r="B187" s="1">
        <v>146</v>
      </c>
      <c r="C187" s="1">
        <f t="shared" si="12"/>
        <v>35</v>
      </c>
      <c r="D187" s="1">
        <v>20</v>
      </c>
      <c r="E187" s="1">
        <f t="shared" si="15"/>
        <v>0</v>
      </c>
      <c r="F187" s="1">
        <f t="shared" si="16"/>
        <v>15</v>
      </c>
      <c r="G187" s="27">
        <f t="shared" si="17"/>
        <v>15</v>
      </c>
      <c r="H187" s="27">
        <f t="shared" si="13"/>
        <v>0</v>
      </c>
      <c r="I187" s="27">
        <f t="shared" si="14"/>
        <v>0</v>
      </c>
    </row>
    <row r="188" spans="1:9" x14ac:dyDescent="0.35">
      <c r="A188" s="2">
        <v>44017</v>
      </c>
      <c r="B188" s="1">
        <v>184</v>
      </c>
      <c r="C188" s="1">
        <f t="shared" si="12"/>
        <v>44</v>
      </c>
      <c r="D188" s="1">
        <v>35</v>
      </c>
      <c r="E188" s="1">
        <f t="shared" si="15"/>
        <v>0</v>
      </c>
      <c r="F188" s="1">
        <f t="shared" si="16"/>
        <v>9</v>
      </c>
      <c r="G188" s="27">
        <f t="shared" si="17"/>
        <v>9</v>
      </c>
      <c r="H188" s="27">
        <f t="shared" si="13"/>
        <v>0</v>
      </c>
      <c r="I188" s="27">
        <f t="shared" si="14"/>
        <v>0</v>
      </c>
    </row>
    <row r="189" spans="1:9" x14ac:dyDescent="0.35">
      <c r="A189" s="2">
        <v>44018</v>
      </c>
      <c r="B189" s="1">
        <v>196</v>
      </c>
      <c r="C189" s="1">
        <f t="shared" si="12"/>
        <v>47</v>
      </c>
      <c r="D189" s="1">
        <v>23</v>
      </c>
      <c r="E189" s="1">
        <f t="shared" si="15"/>
        <v>0</v>
      </c>
      <c r="F189" s="1">
        <f t="shared" si="16"/>
        <v>24</v>
      </c>
      <c r="G189" s="27">
        <f t="shared" si="17"/>
        <v>24</v>
      </c>
      <c r="H189" s="27">
        <f t="shared" si="13"/>
        <v>0</v>
      </c>
      <c r="I189" s="27">
        <f t="shared" si="14"/>
        <v>0</v>
      </c>
    </row>
    <row r="190" spans="1:9" x14ac:dyDescent="0.35">
      <c r="A190" s="2">
        <v>44019</v>
      </c>
      <c r="B190" s="1">
        <v>172</v>
      </c>
      <c r="C190" s="1">
        <f t="shared" si="12"/>
        <v>41</v>
      </c>
      <c r="D190" s="1">
        <v>30</v>
      </c>
      <c r="E190" s="1">
        <f t="shared" si="15"/>
        <v>0</v>
      </c>
      <c r="F190" s="1">
        <f t="shared" si="16"/>
        <v>11</v>
      </c>
      <c r="G190" s="27">
        <f t="shared" si="17"/>
        <v>11</v>
      </c>
      <c r="H190" s="27">
        <f t="shared" si="13"/>
        <v>0</v>
      </c>
      <c r="I190" s="27">
        <f t="shared" si="14"/>
        <v>0</v>
      </c>
    </row>
    <row r="191" spans="1:9" x14ac:dyDescent="0.35">
      <c r="A191" s="2">
        <v>44020</v>
      </c>
      <c r="B191" s="1">
        <v>217</v>
      </c>
      <c r="C191" s="1">
        <f t="shared" si="12"/>
        <v>52</v>
      </c>
      <c r="D191" s="1">
        <v>39</v>
      </c>
      <c r="E191" s="1">
        <f t="shared" si="15"/>
        <v>0</v>
      </c>
      <c r="F191" s="1">
        <f t="shared" si="16"/>
        <v>13</v>
      </c>
      <c r="G191" s="27">
        <f t="shared" si="17"/>
        <v>13</v>
      </c>
      <c r="H191" s="27">
        <f t="shared" si="13"/>
        <v>0</v>
      </c>
      <c r="I191" s="27">
        <f t="shared" si="14"/>
        <v>0</v>
      </c>
    </row>
    <row r="192" spans="1:9" x14ac:dyDescent="0.35">
      <c r="A192" s="2">
        <v>44021</v>
      </c>
      <c r="B192" s="1">
        <v>332</v>
      </c>
      <c r="C192" s="1">
        <f t="shared" si="12"/>
        <v>79</v>
      </c>
      <c r="D192" s="1">
        <v>29</v>
      </c>
      <c r="E192" s="1">
        <f t="shared" si="15"/>
        <v>0</v>
      </c>
      <c r="F192" s="1">
        <f t="shared" si="16"/>
        <v>50</v>
      </c>
      <c r="G192" s="27">
        <f t="shared" si="17"/>
        <v>50</v>
      </c>
      <c r="H192" s="27">
        <f t="shared" si="13"/>
        <v>0</v>
      </c>
      <c r="I192" s="27">
        <f t="shared" si="14"/>
        <v>0</v>
      </c>
    </row>
    <row r="193" spans="1:9" x14ac:dyDescent="0.35">
      <c r="A193" s="2">
        <v>44022</v>
      </c>
      <c r="B193" s="1">
        <v>196</v>
      </c>
      <c r="C193" s="1">
        <f t="shared" si="12"/>
        <v>47</v>
      </c>
      <c r="D193" s="1">
        <v>28</v>
      </c>
      <c r="E193" s="1">
        <f t="shared" si="15"/>
        <v>0</v>
      </c>
      <c r="F193" s="1">
        <f t="shared" si="16"/>
        <v>19</v>
      </c>
      <c r="G193" s="27">
        <f t="shared" si="17"/>
        <v>19</v>
      </c>
      <c r="H193" s="27">
        <f t="shared" si="13"/>
        <v>0</v>
      </c>
      <c r="I193" s="27">
        <f t="shared" si="14"/>
        <v>0</v>
      </c>
    </row>
    <row r="194" spans="1:9" x14ac:dyDescent="0.35">
      <c r="A194" s="2">
        <v>44023</v>
      </c>
      <c r="B194" s="1">
        <v>141</v>
      </c>
      <c r="C194" s="1">
        <f t="shared" ref="C194:C257" si="18">ROUNDDOWN(B194*(1-$L$7)*$L$8,0)</f>
        <v>33</v>
      </c>
      <c r="D194" s="1">
        <v>24</v>
      </c>
      <c r="E194" s="1">
        <f t="shared" si="15"/>
        <v>0</v>
      </c>
      <c r="F194" s="1">
        <f t="shared" si="16"/>
        <v>9</v>
      </c>
      <c r="G194" s="27">
        <f t="shared" si="17"/>
        <v>9</v>
      </c>
      <c r="H194" s="27">
        <f t="shared" ref="H194:H257" si="19">IF(G194&lt;0,G194*-1*$L$6,0)</f>
        <v>0</v>
      </c>
      <c r="I194" s="27">
        <f t="shared" ref="I194:I257" si="20">IF(G194&gt;$L$9,(G194-$L$9)*$L$5,0)</f>
        <v>0</v>
      </c>
    </row>
    <row r="195" spans="1:9" x14ac:dyDescent="0.35">
      <c r="A195" s="2">
        <v>44024</v>
      </c>
      <c r="B195" s="1">
        <v>343</v>
      </c>
      <c r="C195" s="1">
        <f t="shared" si="18"/>
        <v>82</v>
      </c>
      <c r="D195" s="1">
        <v>33</v>
      </c>
      <c r="E195" s="1">
        <f t="shared" ref="E195:E258" si="21">IF(D195&gt;C195,D195-C195,0)</f>
        <v>0</v>
      </c>
      <c r="F195" s="1">
        <f t="shared" ref="F195:F258" si="22">IF(C195&gt;D195,C195-D195,0)</f>
        <v>49</v>
      </c>
      <c r="G195" s="27">
        <f t="shared" ref="G195:G258" si="23">C195-D195</f>
        <v>49</v>
      </c>
      <c r="H195" s="27">
        <f t="shared" si="19"/>
        <v>0</v>
      </c>
      <c r="I195" s="27">
        <f t="shared" si="20"/>
        <v>0</v>
      </c>
    </row>
    <row r="196" spans="1:9" x14ac:dyDescent="0.35">
      <c r="A196" s="2">
        <v>44025</v>
      </c>
      <c r="B196" s="1">
        <v>158</v>
      </c>
      <c r="C196" s="1">
        <f t="shared" si="18"/>
        <v>37</v>
      </c>
      <c r="D196" s="1">
        <v>30</v>
      </c>
      <c r="E196" s="1">
        <f t="shared" si="21"/>
        <v>0</v>
      </c>
      <c r="F196" s="1">
        <f t="shared" si="22"/>
        <v>7</v>
      </c>
      <c r="G196" s="27">
        <f t="shared" si="23"/>
        <v>7</v>
      </c>
      <c r="H196" s="27">
        <f t="shared" si="19"/>
        <v>0</v>
      </c>
      <c r="I196" s="27">
        <f t="shared" si="20"/>
        <v>0</v>
      </c>
    </row>
    <row r="197" spans="1:9" x14ac:dyDescent="0.35">
      <c r="A197" s="2">
        <v>44026</v>
      </c>
      <c r="B197" s="1">
        <v>98</v>
      </c>
      <c r="C197" s="1">
        <f t="shared" si="18"/>
        <v>23</v>
      </c>
      <c r="D197" s="1">
        <v>28</v>
      </c>
      <c r="E197" s="1">
        <f t="shared" si="21"/>
        <v>5</v>
      </c>
      <c r="F197" s="1">
        <f t="shared" si="22"/>
        <v>0</v>
      </c>
      <c r="G197" s="27">
        <f t="shared" si="23"/>
        <v>-5</v>
      </c>
      <c r="H197" s="27">
        <f t="shared" si="19"/>
        <v>25</v>
      </c>
      <c r="I197" s="27">
        <f t="shared" si="20"/>
        <v>0</v>
      </c>
    </row>
    <row r="198" spans="1:9" x14ac:dyDescent="0.35">
      <c r="A198" s="2">
        <v>44027</v>
      </c>
      <c r="B198" s="1">
        <v>128</v>
      </c>
      <c r="C198" s="1">
        <f t="shared" si="18"/>
        <v>30</v>
      </c>
      <c r="D198" s="1">
        <v>28</v>
      </c>
      <c r="E198" s="1">
        <f t="shared" si="21"/>
        <v>0</v>
      </c>
      <c r="F198" s="1">
        <f t="shared" si="22"/>
        <v>2</v>
      </c>
      <c r="G198" s="27">
        <f t="shared" si="23"/>
        <v>2</v>
      </c>
      <c r="H198" s="27">
        <f t="shared" si="19"/>
        <v>0</v>
      </c>
      <c r="I198" s="27">
        <f t="shared" si="20"/>
        <v>0</v>
      </c>
    </row>
    <row r="199" spans="1:9" x14ac:dyDescent="0.35">
      <c r="A199" s="2">
        <v>44028</v>
      </c>
      <c r="B199" s="1">
        <v>140</v>
      </c>
      <c r="C199" s="1">
        <f t="shared" si="18"/>
        <v>33</v>
      </c>
      <c r="D199" s="1">
        <v>34</v>
      </c>
      <c r="E199" s="1">
        <f t="shared" si="21"/>
        <v>1</v>
      </c>
      <c r="F199" s="1">
        <f t="shared" si="22"/>
        <v>0</v>
      </c>
      <c r="G199" s="27">
        <f t="shared" si="23"/>
        <v>-1</v>
      </c>
      <c r="H199" s="27">
        <f t="shared" si="19"/>
        <v>5</v>
      </c>
      <c r="I199" s="27">
        <f t="shared" si="20"/>
        <v>0</v>
      </c>
    </row>
    <row r="200" spans="1:9" x14ac:dyDescent="0.35">
      <c r="A200" s="2">
        <v>44029</v>
      </c>
      <c r="B200" s="1">
        <v>215</v>
      </c>
      <c r="C200" s="1">
        <f t="shared" si="18"/>
        <v>51</v>
      </c>
      <c r="D200" s="1">
        <v>29</v>
      </c>
      <c r="E200" s="1">
        <f t="shared" si="21"/>
        <v>0</v>
      </c>
      <c r="F200" s="1">
        <f t="shared" si="22"/>
        <v>22</v>
      </c>
      <c r="G200" s="27">
        <f t="shared" si="23"/>
        <v>22</v>
      </c>
      <c r="H200" s="27">
        <f t="shared" si="19"/>
        <v>0</v>
      </c>
      <c r="I200" s="27">
        <f t="shared" si="20"/>
        <v>0</v>
      </c>
    </row>
    <row r="201" spans="1:9" x14ac:dyDescent="0.35">
      <c r="A201" s="2">
        <v>44030</v>
      </c>
      <c r="B201" s="1">
        <v>140</v>
      </c>
      <c r="C201" s="1">
        <f t="shared" si="18"/>
        <v>33</v>
      </c>
      <c r="D201" s="1">
        <v>25</v>
      </c>
      <c r="E201" s="1">
        <f t="shared" si="21"/>
        <v>0</v>
      </c>
      <c r="F201" s="1">
        <f t="shared" si="22"/>
        <v>8</v>
      </c>
      <c r="G201" s="27">
        <f t="shared" si="23"/>
        <v>8</v>
      </c>
      <c r="H201" s="27">
        <f t="shared" si="19"/>
        <v>0</v>
      </c>
      <c r="I201" s="27">
        <f t="shared" si="20"/>
        <v>0</v>
      </c>
    </row>
    <row r="202" spans="1:9" x14ac:dyDescent="0.35">
      <c r="A202" s="2">
        <v>44031</v>
      </c>
      <c r="B202" s="1">
        <v>120</v>
      </c>
      <c r="C202" s="1">
        <f t="shared" si="18"/>
        <v>28</v>
      </c>
      <c r="D202" s="1">
        <v>32</v>
      </c>
      <c r="E202" s="1">
        <f t="shared" si="21"/>
        <v>4</v>
      </c>
      <c r="F202" s="1">
        <f t="shared" si="22"/>
        <v>0</v>
      </c>
      <c r="G202" s="27">
        <f t="shared" si="23"/>
        <v>-4</v>
      </c>
      <c r="H202" s="27">
        <f t="shared" si="19"/>
        <v>20</v>
      </c>
      <c r="I202" s="27">
        <f t="shared" si="20"/>
        <v>0</v>
      </c>
    </row>
    <row r="203" spans="1:9" x14ac:dyDescent="0.35">
      <c r="A203" s="2">
        <v>44032</v>
      </c>
      <c r="B203" s="1">
        <v>199</v>
      </c>
      <c r="C203" s="1">
        <f t="shared" si="18"/>
        <v>47</v>
      </c>
      <c r="D203" s="1">
        <v>30</v>
      </c>
      <c r="E203" s="1">
        <f t="shared" si="21"/>
        <v>0</v>
      </c>
      <c r="F203" s="1">
        <f t="shared" si="22"/>
        <v>17</v>
      </c>
      <c r="G203" s="27">
        <f t="shared" si="23"/>
        <v>17</v>
      </c>
      <c r="H203" s="27">
        <f t="shared" si="19"/>
        <v>0</v>
      </c>
      <c r="I203" s="27">
        <f t="shared" si="20"/>
        <v>0</v>
      </c>
    </row>
    <row r="204" spans="1:9" x14ac:dyDescent="0.35">
      <c r="A204" s="2">
        <v>44033</v>
      </c>
      <c r="B204" s="1">
        <v>283</v>
      </c>
      <c r="C204" s="1">
        <f t="shared" si="18"/>
        <v>67</v>
      </c>
      <c r="D204" s="1">
        <v>29</v>
      </c>
      <c r="E204" s="1">
        <f t="shared" si="21"/>
        <v>0</v>
      </c>
      <c r="F204" s="1">
        <f t="shared" si="22"/>
        <v>38</v>
      </c>
      <c r="G204" s="27">
        <f t="shared" si="23"/>
        <v>38</v>
      </c>
      <c r="H204" s="27">
        <f t="shared" si="19"/>
        <v>0</v>
      </c>
      <c r="I204" s="27">
        <f t="shared" si="20"/>
        <v>0</v>
      </c>
    </row>
    <row r="205" spans="1:9" x14ac:dyDescent="0.35">
      <c r="A205" s="2">
        <v>44034</v>
      </c>
      <c r="B205" s="1">
        <v>522</v>
      </c>
      <c r="C205" s="1">
        <f t="shared" si="18"/>
        <v>125</v>
      </c>
      <c r="D205" s="1">
        <v>30</v>
      </c>
      <c r="E205" s="1">
        <f t="shared" si="21"/>
        <v>0</v>
      </c>
      <c r="F205" s="1">
        <f t="shared" si="22"/>
        <v>95</v>
      </c>
      <c r="G205" s="27">
        <f t="shared" si="23"/>
        <v>95</v>
      </c>
      <c r="H205" s="27">
        <f t="shared" si="19"/>
        <v>0</v>
      </c>
      <c r="I205" s="27">
        <f t="shared" si="20"/>
        <v>0</v>
      </c>
    </row>
    <row r="206" spans="1:9" x14ac:dyDescent="0.35">
      <c r="A206" s="2">
        <v>44035</v>
      </c>
      <c r="B206" s="1">
        <v>227</v>
      </c>
      <c r="C206" s="1">
        <f t="shared" si="18"/>
        <v>54</v>
      </c>
      <c r="D206" s="1">
        <v>24</v>
      </c>
      <c r="E206" s="1">
        <f t="shared" si="21"/>
        <v>0</v>
      </c>
      <c r="F206" s="1">
        <f t="shared" si="22"/>
        <v>30</v>
      </c>
      <c r="G206" s="27">
        <f t="shared" si="23"/>
        <v>30</v>
      </c>
      <c r="H206" s="27">
        <f t="shared" si="19"/>
        <v>0</v>
      </c>
      <c r="I206" s="27">
        <f t="shared" si="20"/>
        <v>0</v>
      </c>
    </row>
    <row r="207" spans="1:9" x14ac:dyDescent="0.35">
      <c r="A207" s="2">
        <v>44036</v>
      </c>
      <c r="B207" s="1">
        <v>343</v>
      </c>
      <c r="C207" s="1">
        <f t="shared" si="18"/>
        <v>82</v>
      </c>
      <c r="D207" s="1">
        <v>24</v>
      </c>
      <c r="E207" s="1">
        <f t="shared" si="21"/>
        <v>0</v>
      </c>
      <c r="F207" s="1">
        <f t="shared" si="22"/>
        <v>58</v>
      </c>
      <c r="G207" s="27">
        <f t="shared" si="23"/>
        <v>58</v>
      </c>
      <c r="H207" s="27">
        <f t="shared" si="19"/>
        <v>0</v>
      </c>
      <c r="I207" s="27">
        <f t="shared" si="20"/>
        <v>0</v>
      </c>
    </row>
    <row r="208" spans="1:9" x14ac:dyDescent="0.35">
      <c r="A208" s="2">
        <v>44037</v>
      </c>
      <c r="B208" s="1">
        <v>272</v>
      </c>
      <c r="C208" s="1">
        <f t="shared" si="18"/>
        <v>65</v>
      </c>
      <c r="D208" s="1">
        <v>19</v>
      </c>
      <c r="E208" s="1">
        <f t="shared" si="21"/>
        <v>0</v>
      </c>
      <c r="F208" s="1">
        <f t="shared" si="22"/>
        <v>46</v>
      </c>
      <c r="G208" s="27">
        <f t="shared" si="23"/>
        <v>46</v>
      </c>
      <c r="H208" s="27">
        <f t="shared" si="19"/>
        <v>0</v>
      </c>
      <c r="I208" s="27">
        <f t="shared" si="20"/>
        <v>0</v>
      </c>
    </row>
    <row r="209" spans="1:9" x14ac:dyDescent="0.35">
      <c r="A209" s="2">
        <v>44038</v>
      </c>
      <c r="B209" s="1">
        <v>301</v>
      </c>
      <c r="C209" s="1">
        <f t="shared" si="18"/>
        <v>72</v>
      </c>
      <c r="D209" s="1">
        <v>30</v>
      </c>
      <c r="E209" s="1">
        <f t="shared" si="21"/>
        <v>0</v>
      </c>
      <c r="F209" s="1">
        <f t="shared" si="22"/>
        <v>42</v>
      </c>
      <c r="G209" s="27">
        <f t="shared" si="23"/>
        <v>42</v>
      </c>
      <c r="H209" s="27">
        <f t="shared" si="19"/>
        <v>0</v>
      </c>
      <c r="I209" s="27">
        <f t="shared" si="20"/>
        <v>0</v>
      </c>
    </row>
    <row r="210" spans="1:9" x14ac:dyDescent="0.35">
      <c r="A210" s="2">
        <v>44039</v>
      </c>
      <c r="B210" s="1">
        <v>573</v>
      </c>
      <c r="C210" s="1">
        <f t="shared" si="18"/>
        <v>137</v>
      </c>
      <c r="D210" s="1">
        <v>19</v>
      </c>
      <c r="E210" s="1">
        <f t="shared" si="21"/>
        <v>0</v>
      </c>
      <c r="F210" s="1">
        <f t="shared" si="22"/>
        <v>118</v>
      </c>
      <c r="G210" s="27">
        <f t="shared" si="23"/>
        <v>118</v>
      </c>
      <c r="H210" s="27">
        <f t="shared" si="19"/>
        <v>0</v>
      </c>
      <c r="I210" s="27">
        <f t="shared" si="20"/>
        <v>18</v>
      </c>
    </row>
    <row r="211" spans="1:9" x14ac:dyDescent="0.35">
      <c r="A211" s="2">
        <v>44040</v>
      </c>
      <c r="B211" s="1">
        <v>176</v>
      </c>
      <c r="C211" s="1">
        <f t="shared" si="18"/>
        <v>42</v>
      </c>
      <c r="D211" s="1">
        <v>36</v>
      </c>
      <c r="E211" s="1">
        <f t="shared" si="21"/>
        <v>0</v>
      </c>
      <c r="F211" s="1">
        <f t="shared" si="22"/>
        <v>6</v>
      </c>
      <c r="G211" s="27">
        <f t="shared" si="23"/>
        <v>6</v>
      </c>
      <c r="H211" s="27">
        <f t="shared" si="19"/>
        <v>0</v>
      </c>
      <c r="I211" s="27">
        <f t="shared" si="20"/>
        <v>0</v>
      </c>
    </row>
    <row r="212" spans="1:9" x14ac:dyDescent="0.35">
      <c r="A212" s="2">
        <v>44041</v>
      </c>
      <c r="B212" s="1">
        <v>262</v>
      </c>
      <c r="C212" s="1">
        <f t="shared" si="18"/>
        <v>62</v>
      </c>
      <c r="D212" s="1">
        <v>22</v>
      </c>
      <c r="E212" s="1">
        <f t="shared" si="21"/>
        <v>0</v>
      </c>
      <c r="F212" s="1">
        <f t="shared" si="22"/>
        <v>40</v>
      </c>
      <c r="G212" s="27">
        <f t="shared" si="23"/>
        <v>40</v>
      </c>
      <c r="H212" s="27">
        <f t="shared" si="19"/>
        <v>0</v>
      </c>
      <c r="I212" s="27">
        <f t="shared" si="20"/>
        <v>0</v>
      </c>
    </row>
    <row r="213" spans="1:9" x14ac:dyDescent="0.35">
      <c r="A213" s="2">
        <v>44042</v>
      </c>
      <c r="B213" s="1">
        <v>233</v>
      </c>
      <c r="C213" s="1">
        <f t="shared" si="18"/>
        <v>55</v>
      </c>
      <c r="D213" s="1">
        <v>38</v>
      </c>
      <c r="E213" s="1">
        <f t="shared" si="21"/>
        <v>0</v>
      </c>
      <c r="F213" s="1">
        <f t="shared" si="22"/>
        <v>17</v>
      </c>
      <c r="G213" s="27">
        <f t="shared" si="23"/>
        <v>17</v>
      </c>
      <c r="H213" s="27">
        <f t="shared" si="19"/>
        <v>0</v>
      </c>
      <c r="I213" s="27">
        <f t="shared" si="20"/>
        <v>0</v>
      </c>
    </row>
    <row r="214" spans="1:9" x14ac:dyDescent="0.35">
      <c r="A214" s="2">
        <v>44043</v>
      </c>
      <c r="B214" s="1">
        <v>105</v>
      </c>
      <c r="C214" s="1">
        <f t="shared" si="18"/>
        <v>25</v>
      </c>
      <c r="D214" s="1">
        <v>25</v>
      </c>
      <c r="E214" s="1">
        <f t="shared" si="21"/>
        <v>0</v>
      </c>
      <c r="F214" s="1">
        <f t="shared" si="22"/>
        <v>0</v>
      </c>
      <c r="G214" s="27">
        <f t="shared" si="23"/>
        <v>0</v>
      </c>
      <c r="H214" s="27">
        <f t="shared" si="19"/>
        <v>0</v>
      </c>
      <c r="I214" s="27">
        <f t="shared" si="20"/>
        <v>0</v>
      </c>
    </row>
    <row r="215" spans="1:9" x14ac:dyDescent="0.35">
      <c r="A215" s="2">
        <v>44044</v>
      </c>
      <c r="B215" s="1">
        <v>215</v>
      </c>
      <c r="C215" s="1">
        <f t="shared" si="18"/>
        <v>51</v>
      </c>
      <c r="D215" s="1">
        <v>24</v>
      </c>
      <c r="E215" s="1">
        <f t="shared" si="21"/>
        <v>0</v>
      </c>
      <c r="F215" s="1">
        <f t="shared" si="22"/>
        <v>27</v>
      </c>
      <c r="G215" s="27">
        <f t="shared" si="23"/>
        <v>27</v>
      </c>
      <c r="H215" s="27">
        <f t="shared" si="19"/>
        <v>0</v>
      </c>
      <c r="I215" s="27">
        <f t="shared" si="20"/>
        <v>0</v>
      </c>
    </row>
    <row r="216" spans="1:9" x14ac:dyDescent="0.35">
      <c r="A216" s="2">
        <v>44045</v>
      </c>
      <c r="B216" s="1">
        <v>181</v>
      </c>
      <c r="C216" s="1">
        <f t="shared" si="18"/>
        <v>43</v>
      </c>
      <c r="D216" s="1">
        <v>22</v>
      </c>
      <c r="E216" s="1">
        <f t="shared" si="21"/>
        <v>0</v>
      </c>
      <c r="F216" s="1">
        <f t="shared" si="22"/>
        <v>21</v>
      </c>
      <c r="G216" s="27">
        <f t="shared" si="23"/>
        <v>21</v>
      </c>
      <c r="H216" s="27">
        <f t="shared" si="19"/>
        <v>0</v>
      </c>
      <c r="I216" s="27">
        <f t="shared" si="20"/>
        <v>0</v>
      </c>
    </row>
    <row r="217" spans="1:9" x14ac:dyDescent="0.35">
      <c r="A217" s="2">
        <v>44046</v>
      </c>
      <c r="B217" s="1">
        <v>101</v>
      </c>
      <c r="C217" s="1">
        <f t="shared" si="18"/>
        <v>24</v>
      </c>
      <c r="D217" s="1">
        <v>31</v>
      </c>
      <c r="E217" s="1">
        <f t="shared" si="21"/>
        <v>7</v>
      </c>
      <c r="F217" s="1">
        <f t="shared" si="22"/>
        <v>0</v>
      </c>
      <c r="G217" s="27">
        <f t="shared" si="23"/>
        <v>-7</v>
      </c>
      <c r="H217" s="27">
        <f t="shared" si="19"/>
        <v>35</v>
      </c>
      <c r="I217" s="27">
        <f t="shared" si="20"/>
        <v>0</v>
      </c>
    </row>
    <row r="218" spans="1:9" x14ac:dyDescent="0.35">
      <c r="A218" s="2">
        <v>44047</v>
      </c>
      <c r="B218" s="1">
        <v>126</v>
      </c>
      <c r="C218" s="1">
        <f t="shared" si="18"/>
        <v>30</v>
      </c>
      <c r="D218" s="1">
        <v>21</v>
      </c>
      <c r="E218" s="1">
        <f t="shared" si="21"/>
        <v>0</v>
      </c>
      <c r="F218" s="1">
        <f t="shared" si="22"/>
        <v>9</v>
      </c>
      <c r="G218" s="27">
        <f t="shared" si="23"/>
        <v>9</v>
      </c>
      <c r="H218" s="27">
        <f t="shared" si="19"/>
        <v>0</v>
      </c>
      <c r="I218" s="27">
        <f t="shared" si="20"/>
        <v>0</v>
      </c>
    </row>
    <row r="219" spans="1:9" x14ac:dyDescent="0.35">
      <c r="A219" s="2">
        <v>44048</v>
      </c>
      <c r="B219" s="1">
        <v>262</v>
      </c>
      <c r="C219" s="1">
        <f t="shared" si="18"/>
        <v>62</v>
      </c>
      <c r="D219" s="1">
        <v>18</v>
      </c>
      <c r="E219" s="1">
        <f t="shared" si="21"/>
        <v>0</v>
      </c>
      <c r="F219" s="1">
        <f t="shared" si="22"/>
        <v>44</v>
      </c>
      <c r="G219" s="27">
        <f t="shared" si="23"/>
        <v>44</v>
      </c>
      <c r="H219" s="27">
        <f t="shared" si="19"/>
        <v>0</v>
      </c>
      <c r="I219" s="27">
        <f t="shared" si="20"/>
        <v>0</v>
      </c>
    </row>
    <row r="220" spans="1:9" x14ac:dyDescent="0.35">
      <c r="A220" s="2">
        <v>44049</v>
      </c>
      <c r="B220" s="1">
        <v>215</v>
      </c>
      <c r="C220" s="1">
        <f t="shared" si="18"/>
        <v>51</v>
      </c>
      <c r="D220" s="1">
        <v>24</v>
      </c>
      <c r="E220" s="1">
        <f t="shared" si="21"/>
        <v>0</v>
      </c>
      <c r="F220" s="1">
        <f t="shared" si="22"/>
        <v>27</v>
      </c>
      <c r="G220" s="27">
        <f t="shared" si="23"/>
        <v>27</v>
      </c>
      <c r="H220" s="27">
        <f t="shared" si="19"/>
        <v>0</v>
      </c>
      <c r="I220" s="27">
        <f t="shared" si="20"/>
        <v>0</v>
      </c>
    </row>
    <row r="221" spans="1:9" x14ac:dyDescent="0.35">
      <c r="A221" s="2">
        <v>44050</v>
      </c>
      <c r="B221" s="1">
        <v>144</v>
      </c>
      <c r="C221" s="1">
        <f t="shared" si="18"/>
        <v>34</v>
      </c>
      <c r="D221" s="1">
        <v>32</v>
      </c>
      <c r="E221" s="1">
        <f t="shared" si="21"/>
        <v>0</v>
      </c>
      <c r="F221" s="1">
        <f t="shared" si="22"/>
        <v>2</v>
      </c>
      <c r="G221" s="27">
        <f t="shared" si="23"/>
        <v>2</v>
      </c>
      <c r="H221" s="27">
        <f t="shared" si="19"/>
        <v>0</v>
      </c>
      <c r="I221" s="27">
        <f t="shared" si="20"/>
        <v>0</v>
      </c>
    </row>
    <row r="222" spans="1:9" x14ac:dyDescent="0.35">
      <c r="A222" s="2">
        <v>44051</v>
      </c>
      <c r="B222" s="1">
        <v>161</v>
      </c>
      <c r="C222" s="1">
        <f t="shared" si="18"/>
        <v>38</v>
      </c>
      <c r="D222" s="1">
        <v>28</v>
      </c>
      <c r="E222" s="1">
        <f t="shared" si="21"/>
        <v>0</v>
      </c>
      <c r="F222" s="1">
        <f t="shared" si="22"/>
        <v>10</v>
      </c>
      <c r="G222" s="27">
        <f t="shared" si="23"/>
        <v>10</v>
      </c>
      <c r="H222" s="27">
        <f t="shared" si="19"/>
        <v>0</v>
      </c>
      <c r="I222" s="27">
        <f t="shared" si="20"/>
        <v>0</v>
      </c>
    </row>
    <row r="223" spans="1:9" x14ac:dyDescent="0.35">
      <c r="A223" s="2">
        <v>44052</v>
      </c>
      <c r="B223" s="1">
        <v>89</v>
      </c>
      <c r="C223" s="1">
        <f t="shared" si="18"/>
        <v>21</v>
      </c>
      <c r="D223" s="1">
        <v>25</v>
      </c>
      <c r="E223" s="1">
        <f t="shared" si="21"/>
        <v>4</v>
      </c>
      <c r="F223" s="1">
        <f t="shared" si="22"/>
        <v>0</v>
      </c>
      <c r="G223" s="27">
        <f t="shared" si="23"/>
        <v>-4</v>
      </c>
      <c r="H223" s="27">
        <f t="shared" si="19"/>
        <v>20</v>
      </c>
      <c r="I223" s="27">
        <f t="shared" si="20"/>
        <v>0</v>
      </c>
    </row>
    <row r="224" spans="1:9" x14ac:dyDescent="0.35">
      <c r="A224" s="2">
        <v>44053</v>
      </c>
      <c r="B224" s="1">
        <v>114</v>
      </c>
      <c r="C224" s="1">
        <f t="shared" si="18"/>
        <v>27</v>
      </c>
      <c r="D224" s="1">
        <v>34</v>
      </c>
      <c r="E224" s="1">
        <f t="shared" si="21"/>
        <v>7</v>
      </c>
      <c r="F224" s="1">
        <f t="shared" si="22"/>
        <v>0</v>
      </c>
      <c r="G224" s="27">
        <f t="shared" si="23"/>
        <v>-7</v>
      </c>
      <c r="H224" s="27">
        <f t="shared" si="19"/>
        <v>35</v>
      </c>
      <c r="I224" s="27">
        <f t="shared" si="20"/>
        <v>0</v>
      </c>
    </row>
    <row r="225" spans="1:9" x14ac:dyDescent="0.35">
      <c r="A225" s="2">
        <v>44054</v>
      </c>
      <c r="B225" s="1">
        <v>283</v>
      </c>
      <c r="C225" s="1">
        <f t="shared" si="18"/>
        <v>67</v>
      </c>
      <c r="D225" s="1">
        <v>21</v>
      </c>
      <c r="E225" s="1">
        <f t="shared" si="21"/>
        <v>0</v>
      </c>
      <c r="F225" s="1">
        <f t="shared" si="22"/>
        <v>46</v>
      </c>
      <c r="G225" s="27">
        <f t="shared" si="23"/>
        <v>46</v>
      </c>
      <c r="H225" s="27">
        <f t="shared" si="19"/>
        <v>0</v>
      </c>
      <c r="I225" s="27">
        <f t="shared" si="20"/>
        <v>0</v>
      </c>
    </row>
    <row r="226" spans="1:9" x14ac:dyDescent="0.35">
      <c r="A226" s="2">
        <v>44055</v>
      </c>
      <c r="B226" s="1">
        <v>181</v>
      </c>
      <c r="C226" s="1">
        <f t="shared" si="18"/>
        <v>43</v>
      </c>
      <c r="D226" s="1">
        <v>37</v>
      </c>
      <c r="E226" s="1">
        <f t="shared" si="21"/>
        <v>0</v>
      </c>
      <c r="F226" s="1">
        <f t="shared" si="22"/>
        <v>6</v>
      </c>
      <c r="G226" s="27">
        <f t="shared" si="23"/>
        <v>6</v>
      </c>
      <c r="H226" s="27">
        <f t="shared" si="19"/>
        <v>0</v>
      </c>
      <c r="I226" s="27">
        <f t="shared" si="20"/>
        <v>0</v>
      </c>
    </row>
    <row r="227" spans="1:9" x14ac:dyDescent="0.35">
      <c r="A227" s="2">
        <v>44056</v>
      </c>
      <c r="B227" s="1">
        <v>272</v>
      </c>
      <c r="C227" s="1">
        <f t="shared" si="18"/>
        <v>65</v>
      </c>
      <c r="D227" s="1">
        <v>32</v>
      </c>
      <c r="E227" s="1">
        <f t="shared" si="21"/>
        <v>0</v>
      </c>
      <c r="F227" s="1">
        <f t="shared" si="22"/>
        <v>33</v>
      </c>
      <c r="G227" s="27">
        <f t="shared" si="23"/>
        <v>33</v>
      </c>
      <c r="H227" s="27">
        <f t="shared" si="19"/>
        <v>0</v>
      </c>
      <c r="I227" s="27">
        <f t="shared" si="20"/>
        <v>0</v>
      </c>
    </row>
    <row r="228" spans="1:9" x14ac:dyDescent="0.35">
      <c r="A228" s="2">
        <v>44057</v>
      </c>
      <c r="B228" s="1">
        <v>140</v>
      </c>
      <c r="C228" s="1">
        <f t="shared" si="18"/>
        <v>33</v>
      </c>
      <c r="D228" s="1">
        <v>32</v>
      </c>
      <c r="E228" s="1">
        <f t="shared" si="21"/>
        <v>0</v>
      </c>
      <c r="F228" s="1">
        <f t="shared" si="22"/>
        <v>1</v>
      </c>
      <c r="G228" s="27">
        <f t="shared" si="23"/>
        <v>1</v>
      </c>
      <c r="H228" s="27">
        <f t="shared" si="19"/>
        <v>0</v>
      </c>
      <c r="I228" s="27">
        <f t="shared" si="20"/>
        <v>0</v>
      </c>
    </row>
    <row r="229" spans="1:9" x14ac:dyDescent="0.35">
      <c r="A229" s="2">
        <v>44058</v>
      </c>
      <c r="B229" s="1">
        <v>227</v>
      </c>
      <c r="C229" s="1">
        <f t="shared" si="18"/>
        <v>54</v>
      </c>
      <c r="D229" s="1">
        <v>37</v>
      </c>
      <c r="E229" s="1">
        <f t="shared" si="21"/>
        <v>0</v>
      </c>
      <c r="F229" s="1">
        <f t="shared" si="22"/>
        <v>17</v>
      </c>
      <c r="G229" s="27">
        <f t="shared" si="23"/>
        <v>17</v>
      </c>
      <c r="H229" s="27">
        <f t="shared" si="19"/>
        <v>0</v>
      </c>
      <c r="I229" s="27">
        <f t="shared" si="20"/>
        <v>0</v>
      </c>
    </row>
    <row r="230" spans="1:9" x14ac:dyDescent="0.35">
      <c r="A230" s="2">
        <v>44059</v>
      </c>
      <c r="B230" s="1">
        <v>262</v>
      </c>
      <c r="C230" s="1">
        <f t="shared" si="18"/>
        <v>62</v>
      </c>
      <c r="D230" s="1">
        <v>28</v>
      </c>
      <c r="E230" s="1">
        <f t="shared" si="21"/>
        <v>0</v>
      </c>
      <c r="F230" s="1">
        <f t="shared" si="22"/>
        <v>34</v>
      </c>
      <c r="G230" s="27">
        <f t="shared" si="23"/>
        <v>34</v>
      </c>
      <c r="H230" s="27">
        <f t="shared" si="19"/>
        <v>0</v>
      </c>
      <c r="I230" s="27">
        <f t="shared" si="20"/>
        <v>0</v>
      </c>
    </row>
    <row r="231" spans="1:9" x14ac:dyDescent="0.35">
      <c r="A231" s="2">
        <v>44060</v>
      </c>
      <c r="B231" s="1">
        <v>122</v>
      </c>
      <c r="C231" s="1">
        <f t="shared" si="18"/>
        <v>29</v>
      </c>
      <c r="D231" s="1">
        <v>29</v>
      </c>
      <c r="E231" s="1">
        <f t="shared" si="21"/>
        <v>0</v>
      </c>
      <c r="F231" s="1">
        <f t="shared" si="22"/>
        <v>0</v>
      </c>
      <c r="G231" s="27">
        <f t="shared" si="23"/>
        <v>0</v>
      </c>
      <c r="H231" s="27">
        <f t="shared" si="19"/>
        <v>0</v>
      </c>
      <c r="I231" s="27">
        <f t="shared" si="20"/>
        <v>0</v>
      </c>
    </row>
    <row r="232" spans="1:9" x14ac:dyDescent="0.35">
      <c r="A232" s="2">
        <v>44061</v>
      </c>
      <c r="B232" s="1">
        <v>199</v>
      </c>
      <c r="C232" s="1">
        <f t="shared" si="18"/>
        <v>47</v>
      </c>
      <c r="D232" s="1">
        <v>32</v>
      </c>
      <c r="E232" s="1">
        <f t="shared" si="21"/>
        <v>0</v>
      </c>
      <c r="F232" s="1">
        <f t="shared" si="22"/>
        <v>15</v>
      </c>
      <c r="G232" s="27">
        <f t="shared" si="23"/>
        <v>15</v>
      </c>
      <c r="H232" s="27">
        <f t="shared" si="19"/>
        <v>0</v>
      </c>
      <c r="I232" s="27">
        <f t="shared" si="20"/>
        <v>0</v>
      </c>
    </row>
    <row r="233" spans="1:9" x14ac:dyDescent="0.35">
      <c r="A233" s="2">
        <v>44062</v>
      </c>
      <c r="B233" s="1">
        <v>141</v>
      </c>
      <c r="C233" s="1">
        <f t="shared" si="18"/>
        <v>33</v>
      </c>
      <c r="D233" s="1">
        <v>29</v>
      </c>
      <c r="E233" s="1">
        <f t="shared" si="21"/>
        <v>0</v>
      </c>
      <c r="F233" s="1">
        <f t="shared" si="22"/>
        <v>4</v>
      </c>
      <c r="G233" s="27">
        <f t="shared" si="23"/>
        <v>4</v>
      </c>
      <c r="H233" s="27">
        <f t="shared" si="19"/>
        <v>0</v>
      </c>
      <c r="I233" s="27">
        <f t="shared" si="20"/>
        <v>0</v>
      </c>
    </row>
    <row r="234" spans="1:9" x14ac:dyDescent="0.35">
      <c r="A234" s="2">
        <v>44063</v>
      </c>
      <c r="B234" s="1">
        <v>212</v>
      </c>
      <c r="C234" s="1">
        <f t="shared" si="18"/>
        <v>50</v>
      </c>
      <c r="D234" s="1">
        <v>27</v>
      </c>
      <c r="E234" s="1">
        <f t="shared" si="21"/>
        <v>0</v>
      </c>
      <c r="F234" s="1">
        <f t="shared" si="22"/>
        <v>23</v>
      </c>
      <c r="G234" s="27">
        <f t="shared" si="23"/>
        <v>23</v>
      </c>
      <c r="H234" s="27">
        <f t="shared" si="19"/>
        <v>0</v>
      </c>
      <c r="I234" s="27">
        <f t="shared" si="20"/>
        <v>0</v>
      </c>
    </row>
    <row r="235" spans="1:9" x14ac:dyDescent="0.35">
      <c r="A235" s="2">
        <v>44064</v>
      </c>
      <c r="B235" s="1">
        <v>172</v>
      </c>
      <c r="C235" s="1">
        <f t="shared" si="18"/>
        <v>41</v>
      </c>
      <c r="D235" s="1">
        <v>31</v>
      </c>
      <c r="E235" s="1">
        <f t="shared" si="21"/>
        <v>0</v>
      </c>
      <c r="F235" s="1">
        <f t="shared" si="22"/>
        <v>10</v>
      </c>
      <c r="G235" s="27">
        <f t="shared" si="23"/>
        <v>10</v>
      </c>
      <c r="H235" s="27">
        <f t="shared" si="19"/>
        <v>0</v>
      </c>
      <c r="I235" s="27">
        <f t="shared" si="20"/>
        <v>0</v>
      </c>
    </row>
    <row r="236" spans="1:9" x14ac:dyDescent="0.35">
      <c r="A236" s="2">
        <v>44065</v>
      </c>
      <c r="B236" s="1">
        <v>137</v>
      </c>
      <c r="C236" s="1">
        <f t="shared" si="18"/>
        <v>32</v>
      </c>
      <c r="D236" s="1">
        <v>31</v>
      </c>
      <c r="E236" s="1">
        <f t="shared" si="21"/>
        <v>0</v>
      </c>
      <c r="F236" s="1">
        <f t="shared" si="22"/>
        <v>1</v>
      </c>
      <c r="G236" s="27">
        <f t="shared" si="23"/>
        <v>1</v>
      </c>
      <c r="H236" s="27">
        <f t="shared" si="19"/>
        <v>0</v>
      </c>
      <c r="I236" s="27">
        <f t="shared" si="20"/>
        <v>0</v>
      </c>
    </row>
    <row r="237" spans="1:9" x14ac:dyDescent="0.35">
      <c r="A237" s="2">
        <v>44066</v>
      </c>
      <c r="B237" s="1">
        <v>346</v>
      </c>
      <c r="C237" s="1">
        <f t="shared" si="18"/>
        <v>83</v>
      </c>
      <c r="D237" s="1">
        <v>31</v>
      </c>
      <c r="E237" s="1">
        <f t="shared" si="21"/>
        <v>0</v>
      </c>
      <c r="F237" s="1">
        <f t="shared" si="22"/>
        <v>52</v>
      </c>
      <c r="G237" s="27">
        <f t="shared" si="23"/>
        <v>52</v>
      </c>
      <c r="H237" s="27">
        <f t="shared" si="19"/>
        <v>0</v>
      </c>
      <c r="I237" s="27">
        <f t="shared" si="20"/>
        <v>0</v>
      </c>
    </row>
    <row r="238" spans="1:9" x14ac:dyDescent="0.35">
      <c r="A238" s="2">
        <v>44067</v>
      </c>
      <c r="B238" s="1">
        <v>114</v>
      </c>
      <c r="C238" s="1">
        <f t="shared" si="18"/>
        <v>27</v>
      </c>
      <c r="D238" s="1">
        <v>38</v>
      </c>
      <c r="E238" s="1">
        <f t="shared" si="21"/>
        <v>11</v>
      </c>
      <c r="F238" s="1">
        <f t="shared" si="22"/>
        <v>0</v>
      </c>
      <c r="G238" s="27">
        <f t="shared" si="23"/>
        <v>-11</v>
      </c>
      <c r="H238" s="27">
        <f t="shared" si="19"/>
        <v>55</v>
      </c>
      <c r="I238" s="27">
        <f t="shared" si="20"/>
        <v>0</v>
      </c>
    </row>
    <row r="239" spans="1:9" x14ac:dyDescent="0.35">
      <c r="A239" s="2">
        <v>44068</v>
      </c>
      <c r="B239" s="1">
        <v>110</v>
      </c>
      <c r="C239" s="1">
        <f t="shared" si="18"/>
        <v>26</v>
      </c>
      <c r="D239" s="1">
        <v>23</v>
      </c>
      <c r="E239" s="1">
        <f t="shared" si="21"/>
        <v>0</v>
      </c>
      <c r="F239" s="1">
        <f t="shared" si="22"/>
        <v>3</v>
      </c>
      <c r="G239" s="27">
        <f t="shared" si="23"/>
        <v>3</v>
      </c>
      <c r="H239" s="27">
        <f t="shared" si="19"/>
        <v>0</v>
      </c>
      <c r="I239" s="27">
        <f t="shared" si="20"/>
        <v>0</v>
      </c>
    </row>
    <row r="240" spans="1:9" x14ac:dyDescent="0.35">
      <c r="A240" s="2">
        <v>44069</v>
      </c>
      <c r="B240" s="1">
        <v>251</v>
      </c>
      <c r="C240" s="1">
        <f t="shared" si="18"/>
        <v>60</v>
      </c>
      <c r="D240" s="1">
        <v>29</v>
      </c>
      <c r="E240" s="1">
        <f t="shared" si="21"/>
        <v>0</v>
      </c>
      <c r="F240" s="1">
        <f t="shared" si="22"/>
        <v>31</v>
      </c>
      <c r="G240" s="27">
        <f t="shared" si="23"/>
        <v>31</v>
      </c>
      <c r="H240" s="27">
        <f t="shared" si="19"/>
        <v>0</v>
      </c>
      <c r="I240" s="27">
        <f t="shared" si="20"/>
        <v>0</v>
      </c>
    </row>
    <row r="241" spans="1:9" x14ac:dyDescent="0.35">
      <c r="A241" s="2">
        <v>44070</v>
      </c>
      <c r="B241" s="1">
        <v>212</v>
      </c>
      <c r="C241" s="1">
        <f t="shared" si="18"/>
        <v>50</v>
      </c>
      <c r="D241" s="1">
        <v>37</v>
      </c>
      <c r="E241" s="1">
        <f t="shared" si="21"/>
        <v>0</v>
      </c>
      <c r="F241" s="1">
        <f t="shared" si="22"/>
        <v>13</v>
      </c>
      <c r="G241" s="27">
        <f t="shared" si="23"/>
        <v>13</v>
      </c>
      <c r="H241" s="27">
        <f t="shared" si="19"/>
        <v>0</v>
      </c>
      <c r="I241" s="27">
        <f t="shared" si="20"/>
        <v>0</v>
      </c>
    </row>
    <row r="242" spans="1:9" x14ac:dyDescent="0.35">
      <c r="A242" s="2">
        <v>44071</v>
      </c>
      <c r="B242" s="1">
        <v>129</v>
      </c>
      <c r="C242" s="1">
        <f t="shared" si="18"/>
        <v>30</v>
      </c>
      <c r="D242" s="1">
        <v>25</v>
      </c>
      <c r="E242" s="1">
        <f t="shared" si="21"/>
        <v>0</v>
      </c>
      <c r="F242" s="1">
        <f t="shared" si="22"/>
        <v>5</v>
      </c>
      <c r="G242" s="27">
        <f t="shared" si="23"/>
        <v>5</v>
      </c>
      <c r="H242" s="27">
        <f t="shared" si="19"/>
        <v>0</v>
      </c>
      <c r="I242" s="27">
        <f t="shared" si="20"/>
        <v>0</v>
      </c>
    </row>
    <row r="243" spans="1:9" x14ac:dyDescent="0.35">
      <c r="A243" s="2">
        <v>44072</v>
      </c>
      <c r="B243" s="1">
        <v>212</v>
      </c>
      <c r="C243" s="1">
        <f t="shared" si="18"/>
        <v>50</v>
      </c>
      <c r="D243" s="1">
        <v>27</v>
      </c>
      <c r="E243" s="1">
        <f t="shared" si="21"/>
        <v>0</v>
      </c>
      <c r="F243" s="1">
        <f t="shared" si="22"/>
        <v>23</v>
      </c>
      <c r="G243" s="27">
        <f t="shared" si="23"/>
        <v>23</v>
      </c>
      <c r="H243" s="27">
        <f t="shared" si="19"/>
        <v>0</v>
      </c>
      <c r="I243" s="27">
        <f t="shared" si="20"/>
        <v>0</v>
      </c>
    </row>
    <row r="244" spans="1:9" x14ac:dyDescent="0.35">
      <c r="A244" s="2">
        <v>44073</v>
      </c>
      <c r="B244" s="1">
        <v>126</v>
      </c>
      <c r="C244" s="1">
        <f t="shared" si="18"/>
        <v>30</v>
      </c>
      <c r="D244" s="1">
        <v>37</v>
      </c>
      <c r="E244" s="1">
        <f t="shared" si="21"/>
        <v>7</v>
      </c>
      <c r="F244" s="1">
        <f t="shared" si="22"/>
        <v>0</v>
      </c>
      <c r="G244" s="27">
        <f t="shared" si="23"/>
        <v>-7</v>
      </c>
      <c r="H244" s="27">
        <f t="shared" si="19"/>
        <v>35</v>
      </c>
      <c r="I244" s="27">
        <f t="shared" si="20"/>
        <v>0</v>
      </c>
    </row>
    <row r="245" spans="1:9" x14ac:dyDescent="0.35">
      <c r="A245" s="2">
        <v>44074</v>
      </c>
      <c r="B245" s="1">
        <v>137</v>
      </c>
      <c r="C245" s="1">
        <f t="shared" si="18"/>
        <v>32</v>
      </c>
      <c r="D245" s="1">
        <v>39</v>
      </c>
      <c r="E245" s="1">
        <f t="shared" si="21"/>
        <v>7</v>
      </c>
      <c r="F245" s="1">
        <f t="shared" si="22"/>
        <v>0</v>
      </c>
      <c r="G245" s="27">
        <f t="shared" si="23"/>
        <v>-7</v>
      </c>
      <c r="H245" s="27">
        <f t="shared" si="19"/>
        <v>35</v>
      </c>
      <c r="I245" s="27">
        <f t="shared" si="20"/>
        <v>0</v>
      </c>
    </row>
    <row r="246" spans="1:9" x14ac:dyDescent="0.35">
      <c r="A246" s="2">
        <v>44075</v>
      </c>
      <c r="B246" s="1">
        <v>215</v>
      </c>
      <c r="C246" s="1">
        <f t="shared" si="18"/>
        <v>51</v>
      </c>
      <c r="D246" s="1">
        <v>28</v>
      </c>
      <c r="E246" s="1">
        <f t="shared" si="21"/>
        <v>0</v>
      </c>
      <c r="F246" s="1">
        <f t="shared" si="22"/>
        <v>23</v>
      </c>
      <c r="G246" s="27">
        <f t="shared" si="23"/>
        <v>23</v>
      </c>
      <c r="H246" s="27">
        <f t="shared" si="19"/>
        <v>0</v>
      </c>
      <c r="I246" s="27">
        <f t="shared" si="20"/>
        <v>0</v>
      </c>
    </row>
    <row r="247" spans="1:9" x14ac:dyDescent="0.35">
      <c r="A247" s="2">
        <v>44076</v>
      </c>
      <c r="B247" s="1">
        <v>134</v>
      </c>
      <c r="C247" s="1">
        <f t="shared" si="18"/>
        <v>32</v>
      </c>
      <c r="D247" s="1">
        <v>22</v>
      </c>
      <c r="E247" s="1">
        <f t="shared" si="21"/>
        <v>0</v>
      </c>
      <c r="F247" s="1">
        <f t="shared" si="22"/>
        <v>10</v>
      </c>
      <c r="G247" s="27">
        <f t="shared" si="23"/>
        <v>10</v>
      </c>
      <c r="H247" s="27">
        <f t="shared" si="19"/>
        <v>0</v>
      </c>
      <c r="I247" s="27">
        <f t="shared" si="20"/>
        <v>0</v>
      </c>
    </row>
    <row r="248" spans="1:9" x14ac:dyDescent="0.35">
      <c r="A248" s="2">
        <v>44077</v>
      </c>
      <c r="B248" s="1">
        <v>214</v>
      </c>
      <c r="C248" s="1">
        <f t="shared" si="18"/>
        <v>51</v>
      </c>
      <c r="D248" s="1">
        <v>25</v>
      </c>
      <c r="E248" s="1">
        <f t="shared" si="21"/>
        <v>0</v>
      </c>
      <c r="F248" s="1">
        <f t="shared" si="22"/>
        <v>26</v>
      </c>
      <c r="G248" s="27">
        <f t="shared" si="23"/>
        <v>26</v>
      </c>
      <c r="H248" s="27">
        <f t="shared" si="19"/>
        <v>0</v>
      </c>
      <c r="I248" s="27">
        <f t="shared" si="20"/>
        <v>0</v>
      </c>
    </row>
    <row r="249" spans="1:9" x14ac:dyDescent="0.35">
      <c r="A249" s="2">
        <v>44078</v>
      </c>
      <c r="B249" s="1">
        <v>226</v>
      </c>
      <c r="C249" s="1">
        <f t="shared" si="18"/>
        <v>54</v>
      </c>
      <c r="D249" s="1">
        <v>32</v>
      </c>
      <c r="E249" s="1">
        <f t="shared" si="21"/>
        <v>0</v>
      </c>
      <c r="F249" s="1">
        <f t="shared" si="22"/>
        <v>22</v>
      </c>
      <c r="G249" s="27">
        <f t="shared" si="23"/>
        <v>22</v>
      </c>
      <c r="H249" s="27">
        <f t="shared" si="19"/>
        <v>0</v>
      </c>
      <c r="I249" s="27">
        <f t="shared" si="20"/>
        <v>0</v>
      </c>
    </row>
    <row r="250" spans="1:9" x14ac:dyDescent="0.35">
      <c r="A250" s="2">
        <v>44079</v>
      </c>
      <c r="B250" s="1">
        <v>296</v>
      </c>
      <c r="C250" s="1">
        <f t="shared" si="18"/>
        <v>71</v>
      </c>
      <c r="D250" s="1">
        <v>23</v>
      </c>
      <c r="E250" s="1">
        <f t="shared" si="21"/>
        <v>0</v>
      </c>
      <c r="F250" s="1">
        <f t="shared" si="22"/>
        <v>48</v>
      </c>
      <c r="G250" s="27">
        <f t="shared" si="23"/>
        <v>48</v>
      </c>
      <c r="H250" s="27">
        <f t="shared" si="19"/>
        <v>0</v>
      </c>
      <c r="I250" s="27">
        <f t="shared" si="20"/>
        <v>0</v>
      </c>
    </row>
    <row r="251" spans="1:9" x14ac:dyDescent="0.35">
      <c r="A251" s="2">
        <v>44080</v>
      </c>
      <c r="B251" s="1">
        <v>140</v>
      </c>
      <c r="C251" s="1">
        <f t="shared" si="18"/>
        <v>33</v>
      </c>
      <c r="D251" s="1">
        <v>25</v>
      </c>
      <c r="E251" s="1">
        <f t="shared" si="21"/>
        <v>0</v>
      </c>
      <c r="F251" s="1">
        <f t="shared" si="22"/>
        <v>8</v>
      </c>
      <c r="G251" s="27">
        <f t="shared" si="23"/>
        <v>8</v>
      </c>
      <c r="H251" s="27">
        <f t="shared" si="19"/>
        <v>0</v>
      </c>
      <c r="I251" s="27">
        <f t="shared" si="20"/>
        <v>0</v>
      </c>
    </row>
    <row r="252" spans="1:9" x14ac:dyDescent="0.35">
      <c r="A252" s="2">
        <v>44081</v>
      </c>
      <c r="B252" s="1">
        <v>128</v>
      </c>
      <c r="C252" s="1">
        <f t="shared" si="18"/>
        <v>30</v>
      </c>
      <c r="D252" s="1">
        <v>26</v>
      </c>
      <c r="E252" s="1">
        <f t="shared" si="21"/>
        <v>0</v>
      </c>
      <c r="F252" s="1">
        <f t="shared" si="22"/>
        <v>4</v>
      </c>
      <c r="G252" s="27">
        <f t="shared" si="23"/>
        <v>4</v>
      </c>
      <c r="H252" s="27">
        <f t="shared" si="19"/>
        <v>0</v>
      </c>
      <c r="I252" s="27">
        <f t="shared" si="20"/>
        <v>0</v>
      </c>
    </row>
    <row r="253" spans="1:9" x14ac:dyDescent="0.35">
      <c r="A253" s="2">
        <v>44082</v>
      </c>
      <c r="B253" s="1">
        <v>114</v>
      </c>
      <c r="C253" s="1">
        <f t="shared" si="18"/>
        <v>27</v>
      </c>
      <c r="D253" s="1">
        <v>45</v>
      </c>
      <c r="E253" s="1">
        <f t="shared" si="21"/>
        <v>18</v>
      </c>
      <c r="F253" s="1">
        <f t="shared" si="22"/>
        <v>0</v>
      </c>
      <c r="G253" s="27">
        <f t="shared" si="23"/>
        <v>-18</v>
      </c>
      <c r="H253" s="27">
        <f t="shared" si="19"/>
        <v>90</v>
      </c>
      <c r="I253" s="27">
        <f t="shared" si="20"/>
        <v>0</v>
      </c>
    </row>
    <row r="254" spans="1:9" x14ac:dyDescent="0.35">
      <c r="A254" s="2">
        <v>44083</v>
      </c>
      <c r="B254" s="1">
        <v>199</v>
      </c>
      <c r="C254" s="1">
        <f t="shared" si="18"/>
        <v>47</v>
      </c>
      <c r="D254" s="1">
        <v>21</v>
      </c>
      <c r="E254" s="1">
        <f t="shared" si="21"/>
        <v>0</v>
      </c>
      <c r="F254" s="1">
        <f t="shared" si="22"/>
        <v>26</v>
      </c>
      <c r="G254" s="27">
        <f t="shared" si="23"/>
        <v>26</v>
      </c>
      <c r="H254" s="27">
        <f t="shared" si="19"/>
        <v>0</v>
      </c>
      <c r="I254" s="27">
        <f t="shared" si="20"/>
        <v>0</v>
      </c>
    </row>
    <row r="255" spans="1:9" x14ac:dyDescent="0.35">
      <c r="A255" s="2">
        <v>44084</v>
      </c>
      <c r="B255" s="1">
        <v>135</v>
      </c>
      <c r="C255" s="1">
        <f t="shared" si="18"/>
        <v>32</v>
      </c>
      <c r="D255" s="1">
        <v>21</v>
      </c>
      <c r="E255" s="1">
        <f t="shared" si="21"/>
        <v>0</v>
      </c>
      <c r="F255" s="1">
        <f t="shared" si="22"/>
        <v>11</v>
      </c>
      <c r="G255" s="27">
        <f t="shared" si="23"/>
        <v>11</v>
      </c>
      <c r="H255" s="27">
        <f t="shared" si="19"/>
        <v>0</v>
      </c>
      <c r="I255" s="27">
        <f t="shared" si="20"/>
        <v>0</v>
      </c>
    </row>
    <row r="256" spans="1:9" x14ac:dyDescent="0.35">
      <c r="A256" s="2">
        <v>44085</v>
      </c>
      <c r="B256" s="1">
        <v>301</v>
      </c>
      <c r="C256" s="1">
        <f t="shared" si="18"/>
        <v>72</v>
      </c>
      <c r="D256" s="1">
        <v>28</v>
      </c>
      <c r="E256" s="1">
        <f t="shared" si="21"/>
        <v>0</v>
      </c>
      <c r="F256" s="1">
        <f t="shared" si="22"/>
        <v>44</v>
      </c>
      <c r="G256" s="27">
        <f t="shared" si="23"/>
        <v>44</v>
      </c>
      <c r="H256" s="27">
        <f t="shared" si="19"/>
        <v>0</v>
      </c>
      <c r="I256" s="27">
        <f t="shared" si="20"/>
        <v>0</v>
      </c>
    </row>
    <row r="257" spans="1:9" x14ac:dyDescent="0.35">
      <c r="A257" s="2">
        <v>44086</v>
      </c>
      <c r="B257" s="1">
        <v>254</v>
      </c>
      <c r="C257" s="1">
        <f t="shared" si="18"/>
        <v>60</v>
      </c>
      <c r="D257" s="1">
        <v>25</v>
      </c>
      <c r="E257" s="1">
        <f t="shared" si="21"/>
        <v>0</v>
      </c>
      <c r="F257" s="1">
        <f t="shared" si="22"/>
        <v>35</v>
      </c>
      <c r="G257" s="27">
        <f t="shared" si="23"/>
        <v>35</v>
      </c>
      <c r="H257" s="27">
        <f t="shared" si="19"/>
        <v>0</v>
      </c>
      <c r="I257" s="27">
        <f t="shared" si="20"/>
        <v>0</v>
      </c>
    </row>
    <row r="258" spans="1:9" x14ac:dyDescent="0.35">
      <c r="A258" s="2">
        <v>44087</v>
      </c>
      <c r="B258" s="1">
        <v>143</v>
      </c>
      <c r="C258" s="1">
        <f t="shared" ref="C258:C321" si="24">ROUNDDOWN(B258*(1-$L$7)*$L$8,0)</f>
        <v>34</v>
      </c>
      <c r="D258" s="1">
        <v>29</v>
      </c>
      <c r="E258" s="1">
        <f t="shared" si="21"/>
        <v>0</v>
      </c>
      <c r="F258" s="1">
        <f t="shared" si="22"/>
        <v>5</v>
      </c>
      <c r="G258" s="27">
        <f t="shared" si="23"/>
        <v>5</v>
      </c>
      <c r="H258" s="27">
        <f t="shared" ref="H258:H321" si="25">IF(G258&lt;0,G258*-1*$L$6,0)</f>
        <v>0</v>
      </c>
      <c r="I258" s="27">
        <f t="shared" ref="I258:I321" si="26">IF(G258&gt;$L$9,(G258-$L$9)*$L$5,0)</f>
        <v>0</v>
      </c>
    </row>
    <row r="259" spans="1:9" x14ac:dyDescent="0.35">
      <c r="A259" s="2">
        <v>44088</v>
      </c>
      <c r="B259" s="1">
        <v>98</v>
      </c>
      <c r="C259" s="1">
        <f t="shared" si="24"/>
        <v>23</v>
      </c>
      <c r="D259" s="1">
        <v>34</v>
      </c>
      <c r="E259" s="1">
        <f t="shared" ref="E259:E322" si="27">IF(D259&gt;C259,D259-C259,0)</f>
        <v>11</v>
      </c>
      <c r="F259" s="1">
        <f t="shared" ref="F259:F322" si="28">IF(C259&gt;D259,C259-D259,0)</f>
        <v>0</v>
      </c>
      <c r="G259" s="27">
        <f t="shared" ref="G259:G322" si="29">C259-D259</f>
        <v>-11</v>
      </c>
      <c r="H259" s="27">
        <f t="shared" si="25"/>
        <v>55</v>
      </c>
      <c r="I259" s="27">
        <f t="shared" si="26"/>
        <v>0</v>
      </c>
    </row>
    <row r="260" spans="1:9" x14ac:dyDescent="0.35">
      <c r="A260" s="2">
        <v>44089</v>
      </c>
      <c r="B260" s="1">
        <v>128</v>
      </c>
      <c r="C260" s="1">
        <f t="shared" si="24"/>
        <v>30</v>
      </c>
      <c r="D260" s="1">
        <v>37</v>
      </c>
      <c r="E260" s="1">
        <f t="shared" si="27"/>
        <v>7</v>
      </c>
      <c r="F260" s="1">
        <f t="shared" si="28"/>
        <v>0</v>
      </c>
      <c r="G260" s="27">
        <f t="shared" si="29"/>
        <v>-7</v>
      </c>
      <c r="H260" s="27">
        <f t="shared" si="25"/>
        <v>35</v>
      </c>
      <c r="I260" s="27">
        <f t="shared" si="26"/>
        <v>0</v>
      </c>
    </row>
    <row r="261" spans="1:9" x14ac:dyDescent="0.35">
      <c r="A261" s="2">
        <v>44090</v>
      </c>
      <c r="B261" s="1">
        <v>161</v>
      </c>
      <c r="C261" s="1">
        <f t="shared" si="24"/>
        <v>38</v>
      </c>
      <c r="D261" s="1">
        <v>32</v>
      </c>
      <c r="E261" s="1">
        <f t="shared" si="27"/>
        <v>0</v>
      </c>
      <c r="F261" s="1">
        <f t="shared" si="28"/>
        <v>6</v>
      </c>
      <c r="G261" s="27">
        <f t="shared" si="29"/>
        <v>6</v>
      </c>
      <c r="H261" s="27">
        <f t="shared" si="25"/>
        <v>0</v>
      </c>
      <c r="I261" s="27">
        <f t="shared" si="26"/>
        <v>0</v>
      </c>
    </row>
    <row r="262" spans="1:9" x14ac:dyDescent="0.35">
      <c r="A262" s="2">
        <v>44091</v>
      </c>
      <c r="B262" s="1">
        <v>116</v>
      </c>
      <c r="C262" s="1">
        <f t="shared" si="24"/>
        <v>27</v>
      </c>
      <c r="D262" s="1">
        <v>38</v>
      </c>
      <c r="E262" s="1">
        <f t="shared" si="27"/>
        <v>11</v>
      </c>
      <c r="F262" s="1">
        <f t="shared" si="28"/>
        <v>0</v>
      </c>
      <c r="G262" s="27">
        <f t="shared" si="29"/>
        <v>-11</v>
      </c>
      <c r="H262" s="27">
        <f t="shared" si="25"/>
        <v>55</v>
      </c>
      <c r="I262" s="27">
        <f t="shared" si="26"/>
        <v>0</v>
      </c>
    </row>
    <row r="263" spans="1:9" x14ac:dyDescent="0.35">
      <c r="A263" s="2">
        <v>44092</v>
      </c>
      <c r="B263" s="1">
        <v>134</v>
      </c>
      <c r="C263" s="1">
        <f t="shared" si="24"/>
        <v>32</v>
      </c>
      <c r="D263" s="1">
        <v>29</v>
      </c>
      <c r="E263" s="1">
        <f t="shared" si="27"/>
        <v>0</v>
      </c>
      <c r="F263" s="1">
        <f t="shared" si="28"/>
        <v>3</v>
      </c>
      <c r="G263" s="27">
        <f t="shared" si="29"/>
        <v>3</v>
      </c>
      <c r="H263" s="27">
        <f t="shared" si="25"/>
        <v>0</v>
      </c>
      <c r="I263" s="27">
        <f t="shared" si="26"/>
        <v>0</v>
      </c>
    </row>
    <row r="264" spans="1:9" x14ac:dyDescent="0.35">
      <c r="A264" s="2">
        <v>44093</v>
      </c>
      <c r="B264" s="1">
        <v>214</v>
      </c>
      <c r="C264" s="1">
        <f t="shared" si="24"/>
        <v>51</v>
      </c>
      <c r="D264" s="1">
        <v>41</v>
      </c>
      <c r="E264" s="1">
        <f t="shared" si="27"/>
        <v>0</v>
      </c>
      <c r="F264" s="1">
        <f t="shared" si="28"/>
        <v>10</v>
      </c>
      <c r="G264" s="27">
        <f t="shared" si="29"/>
        <v>10</v>
      </c>
      <c r="H264" s="27">
        <f t="shared" si="25"/>
        <v>0</v>
      </c>
      <c r="I264" s="27">
        <f t="shared" si="26"/>
        <v>0</v>
      </c>
    </row>
    <row r="265" spans="1:9" x14ac:dyDescent="0.35">
      <c r="A265" s="2">
        <v>44094</v>
      </c>
      <c r="B265" s="1">
        <v>146</v>
      </c>
      <c r="C265" s="1">
        <f t="shared" si="24"/>
        <v>35</v>
      </c>
      <c r="D265" s="1">
        <v>26</v>
      </c>
      <c r="E265" s="1">
        <f t="shared" si="27"/>
        <v>0</v>
      </c>
      <c r="F265" s="1">
        <f t="shared" si="28"/>
        <v>9</v>
      </c>
      <c r="G265" s="27">
        <f t="shared" si="29"/>
        <v>9</v>
      </c>
      <c r="H265" s="27">
        <f t="shared" si="25"/>
        <v>0</v>
      </c>
      <c r="I265" s="27">
        <f t="shared" si="26"/>
        <v>0</v>
      </c>
    </row>
    <row r="266" spans="1:9" x14ac:dyDescent="0.35">
      <c r="A266" s="2">
        <v>44095</v>
      </c>
      <c r="B266" s="1">
        <v>156</v>
      </c>
      <c r="C266" s="1">
        <f t="shared" si="24"/>
        <v>37</v>
      </c>
      <c r="D266" s="1">
        <v>19</v>
      </c>
      <c r="E266" s="1">
        <f t="shared" si="27"/>
        <v>0</v>
      </c>
      <c r="F266" s="1">
        <f t="shared" si="28"/>
        <v>18</v>
      </c>
      <c r="G266" s="27">
        <f t="shared" si="29"/>
        <v>18</v>
      </c>
      <c r="H266" s="27">
        <f t="shared" si="25"/>
        <v>0</v>
      </c>
      <c r="I266" s="27">
        <f t="shared" si="26"/>
        <v>0</v>
      </c>
    </row>
    <row r="267" spans="1:9" x14ac:dyDescent="0.35">
      <c r="A267" s="2">
        <v>44096</v>
      </c>
      <c r="B267" s="1">
        <v>272</v>
      </c>
      <c r="C267" s="1">
        <f t="shared" si="24"/>
        <v>65</v>
      </c>
      <c r="D267" s="1">
        <v>32</v>
      </c>
      <c r="E267" s="1">
        <f t="shared" si="27"/>
        <v>0</v>
      </c>
      <c r="F267" s="1">
        <f t="shared" si="28"/>
        <v>33</v>
      </c>
      <c r="G267" s="27">
        <f t="shared" si="29"/>
        <v>33</v>
      </c>
      <c r="H267" s="27">
        <f t="shared" si="25"/>
        <v>0</v>
      </c>
      <c r="I267" s="27">
        <f t="shared" si="26"/>
        <v>0</v>
      </c>
    </row>
    <row r="268" spans="1:9" x14ac:dyDescent="0.35">
      <c r="A268" s="2">
        <v>44097</v>
      </c>
      <c r="B268" s="1">
        <v>155</v>
      </c>
      <c r="C268" s="1">
        <f t="shared" si="24"/>
        <v>37</v>
      </c>
      <c r="D268" s="1">
        <v>36</v>
      </c>
      <c r="E268" s="1">
        <f t="shared" si="27"/>
        <v>0</v>
      </c>
      <c r="F268" s="1">
        <f t="shared" si="28"/>
        <v>1</v>
      </c>
      <c r="G268" s="27">
        <f t="shared" si="29"/>
        <v>1</v>
      </c>
      <c r="H268" s="27">
        <f t="shared" si="25"/>
        <v>0</v>
      </c>
      <c r="I268" s="27">
        <f t="shared" si="26"/>
        <v>0</v>
      </c>
    </row>
    <row r="269" spans="1:9" x14ac:dyDescent="0.35">
      <c r="A269" s="2">
        <v>44098</v>
      </c>
      <c r="B269" s="1">
        <v>144</v>
      </c>
      <c r="C269" s="1">
        <f t="shared" si="24"/>
        <v>34</v>
      </c>
      <c r="D269" s="1">
        <v>24</v>
      </c>
      <c r="E269" s="1">
        <f t="shared" si="27"/>
        <v>0</v>
      </c>
      <c r="F269" s="1">
        <f t="shared" si="28"/>
        <v>10</v>
      </c>
      <c r="G269" s="27">
        <f t="shared" si="29"/>
        <v>10</v>
      </c>
      <c r="H269" s="27">
        <f t="shared" si="25"/>
        <v>0</v>
      </c>
      <c r="I269" s="27">
        <f t="shared" si="26"/>
        <v>0</v>
      </c>
    </row>
    <row r="270" spans="1:9" x14ac:dyDescent="0.35">
      <c r="A270" s="2">
        <v>44099</v>
      </c>
      <c r="B270" s="1">
        <v>123</v>
      </c>
      <c r="C270" s="1">
        <f t="shared" si="24"/>
        <v>29</v>
      </c>
      <c r="D270" s="1">
        <v>22</v>
      </c>
      <c r="E270" s="1">
        <f t="shared" si="27"/>
        <v>0</v>
      </c>
      <c r="F270" s="1">
        <f t="shared" si="28"/>
        <v>7</v>
      </c>
      <c r="G270" s="27">
        <f t="shared" si="29"/>
        <v>7</v>
      </c>
      <c r="H270" s="27">
        <f t="shared" si="25"/>
        <v>0</v>
      </c>
      <c r="I270" s="27">
        <f t="shared" si="26"/>
        <v>0</v>
      </c>
    </row>
    <row r="271" spans="1:9" x14ac:dyDescent="0.35">
      <c r="A271" s="2">
        <v>44100</v>
      </c>
      <c r="B271" s="1">
        <v>105</v>
      </c>
      <c r="C271" s="1">
        <f t="shared" si="24"/>
        <v>25</v>
      </c>
      <c r="D271" s="1">
        <v>25</v>
      </c>
      <c r="E271" s="1">
        <f t="shared" si="27"/>
        <v>0</v>
      </c>
      <c r="F271" s="1">
        <f t="shared" si="28"/>
        <v>0</v>
      </c>
      <c r="G271" s="27">
        <f t="shared" si="29"/>
        <v>0</v>
      </c>
      <c r="H271" s="27">
        <f t="shared" si="25"/>
        <v>0</v>
      </c>
      <c r="I271" s="27">
        <f t="shared" si="26"/>
        <v>0</v>
      </c>
    </row>
    <row r="272" spans="1:9" x14ac:dyDescent="0.35">
      <c r="A272" s="2">
        <v>44101</v>
      </c>
      <c r="B272" s="1">
        <v>262</v>
      </c>
      <c r="C272" s="1">
        <f t="shared" si="24"/>
        <v>62</v>
      </c>
      <c r="D272" s="1">
        <v>31</v>
      </c>
      <c r="E272" s="1">
        <f t="shared" si="27"/>
        <v>0</v>
      </c>
      <c r="F272" s="1">
        <f t="shared" si="28"/>
        <v>31</v>
      </c>
      <c r="G272" s="27">
        <f t="shared" si="29"/>
        <v>31</v>
      </c>
      <c r="H272" s="27">
        <f t="shared" si="25"/>
        <v>0</v>
      </c>
      <c r="I272" s="27">
        <f t="shared" si="26"/>
        <v>0</v>
      </c>
    </row>
    <row r="273" spans="1:9" x14ac:dyDescent="0.35">
      <c r="A273" s="2">
        <v>44102</v>
      </c>
      <c r="B273" s="1">
        <v>212</v>
      </c>
      <c r="C273" s="1">
        <f t="shared" si="24"/>
        <v>50</v>
      </c>
      <c r="D273" s="1">
        <v>28</v>
      </c>
      <c r="E273" s="1">
        <f t="shared" si="27"/>
        <v>0</v>
      </c>
      <c r="F273" s="1">
        <f t="shared" si="28"/>
        <v>22</v>
      </c>
      <c r="G273" s="27">
        <f t="shared" si="29"/>
        <v>22</v>
      </c>
      <c r="H273" s="27">
        <f t="shared" si="25"/>
        <v>0</v>
      </c>
      <c r="I273" s="27">
        <f t="shared" si="26"/>
        <v>0</v>
      </c>
    </row>
    <row r="274" spans="1:9" x14ac:dyDescent="0.35">
      <c r="A274" s="2">
        <v>44103</v>
      </c>
      <c r="B274" s="1">
        <v>122</v>
      </c>
      <c r="C274" s="1">
        <f t="shared" si="24"/>
        <v>29</v>
      </c>
      <c r="D274" s="1">
        <v>20</v>
      </c>
      <c r="E274" s="1">
        <f t="shared" si="27"/>
        <v>0</v>
      </c>
      <c r="F274" s="1">
        <f t="shared" si="28"/>
        <v>9</v>
      </c>
      <c r="G274" s="27">
        <f t="shared" si="29"/>
        <v>9</v>
      </c>
      <c r="H274" s="27">
        <f t="shared" si="25"/>
        <v>0</v>
      </c>
      <c r="I274" s="27">
        <f t="shared" si="26"/>
        <v>0</v>
      </c>
    </row>
    <row r="275" spans="1:9" x14ac:dyDescent="0.35">
      <c r="A275" s="2">
        <v>44104</v>
      </c>
      <c r="B275" s="1">
        <v>140</v>
      </c>
      <c r="C275" s="1">
        <f t="shared" si="24"/>
        <v>33</v>
      </c>
      <c r="D275" s="1">
        <v>28</v>
      </c>
      <c r="E275" s="1">
        <f t="shared" si="27"/>
        <v>0</v>
      </c>
      <c r="F275" s="1">
        <f t="shared" si="28"/>
        <v>5</v>
      </c>
      <c r="G275" s="27">
        <f t="shared" si="29"/>
        <v>5</v>
      </c>
      <c r="H275" s="27">
        <f t="shared" si="25"/>
        <v>0</v>
      </c>
      <c r="I275" s="27">
        <f t="shared" si="26"/>
        <v>0</v>
      </c>
    </row>
    <row r="276" spans="1:9" x14ac:dyDescent="0.35">
      <c r="A276" s="2">
        <v>44105</v>
      </c>
      <c r="B276" s="1">
        <v>450</v>
      </c>
      <c r="C276" s="1">
        <f t="shared" si="24"/>
        <v>108</v>
      </c>
      <c r="D276" s="1">
        <v>25</v>
      </c>
      <c r="E276" s="1">
        <f t="shared" si="27"/>
        <v>0</v>
      </c>
      <c r="F276" s="1">
        <f t="shared" si="28"/>
        <v>83</v>
      </c>
      <c r="G276" s="27">
        <f t="shared" si="29"/>
        <v>83</v>
      </c>
      <c r="H276" s="27">
        <f t="shared" si="25"/>
        <v>0</v>
      </c>
      <c r="I276" s="27">
        <f t="shared" si="26"/>
        <v>0</v>
      </c>
    </row>
    <row r="277" spans="1:9" x14ac:dyDescent="0.35">
      <c r="A277" s="2">
        <v>44106</v>
      </c>
      <c r="B277" s="1">
        <v>176</v>
      </c>
      <c r="C277" s="1">
        <f t="shared" si="24"/>
        <v>42</v>
      </c>
      <c r="D277" s="1">
        <v>27</v>
      </c>
      <c r="E277" s="1">
        <f t="shared" si="27"/>
        <v>0</v>
      </c>
      <c r="F277" s="1">
        <f t="shared" si="28"/>
        <v>15</v>
      </c>
      <c r="G277" s="27">
        <f t="shared" si="29"/>
        <v>15</v>
      </c>
      <c r="H277" s="27">
        <f t="shared" si="25"/>
        <v>0</v>
      </c>
      <c r="I277" s="27">
        <f t="shared" si="26"/>
        <v>0</v>
      </c>
    </row>
    <row r="278" spans="1:9" x14ac:dyDescent="0.35">
      <c r="A278" s="2">
        <v>44107</v>
      </c>
      <c r="B278" s="1">
        <v>165</v>
      </c>
      <c r="C278" s="1">
        <f t="shared" si="24"/>
        <v>39</v>
      </c>
      <c r="D278" s="1">
        <v>29</v>
      </c>
      <c r="E278" s="1">
        <f t="shared" si="27"/>
        <v>0</v>
      </c>
      <c r="F278" s="1">
        <f t="shared" si="28"/>
        <v>10</v>
      </c>
      <c r="G278" s="27">
        <f t="shared" si="29"/>
        <v>10</v>
      </c>
      <c r="H278" s="27">
        <f t="shared" si="25"/>
        <v>0</v>
      </c>
      <c r="I278" s="27">
        <f t="shared" si="26"/>
        <v>0</v>
      </c>
    </row>
    <row r="279" spans="1:9" x14ac:dyDescent="0.35">
      <c r="A279" s="2">
        <v>44108</v>
      </c>
      <c r="B279" s="1">
        <v>161</v>
      </c>
      <c r="C279" s="1">
        <f t="shared" si="24"/>
        <v>38</v>
      </c>
      <c r="D279" s="1">
        <v>37</v>
      </c>
      <c r="E279" s="1">
        <f t="shared" si="27"/>
        <v>0</v>
      </c>
      <c r="F279" s="1">
        <f t="shared" si="28"/>
        <v>1</v>
      </c>
      <c r="G279" s="27">
        <f t="shared" si="29"/>
        <v>1</v>
      </c>
      <c r="H279" s="27">
        <f t="shared" si="25"/>
        <v>0</v>
      </c>
      <c r="I279" s="27">
        <f t="shared" si="26"/>
        <v>0</v>
      </c>
    </row>
    <row r="280" spans="1:9" x14ac:dyDescent="0.35">
      <c r="A280" s="2">
        <v>44109</v>
      </c>
      <c r="B280" s="1">
        <v>83</v>
      </c>
      <c r="C280" s="1">
        <f t="shared" si="24"/>
        <v>19</v>
      </c>
      <c r="D280" s="1">
        <v>39</v>
      </c>
      <c r="E280" s="1">
        <f t="shared" si="27"/>
        <v>20</v>
      </c>
      <c r="F280" s="1">
        <f t="shared" si="28"/>
        <v>0</v>
      </c>
      <c r="G280" s="27">
        <f t="shared" si="29"/>
        <v>-20</v>
      </c>
      <c r="H280" s="27">
        <f t="shared" si="25"/>
        <v>100</v>
      </c>
      <c r="I280" s="27">
        <f t="shared" si="26"/>
        <v>0</v>
      </c>
    </row>
    <row r="281" spans="1:9" x14ac:dyDescent="0.35">
      <c r="A281" s="2">
        <v>44110</v>
      </c>
      <c r="B281" s="1">
        <v>105</v>
      </c>
      <c r="C281" s="1">
        <f t="shared" si="24"/>
        <v>25</v>
      </c>
      <c r="D281" s="1">
        <v>36</v>
      </c>
      <c r="E281" s="1">
        <f t="shared" si="27"/>
        <v>11</v>
      </c>
      <c r="F281" s="1">
        <f t="shared" si="28"/>
        <v>0</v>
      </c>
      <c r="G281" s="27">
        <f t="shared" si="29"/>
        <v>-11</v>
      </c>
      <c r="H281" s="27">
        <f t="shared" si="25"/>
        <v>55</v>
      </c>
      <c r="I281" s="27">
        <f t="shared" si="26"/>
        <v>0</v>
      </c>
    </row>
    <row r="282" spans="1:9" x14ac:dyDescent="0.35">
      <c r="A282" s="2">
        <v>44111</v>
      </c>
      <c r="B282" s="1">
        <v>217</v>
      </c>
      <c r="C282" s="1">
        <f t="shared" si="24"/>
        <v>52</v>
      </c>
      <c r="D282" s="1">
        <v>33</v>
      </c>
      <c r="E282" s="1">
        <f t="shared" si="27"/>
        <v>0</v>
      </c>
      <c r="F282" s="1">
        <f t="shared" si="28"/>
        <v>19</v>
      </c>
      <c r="G282" s="27">
        <f t="shared" si="29"/>
        <v>19</v>
      </c>
      <c r="H282" s="27">
        <f t="shared" si="25"/>
        <v>0</v>
      </c>
      <c r="I282" s="27">
        <f t="shared" si="26"/>
        <v>0</v>
      </c>
    </row>
    <row r="283" spans="1:9" x14ac:dyDescent="0.35">
      <c r="A283" s="2">
        <v>44112</v>
      </c>
      <c r="B283" s="1">
        <v>164</v>
      </c>
      <c r="C283" s="1">
        <f t="shared" si="24"/>
        <v>39</v>
      </c>
      <c r="D283" s="1">
        <v>19</v>
      </c>
      <c r="E283" s="1">
        <f t="shared" si="27"/>
        <v>0</v>
      </c>
      <c r="F283" s="1">
        <f t="shared" si="28"/>
        <v>20</v>
      </c>
      <c r="G283" s="27">
        <f t="shared" si="29"/>
        <v>20</v>
      </c>
      <c r="H283" s="27">
        <f t="shared" si="25"/>
        <v>0</v>
      </c>
      <c r="I283" s="27">
        <f t="shared" si="26"/>
        <v>0</v>
      </c>
    </row>
    <row r="284" spans="1:9" x14ac:dyDescent="0.35">
      <c r="A284" s="2">
        <v>44113</v>
      </c>
      <c r="B284" s="1">
        <v>111</v>
      </c>
      <c r="C284" s="1">
        <f t="shared" si="24"/>
        <v>26</v>
      </c>
      <c r="D284" s="1">
        <v>26</v>
      </c>
      <c r="E284" s="1">
        <f t="shared" si="27"/>
        <v>0</v>
      </c>
      <c r="F284" s="1">
        <f t="shared" si="28"/>
        <v>0</v>
      </c>
      <c r="G284" s="27">
        <f t="shared" si="29"/>
        <v>0</v>
      </c>
      <c r="H284" s="27">
        <f t="shared" si="25"/>
        <v>0</v>
      </c>
      <c r="I284" s="27">
        <f t="shared" si="26"/>
        <v>0</v>
      </c>
    </row>
    <row r="285" spans="1:9" x14ac:dyDescent="0.35">
      <c r="A285" s="2">
        <v>44114</v>
      </c>
      <c r="B285" s="1">
        <v>573</v>
      </c>
      <c r="C285" s="1">
        <f t="shared" si="24"/>
        <v>137</v>
      </c>
      <c r="D285" s="1">
        <v>25</v>
      </c>
      <c r="E285" s="1">
        <f t="shared" si="27"/>
        <v>0</v>
      </c>
      <c r="F285" s="1">
        <f t="shared" si="28"/>
        <v>112</v>
      </c>
      <c r="G285" s="27">
        <f t="shared" si="29"/>
        <v>112</v>
      </c>
      <c r="H285" s="27">
        <f t="shared" si="25"/>
        <v>0</v>
      </c>
      <c r="I285" s="27">
        <f t="shared" si="26"/>
        <v>12</v>
      </c>
    </row>
    <row r="286" spans="1:9" x14ac:dyDescent="0.35">
      <c r="A286" s="2">
        <v>44115</v>
      </c>
      <c r="B286" s="1">
        <v>215</v>
      </c>
      <c r="C286" s="1">
        <f t="shared" si="24"/>
        <v>51</v>
      </c>
      <c r="D286" s="1">
        <v>35</v>
      </c>
      <c r="E286" s="1">
        <f t="shared" si="27"/>
        <v>0</v>
      </c>
      <c r="F286" s="1">
        <f t="shared" si="28"/>
        <v>16</v>
      </c>
      <c r="G286" s="27">
        <f t="shared" si="29"/>
        <v>16</v>
      </c>
      <c r="H286" s="27">
        <f t="shared" si="25"/>
        <v>0</v>
      </c>
      <c r="I286" s="27">
        <f t="shared" si="26"/>
        <v>0</v>
      </c>
    </row>
    <row r="287" spans="1:9" x14ac:dyDescent="0.35">
      <c r="A287" s="2">
        <v>44116</v>
      </c>
      <c r="B287" s="1">
        <v>262</v>
      </c>
      <c r="C287" s="1">
        <f t="shared" si="24"/>
        <v>62</v>
      </c>
      <c r="D287" s="1">
        <v>37</v>
      </c>
      <c r="E287" s="1">
        <f t="shared" si="27"/>
        <v>0</v>
      </c>
      <c r="F287" s="1">
        <f t="shared" si="28"/>
        <v>25</v>
      </c>
      <c r="G287" s="27">
        <f t="shared" si="29"/>
        <v>25</v>
      </c>
      <c r="H287" s="27">
        <f t="shared" si="25"/>
        <v>0</v>
      </c>
      <c r="I287" s="27">
        <f t="shared" si="26"/>
        <v>0</v>
      </c>
    </row>
    <row r="288" spans="1:9" x14ac:dyDescent="0.35">
      <c r="A288" s="2">
        <v>44117</v>
      </c>
      <c r="B288" s="1">
        <v>138</v>
      </c>
      <c r="C288" s="1">
        <f t="shared" si="24"/>
        <v>33</v>
      </c>
      <c r="D288" s="1">
        <v>19</v>
      </c>
      <c r="E288" s="1">
        <f t="shared" si="27"/>
        <v>0</v>
      </c>
      <c r="F288" s="1">
        <f t="shared" si="28"/>
        <v>14</v>
      </c>
      <c r="G288" s="27">
        <f t="shared" si="29"/>
        <v>14</v>
      </c>
      <c r="H288" s="27">
        <f t="shared" si="25"/>
        <v>0</v>
      </c>
      <c r="I288" s="27">
        <f t="shared" si="26"/>
        <v>0</v>
      </c>
    </row>
    <row r="289" spans="1:9" x14ac:dyDescent="0.35">
      <c r="A289" s="2">
        <v>44118</v>
      </c>
      <c r="B289" s="1">
        <v>135</v>
      </c>
      <c r="C289" s="1">
        <f t="shared" si="24"/>
        <v>32</v>
      </c>
      <c r="D289" s="1">
        <v>27</v>
      </c>
      <c r="E289" s="1">
        <f t="shared" si="27"/>
        <v>0</v>
      </c>
      <c r="F289" s="1">
        <f t="shared" si="28"/>
        <v>5</v>
      </c>
      <c r="G289" s="27">
        <f t="shared" si="29"/>
        <v>5</v>
      </c>
      <c r="H289" s="27">
        <f t="shared" si="25"/>
        <v>0</v>
      </c>
      <c r="I289" s="27">
        <f t="shared" si="26"/>
        <v>0</v>
      </c>
    </row>
    <row r="290" spans="1:9" x14ac:dyDescent="0.35">
      <c r="A290" s="2">
        <v>44119</v>
      </c>
      <c r="B290" s="1">
        <v>214</v>
      </c>
      <c r="C290" s="1">
        <f t="shared" si="24"/>
        <v>51</v>
      </c>
      <c r="D290" s="1">
        <v>28</v>
      </c>
      <c r="E290" s="1">
        <f t="shared" si="27"/>
        <v>0</v>
      </c>
      <c r="F290" s="1">
        <f t="shared" si="28"/>
        <v>23</v>
      </c>
      <c r="G290" s="27">
        <f t="shared" si="29"/>
        <v>23</v>
      </c>
      <c r="H290" s="27">
        <f t="shared" si="25"/>
        <v>0</v>
      </c>
      <c r="I290" s="27">
        <f t="shared" si="26"/>
        <v>0</v>
      </c>
    </row>
    <row r="291" spans="1:9" x14ac:dyDescent="0.35">
      <c r="A291" s="2">
        <v>44120</v>
      </c>
      <c r="B291" s="1">
        <v>272</v>
      </c>
      <c r="C291" s="1">
        <f t="shared" si="24"/>
        <v>65</v>
      </c>
      <c r="D291" s="1">
        <v>27</v>
      </c>
      <c r="E291" s="1">
        <f t="shared" si="27"/>
        <v>0</v>
      </c>
      <c r="F291" s="1">
        <f t="shared" si="28"/>
        <v>38</v>
      </c>
      <c r="G291" s="27">
        <f t="shared" si="29"/>
        <v>38</v>
      </c>
      <c r="H291" s="27">
        <f t="shared" si="25"/>
        <v>0</v>
      </c>
      <c r="I291" s="27">
        <f t="shared" si="26"/>
        <v>0</v>
      </c>
    </row>
    <row r="292" spans="1:9" x14ac:dyDescent="0.35">
      <c r="A292" s="2">
        <v>44121</v>
      </c>
      <c r="B292" s="1">
        <v>135</v>
      </c>
      <c r="C292" s="1">
        <f t="shared" si="24"/>
        <v>32</v>
      </c>
      <c r="D292" s="1">
        <v>24</v>
      </c>
      <c r="E292" s="1">
        <f t="shared" si="27"/>
        <v>0</v>
      </c>
      <c r="F292" s="1">
        <f t="shared" si="28"/>
        <v>8</v>
      </c>
      <c r="G292" s="27">
        <f t="shared" si="29"/>
        <v>8</v>
      </c>
      <c r="H292" s="27">
        <f t="shared" si="25"/>
        <v>0</v>
      </c>
      <c r="I292" s="27">
        <f t="shared" si="26"/>
        <v>0</v>
      </c>
    </row>
    <row r="293" spans="1:9" x14ac:dyDescent="0.35">
      <c r="A293" s="2">
        <v>44122</v>
      </c>
      <c r="B293" s="1">
        <v>114</v>
      </c>
      <c r="C293" s="1">
        <f t="shared" si="24"/>
        <v>27</v>
      </c>
      <c r="D293" s="1">
        <v>26</v>
      </c>
      <c r="E293" s="1">
        <f t="shared" si="27"/>
        <v>0</v>
      </c>
      <c r="F293" s="1">
        <f t="shared" si="28"/>
        <v>1</v>
      </c>
      <c r="G293" s="27">
        <f t="shared" si="29"/>
        <v>1</v>
      </c>
      <c r="H293" s="27">
        <f t="shared" si="25"/>
        <v>0</v>
      </c>
      <c r="I293" s="27">
        <f t="shared" si="26"/>
        <v>0</v>
      </c>
    </row>
    <row r="294" spans="1:9" x14ac:dyDescent="0.35">
      <c r="A294" s="2">
        <v>44123</v>
      </c>
      <c r="B294" s="1">
        <v>214</v>
      </c>
      <c r="C294" s="1">
        <f t="shared" si="24"/>
        <v>51</v>
      </c>
      <c r="D294" s="1">
        <v>26</v>
      </c>
      <c r="E294" s="1">
        <f t="shared" si="27"/>
        <v>0</v>
      </c>
      <c r="F294" s="1">
        <f t="shared" si="28"/>
        <v>25</v>
      </c>
      <c r="G294" s="27">
        <f t="shared" si="29"/>
        <v>25</v>
      </c>
      <c r="H294" s="27">
        <f t="shared" si="25"/>
        <v>0</v>
      </c>
      <c r="I294" s="27">
        <f t="shared" si="26"/>
        <v>0</v>
      </c>
    </row>
    <row r="295" spans="1:9" x14ac:dyDescent="0.35">
      <c r="A295" s="2">
        <v>44124</v>
      </c>
      <c r="B295" s="1">
        <v>301</v>
      </c>
      <c r="C295" s="1">
        <f t="shared" si="24"/>
        <v>72</v>
      </c>
      <c r="D295" s="1">
        <v>34</v>
      </c>
      <c r="E295" s="1">
        <f t="shared" si="27"/>
        <v>0</v>
      </c>
      <c r="F295" s="1">
        <f t="shared" si="28"/>
        <v>38</v>
      </c>
      <c r="G295" s="27">
        <f t="shared" si="29"/>
        <v>38</v>
      </c>
      <c r="H295" s="27">
        <f t="shared" si="25"/>
        <v>0</v>
      </c>
      <c r="I295" s="27">
        <f t="shared" si="26"/>
        <v>0</v>
      </c>
    </row>
    <row r="296" spans="1:9" x14ac:dyDescent="0.35">
      <c r="A296" s="2">
        <v>44125</v>
      </c>
      <c r="B296" s="1">
        <v>214</v>
      </c>
      <c r="C296" s="1">
        <f t="shared" si="24"/>
        <v>51</v>
      </c>
      <c r="D296" s="1">
        <v>37</v>
      </c>
      <c r="E296" s="1">
        <f t="shared" si="27"/>
        <v>0</v>
      </c>
      <c r="F296" s="1">
        <f t="shared" si="28"/>
        <v>14</v>
      </c>
      <c r="G296" s="27">
        <f t="shared" si="29"/>
        <v>14</v>
      </c>
      <c r="H296" s="27">
        <f t="shared" si="25"/>
        <v>0</v>
      </c>
      <c r="I296" s="27">
        <f t="shared" si="26"/>
        <v>0</v>
      </c>
    </row>
    <row r="297" spans="1:9" x14ac:dyDescent="0.35">
      <c r="A297" s="2">
        <v>44126</v>
      </c>
      <c r="B297" s="1">
        <v>89</v>
      </c>
      <c r="C297" s="1">
        <f t="shared" si="24"/>
        <v>21</v>
      </c>
      <c r="D297" s="1">
        <v>30</v>
      </c>
      <c r="E297" s="1">
        <f t="shared" si="27"/>
        <v>9</v>
      </c>
      <c r="F297" s="1">
        <f t="shared" si="28"/>
        <v>0</v>
      </c>
      <c r="G297" s="27">
        <f t="shared" si="29"/>
        <v>-9</v>
      </c>
      <c r="H297" s="27">
        <f t="shared" si="25"/>
        <v>45</v>
      </c>
      <c r="I297" s="27">
        <f t="shared" si="26"/>
        <v>0</v>
      </c>
    </row>
    <row r="298" spans="1:9" x14ac:dyDescent="0.35">
      <c r="A298" s="2">
        <v>44127</v>
      </c>
      <c r="B298" s="1">
        <v>120</v>
      </c>
      <c r="C298" s="1">
        <f t="shared" si="24"/>
        <v>28</v>
      </c>
      <c r="D298" s="1">
        <v>24</v>
      </c>
      <c r="E298" s="1">
        <f t="shared" si="27"/>
        <v>0</v>
      </c>
      <c r="F298" s="1">
        <f t="shared" si="28"/>
        <v>4</v>
      </c>
      <c r="G298" s="27">
        <f t="shared" si="29"/>
        <v>4</v>
      </c>
      <c r="H298" s="27">
        <f t="shared" si="25"/>
        <v>0</v>
      </c>
      <c r="I298" s="27">
        <f t="shared" si="26"/>
        <v>0</v>
      </c>
    </row>
    <row r="299" spans="1:9" x14ac:dyDescent="0.35">
      <c r="A299" s="2">
        <v>44128</v>
      </c>
      <c r="B299" s="1">
        <v>169</v>
      </c>
      <c r="C299" s="1">
        <f t="shared" si="24"/>
        <v>40</v>
      </c>
      <c r="D299" s="1">
        <v>28</v>
      </c>
      <c r="E299" s="1">
        <f t="shared" si="27"/>
        <v>0</v>
      </c>
      <c r="F299" s="1">
        <f t="shared" si="28"/>
        <v>12</v>
      </c>
      <c r="G299" s="27">
        <f t="shared" si="29"/>
        <v>12</v>
      </c>
      <c r="H299" s="27">
        <f t="shared" si="25"/>
        <v>0</v>
      </c>
      <c r="I299" s="27">
        <f t="shared" si="26"/>
        <v>0</v>
      </c>
    </row>
    <row r="300" spans="1:9" x14ac:dyDescent="0.35">
      <c r="A300" s="2">
        <v>44129</v>
      </c>
      <c r="B300" s="1">
        <v>137</v>
      </c>
      <c r="C300" s="1">
        <f t="shared" si="24"/>
        <v>32</v>
      </c>
      <c r="D300" s="1">
        <v>31</v>
      </c>
      <c r="E300" s="1">
        <f t="shared" si="27"/>
        <v>0</v>
      </c>
      <c r="F300" s="1">
        <f t="shared" si="28"/>
        <v>1</v>
      </c>
      <c r="G300" s="27">
        <f t="shared" si="29"/>
        <v>1</v>
      </c>
      <c r="H300" s="27">
        <f t="shared" si="25"/>
        <v>0</v>
      </c>
      <c r="I300" s="27">
        <f t="shared" si="26"/>
        <v>0</v>
      </c>
    </row>
    <row r="301" spans="1:9" x14ac:dyDescent="0.35">
      <c r="A301" s="2">
        <v>44130</v>
      </c>
      <c r="B301" s="1">
        <v>140</v>
      </c>
      <c r="C301" s="1">
        <f t="shared" si="24"/>
        <v>33</v>
      </c>
      <c r="D301" s="1">
        <v>26</v>
      </c>
      <c r="E301" s="1">
        <f t="shared" si="27"/>
        <v>0</v>
      </c>
      <c r="F301" s="1">
        <f t="shared" si="28"/>
        <v>7</v>
      </c>
      <c r="G301" s="27">
        <f t="shared" si="29"/>
        <v>7</v>
      </c>
      <c r="H301" s="27">
        <f t="shared" si="25"/>
        <v>0</v>
      </c>
      <c r="I301" s="27">
        <f t="shared" si="26"/>
        <v>0</v>
      </c>
    </row>
    <row r="302" spans="1:9" x14ac:dyDescent="0.35">
      <c r="A302" s="2">
        <v>44131</v>
      </c>
      <c r="B302" s="1">
        <v>123</v>
      </c>
      <c r="C302" s="1">
        <f t="shared" si="24"/>
        <v>29</v>
      </c>
      <c r="D302" s="1">
        <v>34</v>
      </c>
      <c r="E302" s="1">
        <f t="shared" si="27"/>
        <v>5</v>
      </c>
      <c r="F302" s="1">
        <f t="shared" si="28"/>
        <v>0</v>
      </c>
      <c r="G302" s="27">
        <f t="shared" si="29"/>
        <v>-5</v>
      </c>
      <c r="H302" s="27">
        <f t="shared" si="25"/>
        <v>25</v>
      </c>
      <c r="I302" s="27">
        <f t="shared" si="26"/>
        <v>0</v>
      </c>
    </row>
    <row r="303" spans="1:9" x14ac:dyDescent="0.35">
      <c r="A303" s="2">
        <v>44132</v>
      </c>
      <c r="B303" s="1">
        <v>126</v>
      </c>
      <c r="C303" s="1">
        <f t="shared" si="24"/>
        <v>30</v>
      </c>
      <c r="D303" s="1">
        <v>20</v>
      </c>
      <c r="E303" s="1">
        <f t="shared" si="27"/>
        <v>0</v>
      </c>
      <c r="F303" s="1">
        <f t="shared" si="28"/>
        <v>10</v>
      </c>
      <c r="G303" s="27">
        <f t="shared" si="29"/>
        <v>10</v>
      </c>
      <c r="H303" s="27">
        <f t="shared" si="25"/>
        <v>0</v>
      </c>
      <c r="I303" s="27">
        <f t="shared" si="26"/>
        <v>0</v>
      </c>
    </row>
    <row r="304" spans="1:9" x14ac:dyDescent="0.35">
      <c r="A304" s="2">
        <v>44133</v>
      </c>
      <c r="B304" s="1">
        <v>185</v>
      </c>
      <c r="C304" s="1">
        <f t="shared" si="24"/>
        <v>44</v>
      </c>
      <c r="D304" s="1">
        <v>20</v>
      </c>
      <c r="E304" s="1">
        <f t="shared" si="27"/>
        <v>0</v>
      </c>
      <c r="F304" s="1">
        <f t="shared" si="28"/>
        <v>24</v>
      </c>
      <c r="G304" s="27">
        <f t="shared" si="29"/>
        <v>24</v>
      </c>
      <c r="H304" s="27">
        <f t="shared" si="25"/>
        <v>0</v>
      </c>
      <c r="I304" s="27">
        <f t="shared" si="26"/>
        <v>0</v>
      </c>
    </row>
    <row r="305" spans="1:9" x14ac:dyDescent="0.35">
      <c r="A305" s="2">
        <v>44134</v>
      </c>
      <c r="B305" s="1">
        <v>122</v>
      </c>
      <c r="C305" s="1">
        <f t="shared" si="24"/>
        <v>29</v>
      </c>
      <c r="D305" s="1">
        <v>28</v>
      </c>
      <c r="E305" s="1">
        <f t="shared" si="27"/>
        <v>0</v>
      </c>
      <c r="F305" s="1">
        <f t="shared" si="28"/>
        <v>1</v>
      </c>
      <c r="G305" s="27">
        <f t="shared" si="29"/>
        <v>1</v>
      </c>
      <c r="H305" s="27">
        <f t="shared" si="25"/>
        <v>0</v>
      </c>
      <c r="I305" s="27">
        <f t="shared" si="26"/>
        <v>0</v>
      </c>
    </row>
    <row r="306" spans="1:9" x14ac:dyDescent="0.35">
      <c r="A306" s="2">
        <v>44135</v>
      </c>
      <c r="B306" s="1">
        <v>181</v>
      </c>
      <c r="C306" s="1">
        <f t="shared" si="24"/>
        <v>43</v>
      </c>
      <c r="D306" s="1">
        <v>25</v>
      </c>
      <c r="E306" s="1">
        <f t="shared" si="27"/>
        <v>0</v>
      </c>
      <c r="F306" s="1">
        <f t="shared" si="28"/>
        <v>18</v>
      </c>
      <c r="G306" s="27">
        <f t="shared" si="29"/>
        <v>18</v>
      </c>
      <c r="H306" s="27">
        <f t="shared" si="25"/>
        <v>0</v>
      </c>
      <c r="I306" s="27">
        <f t="shared" si="26"/>
        <v>0</v>
      </c>
    </row>
    <row r="307" spans="1:9" x14ac:dyDescent="0.35">
      <c r="A307" s="2">
        <v>44136</v>
      </c>
      <c r="B307" s="1">
        <v>187</v>
      </c>
      <c r="C307" s="1">
        <f t="shared" si="24"/>
        <v>44</v>
      </c>
      <c r="D307" s="1">
        <v>21</v>
      </c>
      <c r="E307" s="1">
        <f t="shared" si="27"/>
        <v>0</v>
      </c>
      <c r="F307" s="1">
        <f t="shared" si="28"/>
        <v>23</v>
      </c>
      <c r="G307" s="27">
        <f t="shared" si="29"/>
        <v>23</v>
      </c>
      <c r="H307" s="27">
        <f t="shared" si="25"/>
        <v>0</v>
      </c>
      <c r="I307" s="27">
        <f t="shared" si="26"/>
        <v>0</v>
      </c>
    </row>
    <row r="308" spans="1:9" x14ac:dyDescent="0.35">
      <c r="A308" s="2">
        <v>44137</v>
      </c>
      <c r="B308" s="1">
        <v>442</v>
      </c>
      <c r="C308" s="1">
        <f t="shared" si="24"/>
        <v>106</v>
      </c>
      <c r="D308" s="1">
        <v>24</v>
      </c>
      <c r="E308" s="1">
        <f t="shared" si="27"/>
        <v>0</v>
      </c>
      <c r="F308" s="1">
        <f t="shared" si="28"/>
        <v>82</v>
      </c>
      <c r="G308" s="27">
        <f t="shared" si="29"/>
        <v>82</v>
      </c>
      <c r="H308" s="27">
        <f t="shared" si="25"/>
        <v>0</v>
      </c>
      <c r="I308" s="27">
        <f t="shared" si="26"/>
        <v>0</v>
      </c>
    </row>
    <row r="309" spans="1:9" x14ac:dyDescent="0.35">
      <c r="A309" s="2">
        <v>44138</v>
      </c>
      <c r="B309" s="1">
        <v>172</v>
      </c>
      <c r="C309" s="1">
        <f t="shared" si="24"/>
        <v>41</v>
      </c>
      <c r="D309" s="1">
        <v>34</v>
      </c>
      <c r="E309" s="1">
        <f t="shared" si="27"/>
        <v>0</v>
      </c>
      <c r="F309" s="1">
        <f t="shared" si="28"/>
        <v>7</v>
      </c>
      <c r="G309" s="27">
        <f t="shared" si="29"/>
        <v>7</v>
      </c>
      <c r="H309" s="27">
        <f t="shared" si="25"/>
        <v>0</v>
      </c>
      <c r="I309" s="27">
        <f t="shared" si="26"/>
        <v>0</v>
      </c>
    </row>
    <row r="310" spans="1:9" x14ac:dyDescent="0.35">
      <c r="A310" s="2">
        <v>44139</v>
      </c>
      <c r="B310" s="1">
        <v>251</v>
      </c>
      <c r="C310" s="1">
        <f t="shared" si="24"/>
        <v>60</v>
      </c>
      <c r="D310" s="1">
        <v>21</v>
      </c>
      <c r="E310" s="1">
        <f t="shared" si="27"/>
        <v>0</v>
      </c>
      <c r="F310" s="1">
        <f t="shared" si="28"/>
        <v>39</v>
      </c>
      <c r="G310" s="27">
        <f t="shared" si="29"/>
        <v>39</v>
      </c>
      <c r="H310" s="27">
        <f t="shared" si="25"/>
        <v>0</v>
      </c>
      <c r="I310" s="27">
        <f t="shared" si="26"/>
        <v>0</v>
      </c>
    </row>
    <row r="311" spans="1:9" x14ac:dyDescent="0.35">
      <c r="A311" s="2">
        <v>44140</v>
      </c>
      <c r="B311" s="1">
        <v>212</v>
      </c>
      <c r="C311" s="1">
        <f t="shared" si="24"/>
        <v>50</v>
      </c>
      <c r="D311" s="1">
        <v>31</v>
      </c>
      <c r="E311" s="1">
        <f t="shared" si="27"/>
        <v>0</v>
      </c>
      <c r="F311" s="1">
        <f t="shared" si="28"/>
        <v>19</v>
      </c>
      <c r="G311" s="27">
        <f t="shared" si="29"/>
        <v>19</v>
      </c>
      <c r="H311" s="27">
        <f t="shared" si="25"/>
        <v>0</v>
      </c>
      <c r="I311" s="27">
        <f t="shared" si="26"/>
        <v>0</v>
      </c>
    </row>
    <row r="312" spans="1:9" x14ac:dyDescent="0.35">
      <c r="A312" s="2">
        <v>44141</v>
      </c>
      <c r="B312" s="1">
        <v>146</v>
      </c>
      <c r="C312" s="1">
        <f t="shared" si="24"/>
        <v>35</v>
      </c>
      <c r="D312" s="1">
        <v>15</v>
      </c>
      <c r="E312" s="1">
        <f t="shared" si="27"/>
        <v>0</v>
      </c>
      <c r="F312" s="1">
        <f t="shared" si="28"/>
        <v>20</v>
      </c>
      <c r="G312" s="27">
        <f t="shared" si="29"/>
        <v>20</v>
      </c>
      <c r="H312" s="27">
        <f t="shared" si="25"/>
        <v>0</v>
      </c>
      <c r="I312" s="27">
        <f t="shared" si="26"/>
        <v>0</v>
      </c>
    </row>
    <row r="313" spans="1:9" x14ac:dyDescent="0.35">
      <c r="A313" s="2">
        <v>44142</v>
      </c>
      <c r="B313" s="1">
        <v>199</v>
      </c>
      <c r="C313" s="1">
        <f t="shared" si="24"/>
        <v>47</v>
      </c>
      <c r="D313" s="1">
        <v>21</v>
      </c>
      <c r="E313" s="1">
        <f t="shared" si="27"/>
        <v>0</v>
      </c>
      <c r="F313" s="1">
        <f t="shared" si="28"/>
        <v>26</v>
      </c>
      <c r="G313" s="27">
        <f t="shared" si="29"/>
        <v>26</v>
      </c>
      <c r="H313" s="27">
        <f t="shared" si="25"/>
        <v>0</v>
      </c>
      <c r="I313" s="27">
        <f t="shared" si="26"/>
        <v>0</v>
      </c>
    </row>
    <row r="314" spans="1:9" x14ac:dyDescent="0.35">
      <c r="A314" s="2">
        <v>44143</v>
      </c>
      <c r="B314" s="1">
        <v>161</v>
      </c>
      <c r="C314" s="1">
        <f t="shared" si="24"/>
        <v>38</v>
      </c>
      <c r="D314" s="1">
        <v>28</v>
      </c>
      <c r="E314" s="1">
        <f t="shared" si="27"/>
        <v>0</v>
      </c>
      <c r="F314" s="1">
        <f t="shared" si="28"/>
        <v>10</v>
      </c>
      <c r="G314" s="27">
        <f t="shared" si="29"/>
        <v>10</v>
      </c>
      <c r="H314" s="27">
        <f t="shared" si="25"/>
        <v>0</v>
      </c>
      <c r="I314" s="27">
        <f t="shared" si="26"/>
        <v>0</v>
      </c>
    </row>
    <row r="315" spans="1:9" x14ac:dyDescent="0.35">
      <c r="A315" s="2">
        <v>44144</v>
      </c>
      <c r="B315" s="1">
        <v>196</v>
      </c>
      <c r="C315" s="1">
        <f t="shared" si="24"/>
        <v>47</v>
      </c>
      <c r="D315" s="1">
        <v>34</v>
      </c>
      <c r="E315" s="1">
        <f t="shared" si="27"/>
        <v>0</v>
      </c>
      <c r="F315" s="1">
        <f t="shared" si="28"/>
        <v>13</v>
      </c>
      <c r="G315" s="27">
        <f t="shared" si="29"/>
        <v>13</v>
      </c>
      <c r="H315" s="27">
        <f t="shared" si="25"/>
        <v>0</v>
      </c>
      <c r="I315" s="27">
        <f t="shared" si="26"/>
        <v>0</v>
      </c>
    </row>
    <row r="316" spans="1:9" x14ac:dyDescent="0.35">
      <c r="A316" s="2">
        <v>44145</v>
      </c>
      <c r="B316" s="1">
        <v>223</v>
      </c>
      <c r="C316" s="1">
        <f t="shared" si="24"/>
        <v>53</v>
      </c>
      <c r="D316" s="1">
        <v>28</v>
      </c>
      <c r="E316" s="1">
        <f t="shared" si="27"/>
        <v>0</v>
      </c>
      <c r="F316" s="1">
        <f t="shared" si="28"/>
        <v>25</v>
      </c>
      <c r="G316" s="27">
        <f t="shared" si="29"/>
        <v>25</v>
      </c>
      <c r="H316" s="27">
        <f t="shared" si="25"/>
        <v>0</v>
      </c>
      <c r="I316" s="27">
        <f t="shared" si="26"/>
        <v>0</v>
      </c>
    </row>
    <row r="317" spans="1:9" x14ac:dyDescent="0.35">
      <c r="A317" s="2">
        <v>44146</v>
      </c>
      <c r="B317" s="1">
        <v>196</v>
      </c>
      <c r="C317" s="1">
        <f t="shared" si="24"/>
        <v>47</v>
      </c>
      <c r="D317" s="1">
        <v>37</v>
      </c>
      <c r="E317" s="1">
        <f t="shared" si="27"/>
        <v>0</v>
      </c>
      <c r="F317" s="1">
        <f t="shared" si="28"/>
        <v>10</v>
      </c>
      <c r="G317" s="27">
        <f t="shared" si="29"/>
        <v>10</v>
      </c>
      <c r="H317" s="27">
        <f t="shared" si="25"/>
        <v>0</v>
      </c>
      <c r="I317" s="27">
        <f t="shared" si="26"/>
        <v>0</v>
      </c>
    </row>
    <row r="318" spans="1:9" x14ac:dyDescent="0.35">
      <c r="A318" s="2">
        <v>44147</v>
      </c>
      <c r="B318" s="1">
        <v>116</v>
      </c>
      <c r="C318" s="1">
        <f t="shared" si="24"/>
        <v>27</v>
      </c>
      <c r="D318" s="1">
        <v>24</v>
      </c>
      <c r="E318" s="1">
        <f t="shared" si="27"/>
        <v>0</v>
      </c>
      <c r="F318" s="1">
        <f t="shared" si="28"/>
        <v>3</v>
      </c>
      <c r="G318" s="27">
        <f t="shared" si="29"/>
        <v>3</v>
      </c>
      <c r="H318" s="27">
        <f t="shared" si="25"/>
        <v>0</v>
      </c>
      <c r="I318" s="27">
        <f t="shared" si="26"/>
        <v>0</v>
      </c>
    </row>
    <row r="319" spans="1:9" x14ac:dyDescent="0.35">
      <c r="A319" s="2">
        <v>44148</v>
      </c>
      <c r="B319" s="1">
        <v>522</v>
      </c>
      <c r="C319" s="1">
        <f t="shared" si="24"/>
        <v>125</v>
      </c>
      <c r="D319" s="1">
        <v>26</v>
      </c>
      <c r="E319" s="1">
        <f t="shared" si="27"/>
        <v>0</v>
      </c>
      <c r="F319" s="1">
        <f t="shared" si="28"/>
        <v>99</v>
      </c>
      <c r="G319" s="27">
        <f t="shared" si="29"/>
        <v>99</v>
      </c>
      <c r="H319" s="27">
        <f t="shared" si="25"/>
        <v>0</v>
      </c>
      <c r="I319" s="27">
        <f t="shared" si="26"/>
        <v>0</v>
      </c>
    </row>
    <row r="320" spans="1:9" x14ac:dyDescent="0.35">
      <c r="A320" s="2">
        <v>44149</v>
      </c>
      <c r="B320" s="1">
        <v>217</v>
      </c>
      <c r="C320" s="1">
        <f t="shared" si="24"/>
        <v>52</v>
      </c>
      <c r="D320" s="1">
        <v>40</v>
      </c>
      <c r="E320" s="1">
        <f t="shared" si="27"/>
        <v>0</v>
      </c>
      <c r="F320" s="1">
        <f t="shared" si="28"/>
        <v>12</v>
      </c>
      <c r="G320" s="27">
        <f t="shared" si="29"/>
        <v>12</v>
      </c>
      <c r="H320" s="27">
        <f t="shared" si="25"/>
        <v>0</v>
      </c>
      <c r="I320" s="27">
        <f t="shared" si="26"/>
        <v>0</v>
      </c>
    </row>
    <row r="321" spans="1:9" x14ac:dyDescent="0.35">
      <c r="A321" s="2">
        <v>44150</v>
      </c>
      <c r="B321" s="1">
        <v>105</v>
      </c>
      <c r="C321" s="1">
        <f t="shared" si="24"/>
        <v>25</v>
      </c>
      <c r="D321" s="1">
        <v>37</v>
      </c>
      <c r="E321" s="1">
        <f t="shared" si="27"/>
        <v>12</v>
      </c>
      <c r="F321" s="1">
        <f t="shared" si="28"/>
        <v>0</v>
      </c>
      <c r="G321" s="27">
        <f t="shared" si="29"/>
        <v>-12</v>
      </c>
      <c r="H321" s="27">
        <f t="shared" si="25"/>
        <v>60</v>
      </c>
      <c r="I321" s="27">
        <f t="shared" si="26"/>
        <v>0</v>
      </c>
    </row>
    <row r="322" spans="1:9" x14ac:dyDescent="0.35">
      <c r="A322" s="2">
        <v>44151</v>
      </c>
      <c r="B322" s="1">
        <v>263</v>
      </c>
      <c r="C322" s="1">
        <f t="shared" ref="C322:C367" si="30">ROUNDDOWN(B322*(1-$L$7)*$L$8,0)</f>
        <v>63</v>
      </c>
      <c r="D322" s="1">
        <v>34</v>
      </c>
      <c r="E322" s="1">
        <f t="shared" si="27"/>
        <v>0</v>
      </c>
      <c r="F322" s="1">
        <f t="shared" si="28"/>
        <v>29</v>
      </c>
      <c r="G322" s="27">
        <f t="shared" si="29"/>
        <v>29</v>
      </c>
      <c r="H322" s="27">
        <f t="shared" ref="H322:H367" si="31">IF(G322&lt;0,G322*-1*$L$6,0)</f>
        <v>0</v>
      </c>
      <c r="I322" s="27">
        <f t="shared" ref="I322:I367" si="32">IF(G322&gt;$L$9,(G322-$L$9)*$L$5,0)</f>
        <v>0</v>
      </c>
    </row>
    <row r="323" spans="1:9" x14ac:dyDescent="0.35">
      <c r="A323" s="2">
        <v>44152</v>
      </c>
      <c r="B323" s="1">
        <v>212</v>
      </c>
      <c r="C323" s="1">
        <f t="shared" si="30"/>
        <v>50</v>
      </c>
      <c r="D323" s="1">
        <v>20</v>
      </c>
      <c r="E323" s="1">
        <f t="shared" ref="E323:E367" si="33">IF(D323&gt;C323,D323-C323,0)</f>
        <v>0</v>
      </c>
      <c r="F323" s="1">
        <f t="shared" ref="F323:F367" si="34">IF(C323&gt;D323,C323-D323,0)</f>
        <v>30</v>
      </c>
      <c r="G323" s="27">
        <f t="shared" ref="G323:G367" si="35">C323-D323</f>
        <v>30</v>
      </c>
      <c r="H323" s="27">
        <f t="shared" si="31"/>
        <v>0</v>
      </c>
      <c r="I323" s="27">
        <f t="shared" si="32"/>
        <v>0</v>
      </c>
    </row>
    <row r="324" spans="1:9" x14ac:dyDescent="0.35">
      <c r="A324" s="2">
        <v>44153</v>
      </c>
      <c r="B324" s="1">
        <v>308</v>
      </c>
      <c r="C324" s="1">
        <f t="shared" si="30"/>
        <v>73</v>
      </c>
      <c r="D324" s="1">
        <v>28</v>
      </c>
      <c r="E324" s="1">
        <f t="shared" si="33"/>
        <v>0</v>
      </c>
      <c r="F324" s="1">
        <f t="shared" si="34"/>
        <v>45</v>
      </c>
      <c r="G324" s="27">
        <f t="shared" si="35"/>
        <v>45</v>
      </c>
      <c r="H324" s="27">
        <f t="shared" si="31"/>
        <v>0</v>
      </c>
      <c r="I324" s="27">
        <f t="shared" si="32"/>
        <v>0</v>
      </c>
    </row>
    <row r="325" spans="1:9" x14ac:dyDescent="0.35">
      <c r="A325" s="2">
        <v>44154</v>
      </c>
      <c r="B325" s="1">
        <v>87</v>
      </c>
      <c r="C325" s="1">
        <f t="shared" si="30"/>
        <v>20</v>
      </c>
      <c r="D325" s="1">
        <v>26</v>
      </c>
      <c r="E325" s="1">
        <f t="shared" si="33"/>
        <v>6</v>
      </c>
      <c r="F325" s="1">
        <f t="shared" si="34"/>
        <v>0</v>
      </c>
      <c r="G325" s="27">
        <f t="shared" si="35"/>
        <v>-6</v>
      </c>
      <c r="H325" s="27">
        <f t="shared" si="31"/>
        <v>30</v>
      </c>
      <c r="I325" s="27">
        <f t="shared" si="32"/>
        <v>0</v>
      </c>
    </row>
    <row r="326" spans="1:9" x14ac:dyDescent="0.35">
      <c r="A326" s="2">
        <v>44155</v>
      </c>
      <c r="B326" s="1">
        <v>283</v>
      </c>
      <c r="C326" s="1">
        <f t="shared" si="30"/>
        <v>67</v>
      </c>
      <c r="D326" s="1">
        <v>29</v>
      </c>
      <c r="E326" s="1">
        <f t="shared" si="33"/>
        <v>0</v>
      </c>
      <c r="F326" s="1">
        <f t="shared" si="34"/>
        <v>38</v>
      </c>
      <c r="G326" s="27">
        <f t="shared" si="35"/>
        <v>38</v>
      </c>
      <c r="H326" s="27">
        <f t="shared" si="31"/>
        <v>0</v>
      </c>
      <c r="I326" s="27">
        <f t="shared" si="32"/>
        <v>0</v>
      </c>
    </row>
    <row r="327" spans="1:9" x14ac:dyDescent="0.35">
      <c r="A327" s="2">
        <v>44156</v>
      </c>
      <c r="B327" s="1">
        <v>199</v>
      </c>
      <c r="C327" s="1">
        <f t="shared" si="30"/>
        <v>47</v>
      </c>
      <c r="D327" s="1">
        <v>26</v>
      </c>
      <c r="E327" s="1">
        <f t="shared" si="33"/>
        <v>0</v>
      </c>
      <c r="F327" s="1">
        <f t="shared" si="34"/>
        <v>21</v>
      </c>
      <c r="G327" s="27">
        <f t="shared" si="35"/>
        <v>21</v>
      </c>
      <c r="H327" s="27">
        <f t="shared" si="31"/>
        <v>0</v>
      </c>
      <c r="I327" s="27">
        <f t="shared" si="32"/>
        <v>0</v>
      </c>
    </row>
    <row r="328" spans="1:9" x14ac:dyDescent="0.35">
      <c r="A328" s="2">
        <v>44157</v>
      </c>
      <c r="B328" s="1">
        <v>214</v>
      </c>
      <c r="C328" s="1">
        <f t="shared" si="30"/>
        <v>51</v>
      </c>
      <c r="D328" s="1">
        <v>20</v>
      </c>
      <c r="E328" s="1">
        <f t="shared" si="33"/>
        <v>0</v>
      </c>
      <c r="F328" s="1">
        <f t="shared" si="34"/>
        <v>31</v>
      </c>
      <c r="G328" s="27">
        <f t="shared" si="35"/>
        <v>31</v>
      </c>
      <c r="H328" s="27">
        <f t="shared" si="31"/>
        <v>0</v>
      </c>
      <c r="I328" s="27">
        <f t="shared" si="32"/>
        <v>0</v>
      </c>
    </row>
    <row r="329" spans="1:9" x14ac:dyDescent="0.35">
      <c r="A329" s="2">
        <v>44158</v>
      </c>
      <c r="B329" s="1">
        <v>117</v>
      </c>
      <c r="C329" s="1">
        <f t="shared" si="30"/>
        <v>28</v>
      </c>
      <c r="D329" s="1">
        <v>22</v>
      </c>
      <c r="E329" s="1">
        <f t="shared" si="33"/>
        <v>0</v>
      </c>
      <c r="F329" s="1">
        <f t="shared" si="34"/>
        <v>6</v>
      </c>
      <c r="G329" s="27">
        <f t="shared" si="35"/>
        <v>6</v>
      </c>
      <c r="H329" s="27">
        <f t="shared" si="31"/>
        <v>0</v>
      </c>
      <c r="I329" s="27">
        <f t="shared" si="32"/>
        <v>0</v>
      </c>
    </row>
    <row r="330" spans="1:9" x14ac:dyDescent="0.35">
      <c r="A330" s="2">
        <v>44159</v>
      </c>
      <c r="B330" s="1">
        <v>522</v>
      </c>
      <c r="C330" s="1">
        <f t="shared" si="30"/>
        <v>125</v>
      </c>
      <c r="D330" s="1">
        <v>25</v>
      </c>
      <c r="E330" s="1">
        <f t="shared" si="33"/>
        <v>0</v>
      </c>
      <c r="F330" s="1">
        <f t="shared" si="34"/>
        <v>100</v>
      </c>
      <c r="G330" s="27">
        <f t="shared" si="35"/>
        <v>100</v>
      </c>
      <c r="H330" s="27">
        <f t="shared" si="31"/>
        <v>0</v>
      </c>
      <c r="I330" s="27">
        <f t="shared" si="32"/>
        <v>0</v>
      </c>
    </row>
    <row r="331" spans="1:9" x14ac:dyDescent="0.35">
      <c r="A331" s="2">
        <v>44160</v>
      </c>
      <c r="B331" s="1">
        <v>196</v>
      </c>
      <c r="C331" s="1">
        <f t="shared" si="30"/>
        <v>47</v>
      </c>
      <c r="D331" s="1">
        <v>20</v>
      </c>
      <c r="E331" s="1">
        <f t="shared" si="33"/>
        <v>0</v>
      </c>
      <c r="F331" s="1">
        <f t="shared" si="34"/>
        <v>27</v>
      </c>
      <c r="G331" s="27">
        <f t="shared" si="35"/>
        <v>27</v>
      </c>
      <c r="H331" s="27">
        <f t="shared" si="31"/>
        <v>0</v>
      </c>
      <c r="I331" s="27">
        <f t="shared" si="32"/>
        <v>0</v>
      </c>
    </row>
    <row r="332" spans="1:9" x14ac:dyDescent="0.35">
      <c r="A332" s="2">
        <v>44161</v>
      </c>
      <c r="B332" s="1">
        <v>83</v>
      </c>
      <c r="C332" s="1">
        <f t="shared" si="30"/>
        <v>19</v>
      </c>
      <c r="D332" s="1">
        <v>26</v>
      </c>
      <c r="E332" s="1">
        <f t="shared" si="33"/>
        <v>7</v>
      </c>
      <c r="F332" s="1">
        <f t="shared" si="34"/>
        <v>0</v>
      </c>
      <c r="G332" s="27">
        <f t="shared" si="35"/>
        <v>-7</v>
      </c>
      <c r="H332" s="27">
        <f t="shared" si="31"/>
        <v>35</v>
      </c>
      <c r="I332" s="27">
        <f t="shared" si="32"/>
        <v>0</v>
      </c>
    </row>
    <row r="333" spans="1:9" x14ac:dyDescent="0.35">
      <c r="A333" s="2">
        <v>44162</v>
      </c>
      <c r="B333" s="1">
        <v>450</v>
      </c>
      <c r="C333" s="1">
        <f t="shared" si="30"/>
        <v>108</v>
      </c>
      <c r="D333" s="1">
        <v>28</v>
      </c>
      <c r="E333" s="1">
        <f t="shared" si="33"/>
        <v>0</v>
      </c>
      <c r="F333" s="1">
        <f t="shared" si="34"/>
        <v>80</v>
      </c>
      <c r="G333" s="27">
        <f t="shared" si="35"/>
        <v>80</v>
      </c>
      <c r="H333" s="27">
        <f t="shared" si="31"/>
        <v>0</v>
      </c>
      <c r="I333" s="27">
        <f t="shared" si="32"/>
        <v>0</v>
      </c>
    </row>
    <row r="334" spans="1:9" x14ac:dyDescent="0.35">
      <c r="A334" s="2">
        <v>44163</v>
      </c>
      <c r="B334" s="1">
        <v>215</v>
      </c>
      <c r="C334" s="1">
        <f t="shared" si="30"/>
        <v>51</v>
      </c>
      <c r="D334" s="1">
        <v>36</v>
      </c>
      <c r="E334" s="1">
        <f t="shared" si="33"/>
        <v>0</v>
      </c>
      <c r="F334" s="1">
        <f t="shared" si="34"/>
        <v>15</v>
      </c>
      <c r="G334" s="27">
        <f t="shared" si="35"/>
        <v>15</v>
      </c>
      <c r="H334" s="27">
        <f t="shared" si="31"/>
        <v>0</v>
      </c>
      <c r="I334" s="27">
        <f t="shared" si="32"/>
        <v>0</v>
      </c>
    </row>
    <row r="335" spans="1:9" x14ac:dyDescent="0.35">
      <c r="A335" s="2">
        <v>44164</v>
      </c>
      <c r="B335" s="1">
        <v>90</v>
      </c>
      <c r="C335" s="1">
        <f t="shared" si="30"/>
        <v>21</v>
      </c>
      <c r="D335" s="1">
        <v>27</v>
      </c>
      <c r="E335" s="1">
        <f t="shared" si="33"/>
        <v>6</v>
      </c>
      <c r="F335" s="1">
        <f t="shared" si="34"/>
        <v>0</v>
      </c>
      <c r="G335" s="27">
        <f t="shared" si="35"/>
        <v>-6</v>
      </c>
      <c r="H335" s="27">
        <f t="shared" si="31"/>
        <v>30</v>
      </c>
      <c r="I335" s="27">
        <f t="shared" si="32"/>
        <v>0</v>
      </c>
    </row>
    <row r="336" spans="1:9" x14ac:dyDescent="0.35">
      <c r="A336" s="2">
        <v>44165</v>
      </c>
      <c r="B336" s="1">
        <v>182</v>
      </c>
      <c r="C336" s="1">
        <f t="shared" si="30"/>
        <v>43</v>
      </c>
      <c r="D336" s="1">
        <v>28</v>
      </c>
      <c r="E336" s="1">
        <f t="shared" si="33"/>
        <v>0</v>
      </c>
      <c r="F336" s="1">
        <f t="shared" si="34"/>
        <v>15</v>
      </c>
      <c r="G336" s="27">
        <f t="shared" si="35"/>
        <v>15</v>
      </c>
      <c r="H336" s="27">
        <f t="shared" si="31"/>
        <v>0</v>
      </c>
      <c r="I336" s="27">
        <f t="shared" si="32"/>
        <v>0</v>
      </c>
    </row>
    <row r="337" spans="1:9" x14ac:dyDescent="0.35">
      <c r="A337" s="2">
        <v>44166</v>
      </c>
      <c r="B337" s="1">
        <v>101</v>
      </c>
      <c r="C337" s="1">
        <f t="shared" si="30"/>
        <v>24</v>
      </c>
      <c r="D337" s="1">
        <v>30</v>
      </c>
      <c r="E337" s="1">
        <f t="shared" si="33"/>
        <v>6</v>
      </c>
      <c r="F337" s="1">
        <f t="shared" si="34"/>
        <v>0</v>
      </c>
      <c r="G337" s="27">
        <f t="shared" si="35"/>
        <v>-6</v>
      </c>
      <c r="H337" s="27">
        <f t="shared" si="31"/>
        <v>30</v>
      </c>
      <c r="I337" s="27">
        <f t="shared" si="32"/>
        <v>0</v>
      </c>
    </row>
    <row r="338" spans="1:9" x14ac:dyDescent="0.35">
      <c r="A338" s="2">
        <v>44167</v>
      </c>
      <c r="B338" s="1">
        <v>134</v>
      </c>
      <c r="C338" s="1">
        <f t="shared" si="30"/>
        <v>32</v>
      </c>
      <c r="D338" s="1">
        <v>27</v>
      </c>
      <c r="E338" s="1">
        <f t="shared" si="33"/>
        <v>0</v>
      </c>
      <c r="F338" s="1">
        <f t="shared" si="34"/>
        <v>5</v>
      </c>
      <c r="G338" s="27">
        <f t="shared" si="35"/>
        <v>5</v>
      </c>
      <c r="H338" s="27">
        <f t="shared" si="31"/>
        <v>0</v>
      </c>
      <c r="I338" s="27">
        <f t="shared" si="32"/>
        <v>0</v>
      </c>
    </row>
    <row r="339" spans="1:9" x14ac:dyDescent="0.35">
      <c r="A339" s="2">
        <v>44168</v>
      </c>
      <c r="B339" s="1">
        <v>254</v>
      </c>
      <c r="C339" s="1">
        <f t="shared" si="30"/>
        <v>60</v>
      </c>
      <c r="D339" s="1">
        <v>33</v>
      </c>
      <c r="E339" s="1">
        <f t="shared" si="33"/>
        <v>0</v>
      </c>
      <c r="F339" s="1">
        <f t="shared" si="34"/>
        <v>27</v>
      </c>
      <c r="G339" s="27">
        <f t="shared" si="35"/>
        <v>27</v>
      </c>
      <c r="H339" s="27">
        <f t="shared" si="31"/>
        <v>0</v>
      </c>
      <c r="I339" s="27">
        <f t="shared" si="32"/>
        <v>0</v>
      </c>
    </row>
    <row r="340" spans="1:9" x14ac:dyDescent="0.35">
      <c r="A340" s="2">
        <v>44169</v>
      </c>
      <c r="B340" s="1">
        <v>332</v>
      </c>
      <c r="C340" s="1">
        <f t="shared" si="30"/>
        <v>79</v>
      </c>
      <c r="D340" s="1">
        <v>27</v>
      </c>
      <c r="E340" s="1">
        <f t="shared" si="33"/>
        <v>0</v>
      </c>
      <c r="F340" s="1">
        <f t="shared" si="34"/>
        <v>52</v>
      </c>
      <c r="G340" s="27">
        <f t="shared" si="35"/>
        <v>52</v>
      </c>
      <c r="H340" s="27">
        <f t="shared" si="31"/>
        <v>0</v>
      </c>
      <c r="I340" s="27">
        <f t="shared" si="32"/>
        <v>0</v>
      </c>
    </row>
    <row r="341" spans="1:9" x14ac:dyDescent="0.35">
      <c r="A341" s="2">
        <v>44170</v>
      </c>
      <c r="B341" s="1">
        <v>351</v>
      </c>
      <c r="C341" s="1">
        <f t="shared" si="30"/>
        <v>84</v>
      </c>
      <c r="D341" s="1">
        <v>28</v>
      </c>
      <c r="E341" s="1">
        <f t="shared" si="33"/>
        <v>0</v>
      </c>
      <c r="F341" s="1">
        <f t="shared" si="34"/>
        <v>56</v>
      </c>
      <c r="G341" s="27">
        <f t="shared" si="35"/>
        <v>56</v>
      </c>
      <c r="H341" s="27">
        <f t="shared" si="31"/>
        <v>0</v>
      </c>
      <c r="I341" s="27">
        <f t="shared" si="32"/>
        <v>0</v>
      </c>
    </row>
    <row r="342" spans="1:9" x14ac:dyDescent="0.35">
      <c r="A342" s="2">
        <v>44171</v>
      </c>
      <c r="B342" s="1">
        <v>214</v>
      </c>
      <c r="C342" s="1">
        <f t="shared" si="30"/>
        <v>51</v>
      </c>
      <c r="D342" s="1">
        <v>28</v>
      </c>
      <c r="E342" s="1">
        <f t="shared" si="33"/>
        <v>0</v>
      </c>
      <c r="F342" s="1">
        <f t="shared" si="34"/>
        <v>23</v>
      </c>
      <c r="G342" s="27">
        <f t="shared" si="35"/>
        <v>23</v>
      </c>
      <c r="H342" s="27">
        <f t="shared" si="31"/>
        <v>0</v>
      </c>
      <c r="I342" s="27">
        <f t="shared" si="32"/>
        <v>0</v>
      </c>
    </row>
    <row r="343" spans="1:9" x14ac:dyDescent="0.35">
      <c r="A343" s="2">
        <v>44172</v>
      </c>
      <c r="B343" s="1">
        <v>214</v>
      </c>
      <c r="C343" s="1">
        <f t="shared" si="30"/>
        <v>51</v>
      </c>
      <c r="D343" s="1">
        <v>36</v>
      </c>
      <c r="E343" s="1">
        <f t="shared" si="33"/>
        <v>0</v>
      </c>
      <c r="F343" s="1">
        <f t="shared" si="34"/>
        <v>15</v>
      </c>
      <c r="G343" s="27">
        <f t="shared" si="35"/>
        <v>15</v>
      </c>
      <c r="H343" s="27">
        <f t="shared" si="31"/>
        <v>0</v>
      </c>
      <c r="I343" s="27">
        <f t="shared" si="32"/>
        <v>0</v>
      </c>
    </row>
    <row r="344" spans="1:9" x14ac:dyDescent="0.35">
      <c r="A344" s="2">
        <v>44173</v>
      </c>
      <c r="B344" s="1">
        <v>187</v>
      </c>
      <c r="C344" s="1">
        <f t="shared" si="30"/>
        <v>44</v>
      </c>
      <c r="D344" s="1">
        <v>14</v>
      </c>
      <c r="E344" s="1">
        <f t="shared" si="33"/>
        <v>0</v>
      </c>
      <c r="F344" s="1">
        <f t="shared" si="34"/>
        <v>30</v>
      </c>
      <c r="G344" s="27">
        <f t="shared" si="35"/>
        <v>30</v>
      </c>
      <c r="H344" s="27">
        <f t="shared" si="31"/>
        <v>0</v>
      </c>
      <c r="I344" s="27">
        <f t="shared" si="32"/>
        <v>0</v>
      </c>
    </row>
    <row r="345" spans="1:9" x14ac:dyDescent="0.35">
      <c r="A345" s="2">
        <v>44174</v>
      </c>
      <c r="B345" s="1">
        <v>226</v>
      </c>
      <c r="C345" s="1">
        <f t="shared" si="30"/>
        <v>54</v>
      </c>
      <c r="D345" s="1">
        <v>26</v>
      </c>
      <c r="E345" s="1">
        <f t="shared" si="33"/>
        <v>0</v>
      </c>
      <c r="F345" s="1">
        <f t="shared" si="34"/>
        <v>28</v>
      </c>
      <c r="G345" s="27">
        <f t="shared" si="35"/>
        <v>28</v>
      </c>
      <c r="H345" s="27">
        <f t="shared" si="31"/>
        <v>0</v>
      </c>
      <c r="I345" s="27">
        <f t="shared" si="32"/>
        <v>0</v>
      </c>
    </row>
    <row r="346" spans="1:9" x14ac:dyDescent="0.35">
      <c r="A346" s="2">
        <v>44175</v>
      </c>
      <c r="B346" s="1">
        <v>349</v>
      </c>
      <c r="C346" s="1">
        <f t="shared" si="30"/>
        <v>83</v>
      </c>
      <c r="D346" s="1">
        <v>22</v>
      </c>
      <c r="E346" s="1">
        <f t="shared" si="33"/>
        <v>0</v>
      </c>
      <c r="F346" s="1">
        <f t="shared" si="34"/>
        <v>61</v>
      </c>
      <c r="G346" s="27">
        <f t="shared" si="35"/>
        <v>61</v>
      </c>
      <c r="H346" s="27">
        <f t="shared" si="31"/>
        <v>0</v>
      </c>
      <c r="I346" s="27">
        <f t="shared" si="32"/>
        <v>0</v>
      </c>
    </row>
    <row r="347" spans="1:9" x14ac:dyDescent="0.35">
      <c r="A347" s="2">
        <v>44176</v>
      </c>
      <c r="B347" s="1">
        <v>217</v>
      </c>
      <c r="C347" s="1">
        <f t="shared" si="30"/>
        <v>52</v>
      </c>
      <c r="D347" s="1">
        <v>35</v>
      </c>
      <c r="E347" s="1">
        <f t="shared" si="33"/>
        <v>0</v>
      </c>
      <c r="F347" s="1">
        <f t="shared" si="34"/>
        <v>17</v>
      </c>
      <c r="G347" s="27">
        <f t="shared" si="35"/>
        <v>17</v>
      </c>
      <c r="H347" s="27">
        <f t="shared" si="31"/>
        <v>0</v>
      </c>
      <c r="I347" s="27">
        <f t="shared" si="32"/>
        <v>0</v>
      </c>
    </row>
    <row r="348" spans="1:9" x14ac:dyDescent="0.35">
      <c r="A348" s="2">
        <v>44177</v>
      </c>
      <c r="B348" s="1">
        <v>81</v>
      </c>
      <c r="C348" s="1">
        <f t="shared" si="30"/>
        <v>19</v>
      </c>
      <c r="D348" s="1">
        <v>28</v>
      </c>
      <c r="E348" s="1">
        <f t="shared" si="33"/>
        <v>9</v>
      </c>
      <c r="F348" s="1">
        <f t="shared" si="34"/>
        <v>0</v>
      </c>
      <c r="G348" s="27">
        <f t="shared" si="35"/>
        <v>-9</v>
      </c>
      <c r="H348" s="27">
        <f t="shared" si="31"/>
        <v>45</v>
      </c>
      <c r="I348" s="27">
        <f t="shared" si="32"/>
        <v>0</v>
      </c>
    </row>
    <row r="349" spans="1:9" x14ac:dyDescent="0.35">
      <c r="A349" s="2">
        <v>44178</v>
      </c>
      <c r="B349" s="1">
        <v>442</v>
      </c>
      <c r="C349" s="1">
        <f t="shared" si="30"/>
        <v>106</v>
      </c>
      <c r="D349" s="1">
        <v>27</v>
      </c>
      <c r="E349" s="1">
        <f t="shared" si="33"/>
        <v>0</v>
      </c>
      <c r="F349" s="1">
        <f t="shared" si="34"/>
        <v>79</v>
      </c>
      <c r="G349" s="27">
        <f t="shared" si="35"/>
        <v>79</v>
      </c>
      <c r="H349" s="27">
        <f t="shared" si="31"/>
        <v>0</v>
      </c>
      <c r="I349" s="27">
        <f t="shared" si="32"/>
        <v>0</v>
      </c>
    </row>
    <row r="350" spans="1:9" x14ac:dyDescent="0.35">
      <c r="A350" s="2">
        <v>44179</v>
      </c>
      <c r="B350" s="1">
        <v>128</v>
      </c>
      <c r="C350" s="1">
        <f t="shared" si="30"/>
        <v>30</v>
      </c>
      <c r="D350" s="1">
        <v>26</v>
      </c>
      <c r="E350" s="1">
        <f t="shared" si="33"/>
        <v>0</v>
      </c>
      <c r="F350" s="1">
        <f t="shared" si="34"/>
        <v>4</v>
      </c>
      <c r="G350" s="27">
        <f t="shared" si="35"/>
        <v>4</v>
      </c>
      <c r="H350" s="27">
        <f t="shared" si="31"/>
        <v>0</v>
      </c>
      <c r="I350" s="27">
        <f t="shared" si="32"/>
        <v>0</v>
      </c>
    </row>
    <row r="351" spans="1:9" x14ac:dyDescent="0.35">
      <c r="A351" s="2">
        <v>44180</v>
      </c>
      <c r="B351" s="1">
        <v>114</v>
      </c>
      <c r="C351" s="1">
        <f t="shared" si="30"/>
        <v>27</v>
      </c>
      <c r="D351" s="1">
        <v>36</v>
      </c>
      <c r="E351" s="1">
        <f t="shared" si="33"/>
        <v>9</v>
      </c>
      <c r="F351" s="1">
        <f t="shared" si="34"/>
        <v>0</v>
      </c>
      <c r="G351" s="27">
        <f t="shared" si="35"/>
        <v>-9</v>
      </c>
      <c r="H351" s="27">
        <f t="shared" si="31"/>
        <v>45</v>
      </c>
      <c r="I351" s="27">
        <f t="shared" si="32"/>
        <v>0</v>
      </c>
    </row>
    <row r="352" spans="1:9" x14ac:dyDescent="0.35">
      <c r="A352" s="2">
        <v>44181</v>
      </c>
      <c r="B352" s="1">
        <v>184</v>
      </c>
      <c r="C352" s="1">
        <f t="shared" si="30"/>
        <v>44</v>
      </c>
      <c r="D352" s="1">
        <v>25</v>
      </c>
      <c r="E352" s="1">
        <f t="shared" si="33"/>
        <v>0</v>
      </c>
      <c r="F352" s="1">
        <f t="shared" si="34"/>
        <v>19</v>
      </c>
      <c r="G352" s="27">
        <f t="shared" si="35"/>
        <v>19</v>
      </c>
      <c r="H352" s="27">
        <f t="shared" si="31"/>
        <v>0</v>
      </c>
      <c r="I352" s="27">
        <f t="shared" si="32"/>
        <v>0</v>
      </c>
    </row>
    <row r="353" spans="1:9" x14ac:dyDescent="0.35">
      <c r="A353" s="2">
        <v>44182</v>
      </c>
      <c r="B353" s="1">
        <v>214</v>
      </c>
      <c r="C353" s="1">
        <f t="shared" si="30"/>
        <v>51</v>
      </c>
      <c r="D353" s="1">
        <v>28</v>
      </c>
      <c r="E353" s="1">
        <f t="shared" si="33"/>
        <v>0</v>
      </c>
      <c r="F353" s="1">
        <f t="shared" si="34"/>
        <v>23</v>
      </c>
      <c r="G353" s="27">
        <f t="shared" si="35"/>
        <v>23</v>
      </c>
      <c r="H353" s="27">
        <f t="shared" si="31"/>
        <v>0</v>
      </c>
      <c r="I353" s="27">
        <f t="shared" si="32"/>
        <v>0</v>
      </c>
    </row>
    <row r="354" spans="1:9" x14ac:dyDescent="0.35">
      <c r="A354" s="2">
        <v>44183</v>
      </c>
      <c r="B354" s="1">
        <v>349</v>
      </c>
      <c r="C354" s="1">
        <f t="shared" si="30"/>
        <v>83</v>
      </c>
      <c r="D354" s="1">
        <v>33</v>
      </c>
      <c r="E354" s="1">
        <f t="shared" si="33"/>
        <v>0</v>
      </c>
      <c r="F354" s="1">
        <f t="shared" si="34"/>
        <v>50</v>
      </c>
      <c r="G354" s="27">
        <f t="shared" si="35"/>
        <v>50</v>
      </c>
      <c r="H354" s="27">
        <f t="shared" si="31"/>
        <v>0</v>
      </c>
      <c r="I354" s="27">
        <f t="shared" si="32"/>
        <v>0</v>
      </c>
    </row>
    <row r="355" spans="1:9" x14ac:dyDescent="0.35">
      <c r="A355" s="2">
        <v>44184</v>
      </c>
      <c r="B355" s="1">
        <v>573</v>
      </c>
      <c r="C355" s="1">
        <f t="shared" si="30"/>
        <v>137</v>
      </c>
      <c r="D355" s="1">
        <v>27</v>
      </c>
      <c r="E355" s="1">
        <f t="shared" si="33"/>
        <v>0</v>
      </c>
      <c r="F355" s="1">
        <f t="shared" si="34"/>
        <v>110</v>
      </c>
      <c r="G355" s="27">
        <f t="shared" si="35"/>
        <v>110</v>
      </c>
      <c r="H355" s="27">
        <f t="shared" si="31"/>
        <v>0</v>
      </c>
      <c r="I355" s="27">
        <f t="shared" si="32"/>
        <v>10</v>
      </c>
    </row>
    <row r="356" spans="1:9" x14ac:dyDescent="0.35">
      <c r="A356" s="2">
        <v>44185</v>
      </c>
      <c r="B356" s="1">
        <v>217</v>
      </c>
      <c r="C356" s="1">
        <f t="shared" si="30"/>
        <v>52</v>
      </c>
      <c r="D356" s="1">
        <v>25</v>
      </c>
      <c r="E356" s="1">
        <f t="shared" si="33"/>
        <v>0</v>
      </c>
      <c r="F356" s="1">
        <f t="shared" si="34"/>
        <v>27</v>
      </c>
      <c r="G356" s="27">
        <f t="shared" si="35"/>
        <v>27</v>
      </c>
      <c r="H356" s="27">
        <f t="shared" si="31"/>
        <v>0</v>
      </c>
      <c r="I356" s="27">
        <f t="shared" si="32"/>
        <v>0</v>
      </c>
    </row>
    <row r="357" spans="1:9" x14ac:dyDescent="0.35">
      <c r="A357" s="2">
        <v>44186</v>
      </c>
      <c r="B357" s="1">
        <v>301</v>
      </c>
      <c r="C357" s="1">
        <f t="shared" si="30"/>
        <v>72</v>
      </c>
      <c r="D357" s="1">
        <v>31</v>
      </c>
      <c r="E357" s="1">
        <f t="shared" si="33"/>
        <v>0</v>
      </c>
      <c r="F357" s="1">
        <f t="shared" si="34"/>
        <v>41</v>
      </c>
      <c r="G357" s="27">
        <f t="shared" si="35"/>
        <v>41</v>
      </c>
      <c r="H357" s="27">
        <f t="shared" si="31"/>
        <v>0</v>
      </c>
      <c r="I357" s="27">
        <f t="shared" si="32"/>
        <v>0</v>
      </c>
    </row>
    <row r="358" spans="1:9" x14ac:dyDescent="0.35">
      <c r="A358" s="2">
        <v>44187</v>
      </c>
      <c r="B358" s="1">
        <v>144</v>
      </c>
      <c r="C358" s="1">
        <f t="shared" si="30"/>
        <v>34</v>
      </c>
      <c r="D358" s="1">
        <v>27</v>
      </c>
      <c r="E358" s="1">
        <f t="shared" si="33"/>
        <v>0</v>
      </c>
      <c r="F358" s="1">
        <f t="shared" si="34"/>
        <v>7</v>
      </c>
      <c r="G358" s="27">
        <f t="shared" si="35"/>
        <v>7</v>
      </c>
      <c r="H358" s="27">
        <f t="shared" si="31"/>
        <v>0</v>
      </c>
      <c r="I358" s="27">
        <f t="shared" si="32"/>
        <v>0</v>
      </c>
    </row>
    <row r="359" spans="1:9" x14ac:dyDescent="0.35">
      <c r="A359" s="2">
        <v>44188</v>
      </c>
      <c r="B359" s="1">
        <v>185</v>
      </c>
      <c r="C359" s="1">
        <f t="shared" si="30"/>
        <v>44</v>
      </c>
      <c r="D359" s="1">
        <v>28</v>
      </c>
      <c r="E359" s="1">
        <f t="shared" si="33"/>
        <v>0</v>
      </c>
      <c r="F359" s="1">
        <f t="shared" si="34"/>
        <v>16</v>
      </c>
      <c r="G359" s="27">
        <f t="shared" si="35"/>
        <v>16</v>
      </c>
      <c r="H359" s="27">
        <f t="shared" si="31"/>
        <v>0</v>
      </c>
      <c r="I359" s="27">
        <f t="shared" si="32"/>
        <v>0</v>
      </c>
    </row>
    <row r="360" spans="1:9" x14ac:dyDescent="0.35">
      <c r="A360" s="2">
        <v>44189</v>
      </c>
      <c r="B360" s="1">
        <v>170</v>
      </c>
      <c r="C360" s="1">
        <f t="shared" si="30"/>
        <v>40</v>
      </c>
      <c r="D360" s="1">
        <v>21</v>
      </c>
      <c r="E360" s="1">
        <f t="shared" si="33"/>
        <v>0</v>
      </c>
      <c r="F360" s="1">
        <f t="shared" si="34"/>
        <v>19</v>
      </c>
      <c r="G360" s="27">
        <f t="shared" si="35"/>
        <v>19</v>
      </c>
      <c r="H360" s="27">
        <f t="shared" si="31"/>
        <v>0</v>
      </c>
      <c r="I360" s="27">
        <f t="shared" si="32"/>
        <v>0</v>
      </c>
    </row>
    <row r="361" spans="1:9" x14ac:dyDescent="0.35">
      <c r="A361" s="2">
        <v>44190</v>
      </c>
      <c r="B361" s="1">
        <v>233</v>
      </c>
      <c r="C361" s="1">
        <f t="shared" si="30"/>
        <v>55</v>
      </c>
      <c r="D361" s="1">
        <v>33</v>
      </c>
      <c r="E361" s="1">
        <f t="shared" si="33"/>
        <v>0</v>
      </c>
      <c r="F361" s="1">
        <f t="shared" si="34"/>
        <v>22</v>
      </c>
      <c r="G361" s="27">
        <f t="shared" si="35"/>
        <v>22</v>
      </c>
      <c r="H361" s="27">
        <f t="shared" si="31"/>
        <v>0</v>
      </c>
      <c r="I361" s="27">
        <f t="shared" si="32"/>
        <v>0</v>
      </c>
    </row>
    <row r="362" spans="1:9" x14ac:dyDescent="0.35">
      <c r="A362" s="2">
        <v>44191</v>
      </c>
      <c r="B362" s="1">
        <v>176</v>
      </c>
      <c r="C362" s="1">
        <f t="shared" si="30"/>
        <v>42</v>
      </c>
      <c r="D362" s="1">
        <v>27</v>
      </c>
      <c r="E362" s="1">
        <f t="shared" si="33"/>
        <v>0</v>
      </c>
      <c r="F362" s="1">
        <f t="shared" si="34"/>
        <v>15</v>
      </c>
      <c r="G362" s="27">
        <f t="shared" si="35"/>
        <v>15</v>
      </c>
      <c r="H362" s="27">
        <f t="shared" si="31"/>
        <v>0</v>
      </c>
      <c r="I362" s="27">
        <f t="shared" si="32"/>
        <v>0</v>
      </c>
    </row>
    <row r="363" spans="1:9" x14ac:dyDescent="0.35">
      <c r="A363" s="2">
        <v>44192</v>
      </c>
      <c r="B363" s="1">
        <v>140</v>
      </c>
      <c r="C363" s="1">
        <f t="shared" si="30"/>
        <v>33</v>
      </c>
      <c r="D363" s="1">
        <v>23</v>
      </c>
      <c r="E363" s="1">
        <f t="shared" si="33"/>
        <v>0</v>
      </c>
      <c r="F363" s="1">
        <f t="shared" si="34"/>
        <v>10</v>
      </c>
      <c r="G363" s="27">
        <f t="shared" si="35"/>
        <v>10</v>
      </c>
      <c r="H363" s="27">
        <f t="shared" si="31"/>
        <v>0</v>
      </c>
      <c r="I363" s="27">
        <f t="shared" si="32"/>
        <v>0</v>
      </c>
    </row>
    <row r="364" spans="1:9" x14ac:dyDescent="0.35">
      <c r="A364" s="2">
        <v>44193</v>
      </c>
      <c r="B364" s="1">
        <v>316</v>
      </c>
      <c r="C364" s="1">
        <f t="shared" si="30"/>
        <v>75</v>
      </c>
      <c r="D364" s="1">
        <v>26</v>
      </c>
      <c r="E364" s="1">
        <f t="shared" si="33"/>
        <v>0</v>
      </c>
      <c r="F364" s="1">
        <f t="shared" si="34"/>
        <v>49</v>
      </c>
      <c r="G364" s="27">
        <f t="shared" si="35"/>
        <v>49</v>
      </c>
      <c r="H364" s="27">
        <f t="shared" si="31"/>
        <v>0</v>
      </c>
      <c r="I364" s="27">
        <f t="shared" si="32"/>
        <v>0</v>
      </c>
    </row>
    <row r="365" spans="1:9" x14ac:dyDescent="0.35">
      <c r="A365" s="2">
        <v>44194</v>
      </c>
      <c r="B365" s="1">
        <v>212</v>
      </c>
      <c r="C365" s="1">
        <f t="shared" si="30"/>
        <v>50</v>
      </c>
      <c r="D365" s="1">
        <v>34</v>
      </c>
      <c r="E365" s="1">
        <f t="shared" si="33"/>
        <v>0</v>
      </c>
      <c r="F365" s="1">
        <f t="shared" si="34"/>
        <v>16</v>
      </c>
      <c r="G365" s="27">
        <f t="shared" si="35"/>
        <v>16</v>
      </c>
      <c r="H365" s="27">
        <f t="shared" si="31"/>
        <v>0</v>
      </c>
      <c r="I365" s="27">
        <f t="shared" si="32"/>
        <v>0</v>
      </c>
    </row>
    <row r="366" spans="1:9" x14ac:dyDescent="0.35">
      <c r="A366" s="2">
        <v>44195</v>
      </c>
      <c r="B366" s="1">
        <v>116</v>
      </c>
      <c r="C366" s="1">
        <f t="shared" si="30"/>
        <v>27</v>
      </c>
      <c r="D366" s="1">
        <v>26</v>
      </c>
      <c r="E366" s="1">
        <f t="shared" si="33"/>
        <v>0</v>
      </c>
      <c r="F366" s="1">
        <f t="shared" si="34"/>
        <v>1</v>
      </c>
      <c r="G366" s="27">
        <f t="shared" si="35"/>
        <v>1</v>
      </c>
      <c r="H366" s="27">
        <f t="shared" si="31"/>
        <v>0</v>
      </c>
      <c r="I366" s="27">
        <f t="shared" si="32"/>
        <v>0</v>
      </c>
    </row>
    <row r="367" spans="1:9" x14ac:dyDescent="0.35">
      <c r="A367" s="2">
        <v>44196</v>
      </c>
      <c r="B367" s="1">
        <v>224</v>
      </c>
      <c r="C367" s="1">
        <f t="shared" si="30"/>
        <v>53</v>
      </c>
      <c r="D367" s="1">
        <v>32</v>
      </c>
      <c r="E367" s="1">
        <f t="shared" si="33"/>
        <v>0</v>
      </c>
      <c r="F367" s="1">
        <f t="shared" si="34"/>
        <v>21</v>
      </c>
      <c r="G367" s="27">
        <f t="shared" si="35"/>
        <v>21</v>
      </c>
      <c r="H367" s="27">
        <f t="shared" si="31"/>
        <v>0</v>
      </c>
      <c r="I367" s="27">
        <f t="shared" si="3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4DD8-5BEF-4364-8EBF-9ABFCA6D1BA1}">
  <dimension ref="A1:R367"/>
  <sheetViews>
    <sheetView topLeftCell="B1" workbookViewId="0">
      <pane ySplit="1" topLeftCell="A2" activePane="bottomLeft" state="frozen"/>
      <selection pane="bottomLeft" activeCell="M20" sqref="M20"/>
    </sheetView>
  </sheetViews>
  <sheetFormatPr defaultRowHeight="14.5" x14ac:dyDescent="0.35"/>
  <cols>
    <col min="2" max="2" width="9.90625" customWidth="1"/>
    <col min="3" max="3" width="9.453125" customWidth="1"/>
    <col min="4" max="4" width="7.90625" bestFit="1" customWidth="1"/>
    <col min="5" max="9" width="9.90625" customWidth="1"/>
    <col min="10" max="10" width="9.36328125" style="27" customWidth="1"/>
    <col min="11" max="11" width="10.36328125" style="27" customWidth="1"/>
    <col min="13" max="13" width="22.08984375" customWidth="1"/>
    <col min="14" max="14" width="11.36328125" bestFit="1" customWidth="1"/>
    <col min="19" max="20" width="4.453125" customWidth="1"/>
    <col min="21" max="21" width="21.7265625" bestFit="1" customWidth="1"/>
    <col min="22" max="22" width="12.54296875" bestFit="1" customWidth="1"/>
    <col min="23" max="23" width="3.36328125" customWidth="1"/>
    <col min="24" max="24" width="21.54296875" customWidth="1"/>
    <col min="25" max="25" width="10" bestFit="1" customWidth="1"/>
    <col min="26" max="26" width="2.90625" customWidth="1"/>
    <col min="27" max="27" width="21.7265625" customWidth="1"/>
    <col min="28" max="28" width="10" bestFit="1" customWidth="1"/>
  </cols>
  <sheetData>
    <row r="1" spans="1:18" ht="65.5" customHeight="1" x14ac:dyDescent="0.35">
      <c r="A1" s="10" t="s">
        <v>0</v>
      </c>
      <c r="B1" s="10" t="s">
        <v>1</v>
      </c>
      <c r="C1" s="10" t="s">
        <v>48</v>
      </c>
      <c r="D1" s="10" t="s">
        <v>2</v>
      </c>
      <c r="E1" s="10" t="s">
        <v>90</v>
      </c>
      <c r="F1" s="10" t="s">
        <v>85</v>
      </c>
      <c r="G1" s="10" t="s">
        <v>84</v>
      </c>
      <c r="H1" s="10" t="s">
        <v>5</v>
      </c>
      <c r="I1" s="10" t="s">
        <v>6</v>
      </c>
      <c r="J1" s="10" t="s">
        <v>57</v>
      </c>
      <c r="K1" s="10" t="s">
        <v>58</v>
      </c>
    </row>
    <row r="2" spans="1:18" x14ac:dyDescent="0.35">
      <c r="A2" s="2">
        <v>43831</v>
      </c>
      <c r="B2" s="1">
        <v>172</v>
      </c>
      <c r="C2" s="1">
        <f t="shared" ref="C2:C65" si="0">ROUNDDOWN(B2*(1-$N$7)*$N$8,0)</f>
        <v>41</v>
      </c>
      <c r="D2" s="1">
        <v>28</v>
      </c>
      <c r="E2" s="1">
        <v>0</v>
      </c>
      <c r="F2" s="1">
        <f>IF(D2&gt;C2,D2-C2,0)</f>
        <v>0</v>
      </c>
      <c r="G2" s="1">
        <f>IF(C2-D2&gt;0,C2-D2,0)</f>
        <v>13</v>
      </c>
      <c r="H2" s="1">
        <v>0</v>
      </c>
      <c r="I2" s="1">
        <v>0</v>
      </c>
      <c r="J2" s="27">
        <f t="shared" ref="J2:J65" si="1">IF(H2&gt;0,H2*$N$6,0)</f>
        <v>0</v>
      </c>
      <c r="K2" s="27">
        <f t="shared" ref="K2:K65" si="2">IF(G2&gt;$N$9,(G2-$N$9)*$N$5,0)</f>
        <v>0</v>
      </c>
      <c r="L2" s="49"/>
      <c r="M2" t="s">
        <v>82</v>
      </c>
      <c r="N2" s="36">
        <f>AVERAGE(H2:H367)</f>
        <v>0.4098360655737705</v>
      </c>
    </row>
    <row r="3" spans="1:18" x14ac:dyDescent="0.35">
      <c r="A3" s="2">
        <v>43832</v>
      </c>
      <c r="B3" s="1">
        <v>343</v>
      </c>
      <c r="C3" s="1">
        <f t="shared" si="0"/>
        <v>82</v>
      </c>
      <c r="D3" s="1">
        <v>30</v>
      </c>
      <c r="E3" s="1">
        <f>G2</f>
        <v>13</v>
      </c>
      <c r="F3" s="1">
        <f>IF(D3&gt;C3,D3-C3,0)</f>
        <v>0</v>
      </c>
      <c r="G3" s="1">
        <f>IF(C3-D3&gt;0,C3-D3,0)</f>
        <v>52</v>
      </c>
      <c r="H3" s="1">
        <f>IF((E3+C3)&lt;D3,D3-(E3+C3),0)</f>
        <v>0</v>
      </c>
      <c r="I3" s="1">
        <f>IF(F3&gt;0,IF(E3-F3&gt;=0,E3-F3,0),E3)</f>
        <v>13</v>
      </c>
      <c r="J3" s="27">
        <f t="shared" si="1"/>
        <v>0</v>
      </c>
      <c r="K3" s="27">
        <f t="shared" si="2"/>
        <v>0</v>
      </c>
      <c r="L3" s="49"/>
      <c r="M3" t="s">
        <v>83</v>
      </c>
      <c r="N3" s="36">
        <f>AVERAGE(I2:I367)</f>
        <v>20.333333333333332</v>
      </c>
    </row>
    <row r="4" spans="1:18" x14ac:dyDescent="0.35">
      <c r="A4" s="2">
        <v>43833</v>
      </c>
      <c r="B4" s="1">
        <v>235</v>
      </c>
      <c r="C4" s="1">
        <f t="shared" si="0"/>
        <v>56</v>
      </c>
      <c r="D4" s="1">
        <v>29</v>
      </c>
      <c r="E4" s="1">
        <f>G3</f>
        <v>52</v>
      </c>
      <c r="F4" s="1">
        <f t="shared" ref="F4" si="3">IF(D4&gt;C4,D4-C4,0)</f>
        <v>0</v>
      </c>
      <c r="G4" s="1">
        <f>IF(C4-D4&gt;0,C4-D4,0)</f>
        <v>27</v>
      </c>
      <c r="H4" s="1">
        <f t="shared" ref="H4:H67" si="4">IF((E4+C4)&lt;D4,D4-(E4+C4),0)</f>
        <v>0</v>
      </c>
      <c r="I4" s="1">
        <f>IF(F4&gt;0,IF(E4-F4&gt;=0,E4-F4,0),E4)</f>
        <v>52</v>
      </c>
      <c r="J4" s="27">
        <f t="shared" si="1"/>
        <v>0</v>
      </c>
      <c r="K4" s="27">
        <f t="shared" si="2"/>
        <v>0</v>
      </c>
      <c r="L4" s="49"/>
    </row>
    <row r="5" spans="1:18" x14ac:dyDescent="0.35">
      <c r="A5" s="2">
        <v>43834</v>
      </c>
      <c r="B5" s="1">
        <v>120</v>
      </c>
      <c r="C5" s="1">
        <f t="shared" si="0"/>
        <v>28</v>
      </c>
      <c r="D5" s="1">
        <v>33</v>
      </c>
      <c r="E5" s="1">
        <f t="shared" ref="E5:E15" si="5">G4</f>
        <v>27</v>
      </c>
      <c r="F5" s="1">
        <f t="shared" ref="F5:F16" si="6">IF(D5&gt;C5,D5-C5,0)</f>
        <v>5</v>
      </c>
      <c r="G5" s="1">
        <f t="shared" ref="G5:G15" si="7">IF(C5-D5&gt;0,C5-D5,0)</f>
        <v>0</v>
      </c>
      <c r="H5" s="1">
        <f t="shared" si="4"/>
        <v>0</v>
      </c>
      <c r="I5" s="1">
        <f t="shared" ref="I5:I16" si="8">IF(F5&gt;0,IF(E5-F5&gt;=0,E5-F5,0),E5)</f>
        <v>22</v>
      </c>
      <c r="J5" s="27">
        <f t="shared" si="1"/>
        <v>0</v>
      </c>
      <c r="K5" s="27">
        <f t="shared" si="2"/>
        <v>0</v>
      </c>
      <c r="L5" s="49"/>
      <c r="M5" t="s">
        <v>49</v>
      </c>
      <c r="N5" s="1">
        <v>1</v>
      </c>
      <c r="O5" t="s">
        <v>51</v>
      </c>
    </row>
    <row r="6" spans="1:18" x14ac:dyDescent="0.35">
      <c r="A6" s="2">
        <v>43835</v>
      </c>
      <c r="B6" s="1">
        <v>116</v>
      </c>
      <c r="C6" s="1">
        <f t="shared" si="0"/>
        <v>27</v>
      </c>
      <c r="D6" s="1">
        <v>29</v>
      </c>
      <c r="E6" s="1">
        <f t="shared" si="5"/>
        <v>0</v>
      </c>
      <c r="F6" s="1">
        <f t="shared" si="6"/>
        <v>2</v>
      </c>
      <c r="G6" s="1">
        <f t="shared" si="7"/>
        <v>0</v>
      </c>
      <c r="H6" s="1">
        <f t="shared" si="4"/>
        <v>2</v>
      </c>
      <c r="I6" s="1">
        <f t="shared" si="8"/>
        <v>0</v>
      </c>
      <c r="J6" s="27">
        <f t="shared" si="1"/>
        <v>10</v>
      </c>
      <c r="K6" s="27">
        <f t="shared" si="2"/>
        <v>0</v>
      </c>
      <c r="L6" s="49"/>
      <c r="M6" t="s">
        <v>50</v>
      </c>
      <c r="N6" s="1">
        <v>5</v>
      </c>
      <c r="O6" t="s">
        <v>51</v>
      </c>
    </row>
    <row r="7" spans="1:18" x14ac:dyDescent="0.35">
      <c r="A7" s="2">
        <v>43836</v>
      </c>
      <c r="B7" s="1">
        <v>134</v>
      </c>
      <c r="C7" s="1">
        <f t="shared" si="0"/>
        <v>32</v>
      </c>
      <c r="D7" s="1">
        <v>22</v>
      </c>
      <c r="E7" s="1">
        <f t="shared" si="5"/>
        <v>0</v>
      </c>
      <c r="F7" s="1">
        <f t="shared" si="6"/>
        <v>0</v>
      </c>
      <c r="G7" s="1">
        <f t="shared" si="7"/>
        <v>10</v>
      </c>
      <c r="H7" s="1">
        <f t="shared" si="4"/>
        <v>0</v>
      </c>
      <c r="I7" s="1">
        <f t="shared" si="8"/>
        <v>0</v>
      </c>
      <c r="J7" s="27">
        <f t="shared" si="1"/>
        <v>0</v>
      </c>
      <c r="K7" s="27">
        <f t="shared" si="2"/>
        <v>0</v>
      </c>
      <c r="L7" s="49"/>
      <c r="M7" t="s">
        <v>54</v>
      </c>
      <c r="N7" s="42">
        <v>0.6</v>
      </c>
      <c r="O7" s="23"/>
      <c r="P7" s="23"/>
      <c r="Q7" s="23"/>
    </row>
    <row r="8" spans="1:18" x14ac:dyDescent="0.35">
      <c r="A8" s="2">
        <v>43837</v>
      </c>
      <c r="B8" s="1">
        <v>110</v>
      </c>
      <c r="C8" s="1">
        <f t="shared" si="0"/>
        <v>26</v>
      </c>
      <c r="D8" s="1">
        <v>22</v>
      </c>
      <c r="E8" s="1">
        <f t="shared" si="5"/>
        <v>10</v>
      </c>
      <c r="F8" s="1">
        <f t="shared" si="6"/>
        <v>0</v>
      </c>
      <c r="G8" s="1">
        <f t="shared" si="7"/>
        <v>4</v>
      </c>
      <c r="H8" s="1">
        <f t="shared" si="4"/>
        <v>0</v>
      </c>
      <c r="I8" s="1">
        <f t="shared" si="8"/>
        <v>10</v>
      </c>
      <c r="J8" s="27">
        <f t="shared" si="1"/>
        <v>0</v>
      </c>
      <c r="K8" s="27">
        <f t="shared" si="2"/>
        <v>0</v>
      </c>
      <c r="L8" s="49"/>
      <c r="M8" t="s">
        <v>53</v>
      </c>
      <c r="N8" s="42">
        <v>0.6</v>
      </c>
      <c r="O8" s="23"/>
      <c r="P8" s="23"/>
      <c r="Q8" s="23"/>
      <c r="R8" s="26"/>
    </row>
    <row r="9" spans="1:18" x14ac:dyDescent="0.35">
      <c r="A9" s="2">
        <v>43838</v>
      </c>
      <c r="B9" s="1">
        <v>116</v>
      </c>
      <c r="C9" s="1">
        <f t="shared" si="0"/>
        <v>27</v>
      </c>
      <c r="D9" s="1">
        <v>45</v>
      </c>
      <c r="E9" s="1">
        <f t="shared" si="5"/>
        <v>4</v>
      </c>
      <c r="F9" s="1">
        <f t="shared" si="6"/>
        <v>18</v>
      </c>
      <c r="G9" s="1">
        <f t="shared" si="7"/>
        <v>0</v>
      </c>
      <c r="H9" s="1">
        <f t="shared" si="4"/>
        <v>14</v>
      </c>
      <c r="I9" s="1">
        <f t="shared" si="8"/>
        <v>0</v>
      </c>
      <c r="J9" s="27">
        <f t="shared" si="1"/>
        <v>70</v>
      </c>
      <c r="K9" s="27">
        <f t="shared" si="2"/>
        <v>0</v>
      </c>
      <c r="L9" s="49"/>
      <c r="M9" t="s">
        <v>52</v>
      </c>
      <c r="N9" s="43">
        <v>100</v>
      </c>
    </row>
    <row r="10" spans="1:18" x14ac:dyDescent="0.35">
      <c r="A10" s="2">
        <v>43839</v>
      </c>
      <c r="B10" s="1">
        <v>218</v>
      </c>
      <c r="C10" s="1">
        <f t="shared" si="0"/>
        <v>52</v>
      </c>
      <c r="D10" s="1">
        <v>22</v>
      </c>
      <c r="E10" s="1">
        <f t="shared" si="5"/>
        <v>0</v>
      </c>
      <c r="F10" s="1">
        <f t="shared" si="6"/>
        <v>0</v>
      </c>
      <c r="G10" s="1">
        <f t="shared" si="7"/>
        <v>30</v>
      </c>
      <c r="H10" s="1">
        <f t="shared" si="4"/>
        <v>0</v>
      </c>
      <c r="I10" s="1">
        <f t="shared" si="8"/>
        <v>0</v>
      </c>
      <c r="J10" s="27">
        <f t="shared" si="1"/>
        <v>0</v>
      </c>
      <c r="K10" s="27">
        <f t="shared" si="2"/>
        <v>0</v>
      </c>
      <c r="L10" s="49"/>
      <c r="M10" t="s">
        <v>59</v>
      </c>
      <c r="N10" s="44">
        <f>SUM(J2:J367)</f>
        <v>750</v>
      </c>
    </row>
    <row r="11" spans="1:18" x14ac:dyDescent="0.35">
      <c r="A11" s="2">
        <v>43840</v>
      </c>
      <c r="B11" s="1">
        <v>223</v>
      </c>
      <c r="C11" s="1">
        <f t="shared" si="0"/>
        <v>53</v>
      </c>
      <c r="D11" s="1">
        <v>33</v>
      </c>
      <c r="E11" s="1">
        <f t="shared" si="5"/>
        <v>30</v>
      </c>
      <c r="F11" s="1">
        <f t="shared" si="6"/>
        <v>0</v>
      </c>
      <c r="G11" s="1">
        <f t="shared" si="7"/>
        <v>20</v>
      </c>
      <c r="H11" s="1">
        <f t="shared" si="4"/>
        <v>0</v>
      </c>
      <c r="I11" s="1">
        <f t="shared" si="8"/>
        <v>30</v>
      </c>
      <c r="J11" s="27">
        <f t="shared" si="1"/>
        <v>0</v>
      </c>
      <c r="K11" s="27">
        <f t="shared" si="2"/>
        <v>0</v>
      </c>
      <c r="L11" s="49"/>
      <c r="M11" t="s">
        <v>60</v>
      </c>
      <c r="N11" s="44">
        <f>SUM(K2:K367)</f>
        <v>40</v>
      </c>
    </row>
    <row r="12" spans="1:18" x14ac:dyDescent="0.35">
      <c r="A12" s="2">
        <v>43841</v>
      </c>
      <c r="B12" s="1">
        <v>158</v>
      </c>
      <c r="C12" s="1">
        <f t="shared" si="0"/>
        <v>37</v>
      </c>
      <c r="D12" s="1">
        <v>27</v>
      </c>
      <c r="E12" s="1">
        <f t="shared" si="5"/>
        <v>20</v>
      </c>
      <c r="F12" s="1">
        <f t="shared" si="6"/>
        <v>0</v>
      </c>
      <c r="G12" s="1">
        <f t="shared" si="7"/>
        <v>10</v>
      </c>
      <c r="H12" s="1">
        <f t="shared" si="4"/>
        <v>0</v>
      </c>
      <c r="I12" s="1">
        <f t="shared" si="8"/>
        <v>20</v>
      </c>
      <c r="J12" s="27">
        <f t="shared" si="1"/>
        <v>0</v>
      </c>
      <c r="K12" s="27">
        <f t="shared" si="2"/>
        <v>0</v>
      </c>
      <c r="L12" s="49"/>
      <c r="M12" t="s">
        <v>56</v>
      </c>
      <c r="N12" s="44">
        <f>N10+N11</f>
        <v>790</v>
      </c>
    </row>
    <row r="13" spans="1:18" x14ac:dyDescent="0.35">
      <c r="A13" s="2">
        <v>43842</v>
      </c>
      <c r="B13" s="1">
        <v>442</v>
      </c>
      <c r="C13" s="1">
        <f t="shared" si="0"/>
        <v>106</v>
      </c>
      <c r="D13" s="1">
        <v>33</v>
      </c>
      <c r="E13" s="1">
        <f t="shared" si="5"/>
        <v>10</v>
      </c>
      <c r="F13" s="1">
        <f t="shared" si="6"/>
        <v>0</v>
      </c>
      <c r="G13" s="1">
        <f t="shared" si="7"/>
        <v>73</v>
      </c>
      <c r="H13" s="1">
        <f t="shared" si="4"/>
        <v>0</v>
      </c>
      <c r="I13" s="1">
        <f t="shared" si="8"/>
        <v>10</v>
      </c>
      <c r="J13" s="27">
        <f t="shared" si="1"/>
        <v>0</v>
      </c>
      <c r="K13" s="27">
        <f t="shared" si="2"/>
        <v>0</v>
      </c>
      <c r="L13" s="49"/>
    </row>
    <row r="14" spans="1:18" x14ac:dyDescent="0.35">
      <c r="A14" s="2">
        <v>43843</v>
      </c>
      <c r="B14" s="1">
        <v>105</v>
      </c>
      <c r="C14" s="1">
        <f t="shared" si="0"/>
        <v>25</v>
      </c>
      <c r="D14" s="1">
        <v>26</v>
      </c>
      <c r="E14" s="1">
        <f t="shared" si="5"/>
        <v>73</v>
      </c>
      <c r="F14" s="1">
        <f t="shared" si="6"/>
        <v>1</v>
      </c>
      <c r="G14" s="1">
        <f t="shared" si="7"/>
        <v>0</v>
      </c>
      <c r="H14" s="1">
        <f t="shared" si="4"/>
        <v>0</v>
      </c>
      <c r="I14" s="1">
        <f t="shared" si="8"/>
        <v>72</v>
      </c>
      <c r="J14" s="27">
        <f t="shared" si="1"/>
        <v>0</v>
      </c>
      <c r="K14" s="27">
        <f t="shared" si="2"/>
        <v>0</v>
      </c>
      <c r="L14" s="49"/>
    </row>
    <row r="15" spans="1:18" x14ac:dyDescent="0.35">
      <c r="A15" s="2">
        <v>43844</v>
      </c>
      <c r="B15" s="1">
        <v>349</v>
      </c>
      <c r="C15" s="1">
        <f t="shared" si="0"/>
        <v>83</v>
      </c>
      <c r="D15" s="1">
        <v>24</v>
      </c>
      <c r="E15" s="1">
        <f t="shared" si="5"/>
        <v>0</v>
      </c>
      <c r="F15" s="1">
        <f t="shared" si="6"/>
        <v>0</v>
      </c>
      <c r="G15" s="1">
        <f t="shared" si="7"/>
        <v>59</v>
      </c>
      <c r="H15" s="1">
        <f t="shared" si="4"/>
        <v>0</v>
      </c>
      <c r="I15" s="1">
        <f t="shared" si="8"/>
        <v>0</v>
      </c>
      <c r="J15" s="27">
        <f t="shared" si="1"/>
        <v>0</v>
      </c>
      <c r="K15" s="27">
        <f t="shared" si="2"/>
        <v>0</v>
      </c>
      <c r="L15" s="49"/>
    </row>
    <row r="16" spans="1:18" x14ac:dyDescent="0.35">
      <c r="A16" s="2">
        <v>43845</v>
      </c>
      <c r="B16" s="1">
        <v>98</v>
      </c>
      <c r="C16" s="1">
        <f t="shared" si="0"/>
        <v>23</v>
      </c>
      <c r="D16" s="1">
        <v>21</v>
      </c>
      <c r="E16" s="1">
        <f>G15</f>
        <v>59</v>
      </c>
      <c r="F16" s="1">
        <f t="shared" si="6"/>
        <v>0</v>
      </c>
      <c r="G16" s="1">
        <f>IF(C16-D16&gt;0,C16-D16,0)</f>
        <v>2</v>
      </c>
      <c r="H16" s="1">
        <f t="shared" si="4"/>
        <v>0</v>
      </c>
      <c r="I16" s="1">
        <f t="shared" si="8"/>
        <v>59</v>
      </c>
      <c r="J16" s="27">
        <f t="shared" si="1"/>
        <v>0</v>
      </c>
      <c r="K16" s="27">
        <f t="shared" si="2"/>
        <v>0</v>
      </c>
      <c r="L16" s="49"/>
    </row>
    <row r="17" spans="1:12" x14ac:dyDescent="0.35">
      <c r="A17" s="2">
        <v>43846</v>
      </c>
      <c r="B17" s="1">
        <v>311</v>
      </c>
      <c r="C17" s="1">
        <f t="shared" si="0"/>
        <v>74</v>
      </c>
      <c r="D17" s="1">
        <v>34</v>
      </c>
      <c r="E17" s="1">
        <f t="shared" ref="E17:E33" si="9">G16</f>
        <v>2</v>
      </c>
      <c r="F17" s="1">
        <f t="shared" ref="F17:F33" si="10">IF(D17&gt;C17,D17-C17,0)</f>
        <v>0</v>
      </c>
      <c r="G17" s="1">
        <f t="shared" ref="G17:G33" si="11">IF(C17-D17&gt;0,C17-D17,0)</f>
        <v>40</v>
      </c>
      <c r="H17" s="1">
        <f t="shared" si="4"/>
        <v>0</v>
      </c>
      <c r="I17" s="1">
        <f t="shared" ref="I17:I33" si="12">IF(F17&gt;0,IF(E17-F17&gt;=0,E17-F17,0),E17)</f>
        <v>2</v>
      </c>
      <c r="J17" s="27">
        <f t="shared" si="1"/>
        <v>0</v>
      </c>
      <c r="K17" s="27">
        <f t="shared" si="2"/>
        <v>0</v>
      </c>
      <c r="L17" s="49"/>
    </row>
    <row r="18" spans="1:12" x14ac:dyDescent="0.35">
      <c r="A18" s="2">
        <v>43847</v>
      </c>
      <c r="B18" s="1">
        <v>349</v>
      </c>
      <c r="C18" s="1">
        <f t="shared" si="0"/>
        <v>83</v>
      </c>
      <c r="D18" s="1">
        <v>23</v>
      </c>
      <c r="E18" s="1">
        <f t="shared" si="9"/>
        <v>40</v>
      </c>
      <c r="F18" s="1">
        <f t="shared" si="10"/>
        <v>0</v>
      </c>
      <c r="G18" s="1">
        <f t="shared" si="11"/>
        <v>60</v>
      </c>
      <c r="H18" s="1">
        <f t="shared" si="4"/>
        <v>0</v>
      </c>
      <c r="I18" s="1">
        <f t="shared" si="12"/>
        <v>40</v>
      </c>
      <c r="J18" s="27">
        <f t="shared" si="1"/>
        <v>0</v>
      </c>
      <c r="K18" s="27">
        <f t="shared" si="2"/>
        <v>0</v>
      </c>
      <c r="L18" s="49"/>
    </row>
    <row r="19" spans="1:12" x14ac:dyDescent="0.35">
      <c r="A19" s="2">
        <v>43848</v>
      </c>
      <c r="B19" s="1">
        <v>262</v>
      </c>
      <c r="C19" s="1">
        <f t="shared" si="0"/>
        <v>62</v>
      </c>
      <c r="D19" s="1">
        <v>33</v>
      </c>
      <c r="E19" s="1">
        <f t="shared" si="9"/>
        <v>60</v>
      </c>
      <c r="F19" s="1">
        <f t="shared" si="10"/>
        <v>0</v>
      </c>
      <c r="G19" s="1">
        <f t="shared" si="11"/>
        <v>29</v>
      </c>
      <c r="H19" s="1">
        <f t="shared" si="4"/>
        <v>0</v>
      </c>
      <c r="I19" s="1">
        <f t="shared" si="12"/>
        <v>60</v>
      </c>
      <c r="J19" s="27">
        <f t="shared" si="1"/>
        <v>0</v>
      </c>
      <c r="K19" s="27">
        <f t="shared" si="2"/>
        <v>0</v>
      </c>
      <c r="L19" s="49"/>
    </row>
    <row r="20" spans="1:12" x14ac:dyDescent="0.35">
      <c r="A20" s="2">
        <v>43849</v>
      </c>
      <c r="B20" s="1">
        <v>135</v>
      </c>
      <c r="C20" s="1">
        <f t="shared" si="0"/>
        <v>32</v>
      </c>
      <c r="D20" s="1">
        <v>23</v>
      </c>
      <c r="E20" s="1">
        <f t="shared" si="9"/>
        <v>29</v>
      </c>
      <c r="F20" s="1">
        <f t="shared" si="10"/>
        <v>0</v>
      </c>
      <c r="G20" s="1">
        <f t="shared" si="11"/>
        <v>9</v>
      </c>
      <c r="H20" s="1">
        <f t="shared" si="4"/>
        <v>0</v>
      </c>
      <c r="I20" s="1">
        <f t="shared" si="12"/>
        <v>29</v>
      </c>
      <c r="J20" s="27">
        <f t="shared" si="1"/>
        <v>0</v>
      </c>
      <c r="K20" s="27">
        <f t="shared" si="2"/>
        <v>0</v>
      </c>
      <c r="L20" s="49"/>
    </row>
    <row r="21" spans="1:12" x14ac:dyDescent="0.35">
      <c r="A21" s="2">
        <v>43850</v>
      </c>
      <c r="B21" s="1">
        <v>349</v>
      </c>
      <c r="C21" s="1">
        <f t="shared" si="0"/>
        <v>83</v>
      </c>
      <c r="D21" s="1">
        <v>26</v>
      </c>
      <c r="E21" s="1">
        <f t="shared" si="9"/>
        <v>9</v>
      </c>
      <c r="F21" s="1">
        <f t="shared" si="10"/>
        <v>0</v>
      </c>
      <c r="G21" s="1">
        <f t="shared" si="11"/>
        <v>57</v>
      </c>
      <c r="H21" s="1">
        <f t="shared" si="4"/>
        <v>0</v>
      </c>
      <c r="I21" s="1">
        <f t="shared" si="12"/>
        <v>9</v>
      </c>
      <c r="J21" s="27">
        <f t="shared" si="1"/>
        <v>0</v>
      </c>
      <c r="K21" s="27">
        <f t="shared" si="2"/>
        <v>0</v>
      </c>
      <c r="L21" s="49"/>
    </row>
    <row r="22" spans="1:12" x14ac:dyDescent="0.35">
      <c r="A22" s="2">
        <v>43851</v>
      </c>
      <c r="B22" s="1">
        <v>144</v>
      </c>
      <c r="C22" s="1">
        <f t="shared" si="0"/>
        <v>34</v>
      </c>
      <c r="D22" s="1">
        <v>41</v>
      </c>
      <c r="E22" s="1">
        <f t="shared" si="9"/>
        <v>57</v>
      </c>
      <c r="F22" s="1">
        <f t="shared" si="10"/>
        <v>7</v>
      </c>
      <c r="G22" s="1">
        <f t="shared" si="11"/>
        <v>0</v>
      </c>
      <c r="H22" s="1">
        <f t="shared" si="4"/>
        <v>0</v>
      </c>
      <c r="I22" s="1">
        <f t="shared" si="12"/>
        <v>50</v>
      </c>
      <c r="J22" s="27">
        <f t="shared" si="1"/>
        <v>0</v>
      </c>
      <c r="K22" s="27">
        <f t="shared" si="2"/>
        <v>0</v>
      </c>
      <c r="L22" s="49"/>
    </row>
    <row r="23" spans="1:12" x14ac:dyDescent="0.35">
      <c r="A23" s="2">
        <v>43852</v>
      </c>
      <c r="B23" s="1">
        <v>214</v>
      </c>
      <c r="C23" s="1">
        <f t="shared" si="0"/>
        <v>51</v>
      </c>
      <c r="D23" s="1">
        <v>34</v>
      </c>
      <c r="E23" s="1">
        <f t="shared" si="9"/>
        <v>0</v>
      </c>
      <c r="F23" s="1">
        <f t="shared" si="10"/>
        <v>0</v>
      </c>
      <c r="G23" s="1">
        <f t="shared" si="11"/>
        <v>17</v>
      </c>
      <c r="H23" s="1">
        <f t="shared" si="4"/>
        <v>0</v>
      </c>
      <c r="I23" s="1">
        <f t="shared" si="12"/>
        <v>0</v>
      </c>
      <c r="J23" s="27">
        <f t="shared" si="1"/>
        <v>0</v>
      </c>
      <c r="K23" s="27">
        <f t="shared" si="2"/>
        <v>0</v>
      </c>
      <c r="L23" s="49"/>
    </row>
    <row r="24" spans="1:12" x14ac:dyDescent="0.35">
      <c r="A24" s="2">
        <v>43853</v>
      </c>
      <c r="B24" s="1">
        <v>140</v>
      </c>
      <c r="C24" s="1">
        <f t="shared" si="0"/>
        <v>33</v>
      </c>
      <c r="D24" s="1">
        <v>34</v>
      </c>
      <c r="E24" s="1">
        <f t="shared" si="9"/>
        <v>17</v>
      </c>
      <c r="F24" s="1">
        <f t="shared" si="10"/>
        <v>1</v>
      </c>
      <c r="G24" s="1">
        <f t="shared" si="11"/>
        <v>0</v>
      </c>
      <c r="H24" s="1">
        <f t="shared" si="4"/>
        <v>0</v>
      </c>
      <c r="I24" s="1">
        <f t="shared" si="12"/>
        <v>16</v>
      </c>
      <c r="J24" s="27">
        <f t="shared" si="1"/>
        <v>0</v>
      </c>
      <c r="K24" s="27">
        <f t="shared" si="2"/>
        <v>0</v>
      </c>
      <c r="L24" s="49"/>
    </row>
    <row r="25" spans="1:12" x14ac:dyDescent="0.35">
      <c r="A25" s="2">
        <v>43854</v>
      </c>
      <c r="B25" s="1">
        <v>89</v>
      </c>
      <c r="C25" s="1">
        <f t="shared" si="0"/>
        <v>21</v>
      </c>
      <c r="D25" s="1">
        <v>20</v>
      </c>
      <c r="E25" s="1">
        <f t="shared" si="9"/>
        <v>0</v>
      </c>
      <c r="F25" s="1">
        <f t="shared" si="10"/>
        <v>0</v>
      </c>
      <c r="G25" s="1">
        <f t="shared" si="11"/>
        <v>1</v>
      </c>
      <c r="H25" s="1">
        <f t="shared" si="4"/>
        <v>0</v>
      </c>
      <c r="I25" s="1">
        <f t="shared" si="12"/>
        <v>0</v>
      </c>
      <c r="J25" s="27">
        <f t="shared" si="1"/>
        <v>0</v>
      </c>
      <c r="K25" s="27">
        <f t="shared" si="2"/>
        <v>0</v>
      </c>
      <c r="L25" s="49"/>
    </row>
    <row r="26" spans="1:12" x14ac:dyDescent="0.35">
      <c r="A26" s="2">
        <v>43855</v>
      </c>
      <c r="B26" s="1">
        <v>89</v>
      </c>
      <c r="C26" s="1">
        <f t="shared" si="0"/>
        <v>21</v>
      </c>
      <c r="D26" s="1">
        <v>27</v>
      </c>
      <c r="E26" s="1">
        <f t="shared" si="9"/>
        <v>1</v>
      </c>
      <c r="F26" s="1">
        <f t="shared" si="10"/>
        <v>6</v>
      </c>
      <c r="G26" s="1">
        <f t="shared" si="11"/>
        <v>0</v>
      </c>
      <c r="H26" s="1">
        <f t="shared" si="4"/>
        <v>5</v>
      </c>
      <c r="I26" s="1">
        <f t="shared" si="12"/>
        <v>0</v>
      </c>
      <c r="J26" s="27">
        <f t="shared" si="1"/>
        <v>25</v>
      </c>
      <c r="K26" s="27">
        <f t="shared" si="2"/>
        <v>0</v>
      </c>
      <c r="L26" s="49"/>
    </row>
    <row r="27" spans="1:12" x14ac:dyDescent="0.35">
      <c r="A27" s="2">
        <v>43856</v>
      </c>
      <c r="B27" s="1">
        <v>196</v>
      </c>
      <c r="C27" s="1">
        <f t="shared" si="0"/>
        <v>47</v>
      </c>
      <c r="D27" s="1">
        <v>24</v>
      </c>
      <c r="E27" s="1">
        <f t="shared" si="9"/>
        <v>0</v>
      </c>
      <c r="F27" s="1">
        <f t="shared" si="10"/>
        <v>0</v>
      </c>
      <c r="G27" s="1">
        <f t="shared" si="11"/>
        <v>23</v>
      </c>
      <c r="H27" s="1">
        <f t="shared" si="4"/>
        <v>0</v>
      </c>
      <c r="I27" s="1">
        <f t="shared" si="12"/>
        <v>0</v>
      </c>
      <c r="J27" s="27">
        <f t="shared" si="1"/>
        <v>0</v>
      </c>
      <c r="K27" s="27">
        <f t="shared" si="2"/>
        <v>0</v>
      </c>
      <c r="L27" s="49"/>
    </row>
    <row r="28" spans="1:12" x14ac:dyDescent="0.35">
      <c r="A28" s="2">
        <v>43857</v>
      </c>
      <c r="B28" s="1">
        <v>134</v>
      </c>
      <c r="C28" s="1">
        <f t="shared" si="0"/>
        <v>32</v>
      </c>
      <c r="D28" s="1">
        <v>31</v>
      </c>
      <c r="E28" s="1">
        <f t="shared" si="9"/>
        <v>23</v>
      </c>
      <c r="F28" s="1">
        <f t="shared" si="10"/>
        <v>0</v>
      </c>
      <c r="G28" s="1">
        <f t="shared" si="11"/>
        <v>1</v>
      </c>
      <c r="H28" s="1">
        <f t="shared" si="4"/>
        <v>0</v>
      </c>
      <c r="I28" s="1">
        <f t="shared" si="12"/>
        <v>23</v>
      </c>
      <c r="J28" s="27">
        <f t="shared" si="1"/>
        <v>0</v>
      </c>
      <c r="K28" s="27">
        <f t="shared" si="2"/>
        <v>0</v>
      </c>
      <c r="L28" s="49"/>
    </row>
    <row r="29" spans="1:12" x14ac:dyDescent="0.35">
      <c r="A29" s="2">
        <v>43858</v>
      </c>
      <c r="B29" s="1">
        <v>402</v>
      </c>
      <c r="C29" s="1">
        <f t="shared" si="0"/>
        <v>96</v>
      </c>
      <c r="D29" s="1">
        <v>28</v>
      </c>
      <c r="E29" s="1">
        <f t="shared" si="9"/>
        <v>1</v>
      </c>
      <c r="F29" s="1">
        <f t="shared" si="10"/>
        <v>0</v>
      </c>
      <c r="G29" s="1">
        <f t="shared" si="11"/>
        <v>68</v>
      </c>
      <c r="H29" s="1">
        <f t="shared" si="4"/>
        <v>0</v>
      </c>
      <c r="I29" s="1">
        <f t="shared" si="12"/>
        <v>1</v>
      </c>
      <c r="J29" s="27">
        <f t="shared" si="1"/>
        <v>0</v>
      </c>
      <c r="K29" s="27">
        <f t="shared" si="2"/>
        <v>0</v>
      </c>
      <c r="L29" s="49"/>
    </row>
    <row r="30" spans="1:12" x14ac:dyDescent="0.35">
      <c r="A30" s="2">
        <v>43859</v>
      </c>
      <c r="B30" s="1">
        <v>215</v>
      </c>
      <c r="C30" s="1">
        <f t="shared" si="0"/>
        <v>51</v>
      </c>
      <c r="D30" s="1">
        <v>31</v>
      </c>
      <c r="E30" s="1">
        <f t="shared" si="9"/>
        <v>68</v>
      </c>
      <c r="F30" s="1">
        <f t="shared" si="10"/>
        <v>0</v>
      </c>
      <c r="G30" s="1">
        <f t="shared" si="11"/>
        <v>20</v>
      </c>
      <c r="H30" s="1">
        <f t="shared" si="4"/>
        <v>0</v>
      </c>
      <c r="I30" s="1">
        <f t="shared" si="12"/>
        <v>68</v>
      </c>
      <c r="J30" s="27">
        <f t="shared" si="1"/>
        <v>0</v>
      </c>
      <c r="K30" s="27">
        <f t="shared" si="2"/>
        <v>0</v>
      </c>
      <c r="L30" s="49"/>
    </row>
    <row r="31" spans="1:12" x14ac:dyDescent="0.35">
      <c r="A31" s="2">
        <v>43860</v>
      </c>
      <c r="B31" s="1">
        <v>176</v>
      </c>
      <c r="C31" s="1">
        <f t="shared" si="0"/>
        <v>42</v>
      </c>
      <c r="D31" s="1">
        <v>26</v>
      </c>
      <c r="E31" s="1">
        <f t="shared" si="9"/>
        <v>20</v>
      </c>
      <c r="F31" s="1">
        <f t="shared" si="10"/>
        <v>0</v>
      </c>
      <c r="G31" s="1">
        <f t="shared" si="11"/>
        <v>16</v>
      </c>
      <c r="H31" s="1">
        <f t="shared" si="4"/>
        <v>0</v>
      </c>
      <c r="I31" s="1">
        <f t="shared" si="12"/>
        <v>20</v>
      </c>
      <c r="J31" s="27">
        <f t="shared" si="1"/>
        <v>0</v>
      </c>
      <c r="K31" s="27">
        <f t="shared" si="2"/>
        <v>0</v>
      </c>
      <c r="L31" s="49"/>
    </row>
    <row r="32" spans="1:12" x14ac:dyDescent="0.35">
      <c r="A32" s="2">
        <v>43861</v>
      </c>
      <c r="B32" s="1">
        <v>235</v>
      </c>
      <c r="C32" s="1">
        <f t="shared" si="0"/>
        <v>56</v>
      </c>
      <c r="D32" s="1">
        <v>24</v>
      </c>
      <c r="E32" s="1">
        <f t="shared" si="9"/>
        <v>16</v>
      </c>
      <c r="F32" s="1">
        <f t="shared" si="10"/>
        <v>0</v>
      </c>
      <c r="G32" s="1">
        <f t="shared" si="11"/>
        <v>32</v>
      </c>
      <c r="H32" s="1">
        <f t="shared" si="4"/>
        <v>0</v>
      </c>
      <c r="I32" s="1">
        <f t="shared" si="12"/>
        <v>16</v>
      </c>
      <c r="J32" s="27">
        <f t="shared" si="1"/>
        <v>0</v>
      </c>
      <c r="K32" s="27">
        <f t="shared" si="2"/>
        <v>0</v>
      </c>
      <c r="L32" s="49"/>
    </row>
    <row r="33" spans="1:11" x14ac:dyDescent="0.35">
      <c r="A33" s="2">
        <v>43862</v>
      </c>
      <c r="B33" s="1">
        <v>126</v>
      </c>
      <c r="C33" s="1">
        <f t="shared" si="0"/>
        <v>30</v>
      </c>
      <c r="D33" s="1">
        <v>31</v>
      </c>
      <c r="E33" s="1">
        <f t="shared" si="9"/>
        <v>32</v>
      </c>
      <c r="F33" s="1">
        <f t="shared" si="10"/>
        <v>1</v>
      </c>
      <c r="G33" s="1">
        <f t="shared" si="11"/>
        <v>0</v>
      </c>
      <c r="H33" s="1">
        <f t="shared" si="4"/>
        <v>0</v>
      </c>
      <c r="I33" s="1">
        <f t="shared" si="12"/>
        <v>31</v>
      </c>
      <c r="J33" s="27">
        <f t="shared" si="1"/>
        <v>0</v>
      </c>
      <c r="K33" s="27">
        <f t="shared" si="2"/>
        <v>0</v>
      </c>
    </row>
    <row r="34" spans="1:11" x14ac:dyDescent="0.35">
      <c r="A34" s="2">
        <v>43863</v>
      </c>
      <c r="B34" s="1">
        <v>140</v>
      </c>
      <c r="C34" s="1">
        <f t="shared" si="0"/>
        <v>33</v>
      </c>
      <c r="D34" s="1">
        <v>22</v>
      </c>
      <c r="E34" s="1">
        <f t="shared" ref="E34:E97" si="13">G33</f>
        <v>0</v>
      </c>
      <c r="F34" s="1">
        <f t="shared" ref="F34:F97" si="14">IF(D34&gt;C34,D34-C34,0)</f>
        <v>0</v>
      </c>
      <c r="G34" s="1">
        <f t="shared" ref="G34:G97" si="15">IF(C34-D34&gt;0,C34-D34,0)</f>
        <v>11</v>
      </c>
      <c r="H34" s="1">
        <f t="shared" si="4"/>
        <v>0</v>
      </c>
      <c r="I34" s="1">
        <f t="shared" ref="I34:I97" si="16">IF(F34&gt;0,IF(E34-F34&gt;=0,E34-F34,0),E34)</f>
        <v>0</v>
      </c>
      <c r="J34" s="27">
        <f t="shared" si="1"/>
        <v>0</v>
      </c>
      <c r="K34" s="27">
        <f t="shared" si="2"/>
        <v>0</v>
      </c>
    </row>
    <row r="35" spans="1:11" x14ac:dyDescent="0.35">
      <c r="A35" s="2">
        <v>43864</v>
      </c>
      <c r="B35" s="1">
        <v>262</v>
      </c>
      <c r="C35" s="1">
        <f t="shared" si="0"/>
        <v>62</v>
      </c>
      <c r="D35" s="1">
        <v>34</v>
      </c>
      <c r="E35" s="1">
        <f t="shared" si="13"/>
        <v>11</v>
      </c>
      <c r="F35" s="1">
        <f t="shared" si="14"/>
        <v>0</v>
      </c>
      <c r="G35" s="1">
        <f t="shared" si="15"/>
        <v>28</v>
      </c>
      <c r="H35" s="1">
        <f t="shared" si="4"/>
        <v>0</v>
      </c>
      <c r="I35" s="1">
        <f t="shared" si="16"/>
        <v>11</v>
      </c>
      <c r="J35" s="27">
        <f t="shared" si="1"/>
        <v>0</v>
      </c>
      <c r="K35" s="27">
        <f t="shared" si="2"/>
        <v>0</v>
      </c>
    </row>
    <row r="36" spans="1:11" x14ac:dyDescent="0.35">
      <c r="A36" s="2">
        <v>43865</v>
      </c>
      <c r="B36" s="1">
        <v>169</v>
      </c>
      <c r="C36" s="1">
        <f t="shared" si="0"/>
        <v>40</v>
      </c>
      <c r="D36" s="1">
        <v>32</v>
      </c>
      <c r="E36" s="1">
        <f t="shared" si="13"/>
        <v>28</v>
      </c>
      <c r="F36" s="1">
        <f t="shared" si="14"/>
        <v>0</v>
      </c>
      <c r="G36" s="1">
        <f t="shared" si="15"/>
        <v>8</v>
      </c>
      <c r="H36" s="1">
        <f t="shared" si="4"/>
        <v>0</v>
      </c>
      <c r="I36" s="1">
        <f t="shared" si="16"/>
        <v>28</v>
      </c>
      <c r="J36" s="27">
        <f t="shared" si="1"/>
        <v>0</v>
      </c>
      <c r="K36" s="27">
        <f t="shared" si="2"/>
        <v>0</v>
      </c>
    </row>
    <row r="37" spans="1:11" x14ac:dyDescent="0.35">
      <c r="A37" s="2">
        <v>43866</v>
      </c>
      <c r="B37" s="1">
        <v>257</v>
      </c>
      <c r="C37" s="1">
        <f t="shared" si="0"/>
        <v>61</v>
      </c>
      <c r="D37" s="1">
        <v>24</v>
      </c>
      <c r="E37" s="1">
        <f t="shared" si="13"/>
        <v>8</v>
      </c>
      <c r="F37" s="1">
        <f t="shared" si="14"/>
        <v>0</v>
      </c>
      <c r="G37" s="1">
        <f t="shared" si="15"/>
        <v>37</v>
      </c>
      <c r="H37" s="1">
        <f t="shared" si="4"/>
        <v>0</v>
      </c>
      <c r="I37" s="1">
        <f t="shared" si="16"/>
        <v>8</v>
      </c>
      <c r="J37" s="27">
        <f t="shared" si="1"/>
        <v>0</v>
      </c>
      <c r="K37" s="27">
        <f t="shared" si="2"/>
        <v>0</v>
      </c>
    </row>
    <row r="38" spans="1:11" x14ac:dyDescent="0.35">
      <c r="A38" s="2">
        <v>43867</v>
      </c>
      <c r="B38" s="1">
        <v>215</v>
      </c>
      <c r="C38" s="1">
        <f t="shared" si="0"/>
        <v>51</v>
      </c>
      <c r="D38" s="1">
        <v>24</v>
      </c>
      <c r="E38" s="1">
        <f t="shared" si="13"/>
        <v>37</v>
      </c>
      <c r="F38" s="1">
        <f t="shared" si="14"/>
        <v>0</v>
      </c>
      <c r="G38" s="1">
        <f t="shared" si="15"/>
        <v>27</v>
      </c>
      <c r="H38" s="1">
        <f t="shared" si="4"/>
        <v>0</v>
      </c>
      <c r="I38" s="1">
        <f t="shared" si="16"/>
        <v>37</v>
      </c>
      <c r="J38" s="27">
        <f t="shared" si="1"/>
        <v>0</v>
      </c>
      <c r="K38" s="27">
        <f t="shared" si="2"/>
        <v>0</v>
      </c>
    </row>
    <row r="39" spans="1:11" x14ac:dyDescent="0.35">
      <c r="A39" s="2">
        <v>43868</v>
      </c>
      <c r="B39" s="1">
        <v>214</v>
      </c>
      <c r="C39" s="1">
        <f t="shared" si="0"/>
        <v>51</v>
      </c>
      <c r="D39" s="1">
        <v>19</v>
      </c>
      <c r="E39" s="1">
        <f t="shared" si="13"/>
        <v>27</v>
      </c>
      <c r="F39" s="1">
        <f t="shared" si="14"/>
        <v>0</v>
      </c>
      <c r="G39" s="1">
        <f t="shared" si="15"/>
        <v>32</v>
      </c>
      <c r="H39" s="1">
        <f t="shared" si="4"/>
        <v>0</v>
      </c>
      <c r="I39" s="1">
        <f t="shared" si="16"/>
        <v>27</v>
      </c>
      <c r="J39" s="27">
        <f t="shared" si="1"/>
        <v>0</v>
      </c>
      <c r="K39" s="27">
        <f t="shared" si="2"/>
        <v>0</v>
      </c>
    </row>
    <row r="40" spans="1:11" x14ac:dyDescent="0.35">
      <c r="A40" s="2">
        <v>43869</v>
      </c>
      <c r="B40" s="1">
        <v>224</v>
      </c>
      <c r="C40" s="1">
        <f t="shared" si="0"/>
        <v>53</v>
      </c>
      <c r="D40" s="1">
        <v>31</v>
      </c>
      <c r="E40" s="1">
        <f t="shared" si="13"/>
        <v>32</v>
      </c>
      <c r="F40" s="1">
        <f t="shared" si="14"/>
        <v>0</v>
      </c>
      <c r="G40" s="1">
        <f t="shared" si="15"/>
        <v>22</v>
      </c>
      <c r="H40" s="1">
        <f t="shared" si="4"/>
        <v>0</v>
      </c>
      <c r="I40" s="1">
        <f t="shared" si="16"/>
        <v>32</v>
      </c>
      <c r="J40" s="27">
        <f t="shared" si="1"/>
        <v>0</v>
      </c>
      <c r="K40" s="27">
        <f t="shared" si="2"/>
        <v>0</v>
      </c>
    </row>
    <row r="41" spans="1:11" x14ac:dyDescent="0.35">
      <c r="A41" s="2">
        <v>43870</v>
      </c>
      <c r="B41" s="1">
        <v>116</v>
      </c>
      <c r="C41" s="1">
        <f t="shared" si="0"/>
        <v>27</v>
      </c>
      <c r="D41" s="1">
        <v>22</v>
      </c>
      <c r="E41" s="1">
        <f t="shared" si="13"/>
        <v>22</v>
      </c>
      <c r="F41" s="1">
        <f t="shared" si="14"/>
        <v>0</v>
      </c>
      <c r="G41" s="1">
        <f t="shared" si="15"/>
        <v>5</v>
      </c>
      <c r="H41" s="1">
        <f t="shared" si="4"/>
        <v>0</v>
      </c>
      <c r="I41" s="1">
        <f t="shared" si="16"/>
        <v>22</v>
      </c>
      <c r="J41" s="27">
        <f t="shared" si="1"/>
        <v>0</v>
      </c>
      <c r="K41" s="27">
        <f t="shared" si="2"/>
        <v>0</v>
      </c>
    </row>
    <row r="42" spans="1:11" x14ac:dyDescent="0.35">
      <c r="A42" s="2">
        <v>43871</v>
      </c>
      <c r="B42" s="1">
        <v>138</v>
      </c>
      <c r="C42" s="1">
        <f t="shared" si="0"/>
        <v>33</v>
      </c>
      <c r="D42" s="1">
        <v>25</v>
      </c>
      <c r="E42" s="1">
        <f t="shared" si="13"/>
        <v>5</v>
      </c>
      <c r="F42" s="1">
        <f t="shared" si="14"/>
        <v>0</v>
      </c>
      <c r="G42" s="1">
        <f t="shared" si="15"/>
        <v>8</v>
      </c>
      <c r="H42" s="1">
        <f t="shared" si="4"/>
        <v>0</v>
      </c>
      <c r="I42" s="1">
        <f t="shared" si="16"/>
        <v>5</v>
      </c>
      <c r="J42" s="27">
        <f t="shared" si="1"/>
        <v>0</v>
      </c>
      <c r="K42" s="27">
        <f t="shared" si="2"/>
        <v>0</v>
      </c>
    </row>
    <row r="43" spans="1:11" x14ac:dyDescent="0.35">
      <c r="A43" s="2">
        <v>43872</v>
      </c>
      <c r="B43" s="1">
        <v>92</v>
      </c>
      <c r="C43" s="1">
        <f t="shared" si="0"/>
        <v>22</v>
      </c>
      <c r="D43" s="1">
        <v>31</v>
      </c>
      <c r="E43" s="1">
        <f t="shared" si="13"/>
        <v>8</v>
      </c>
      <c r="F43" s="1">
        <f t="shared" si="14"/>
        <v>9</v>
      </c>
      <c r="G43" s="1">
        <f t="shared" si="15"/>
        <v>0</v>
      </c>
      <c r="H43" s="1">
        <f t="shared" si="4"/>
        <v>1</v>
      </c>
      <c r="I43" s="1">
        <f t="shared" si="16"/>
        <v>0</v>
      </c>
      <c r="J43" s="27">
        <f t="shared" si="1"/>
        <v>5</v>
      </c>
      <c r="K43" s="27">
        <f t="shared" si="2"/>
        <v>0</v>
      </c>
    </row>
    <row r="44" spans="1:11" x14ac:dyDescent="0.35">
      <c r="A44" s="2">
        <v>43873</v>
      </c>
      <c r="B44" s="1">
        <v>343</v>
      </c>
      <c r="C44" s="1">
        <f t="shared" si="0"/>
        <v>82</v>
      </c>
      <c r="D44" s="1">
        <v>19</v>
      </c>
      <c r="E44" s="1">
        <f t="shared" si="13"/>
        <v>0</v>
      </c>
      <c r="F44" s="1">
        <f t="shared" si="14"/>
        <v>0</v>
      </c>
      <c r="G44" s="1">
        <f t="shared" si="15"/>
        <v>63</v>
      </c>
      <c r="H44" s="1">
        <f t="shared" si="4"/>
        <v>0</v>
      </c>
      <c r="I44" s="1">
        <f t="shared" si="16"/>
        <v>0</v>
      </c>
      <c r="J44" s="27">
        <f t="shared" si="1"/>
        <v>0</v>
      </c>
      <c r="K44" s="27">
        <f t="shared" si="2"/>
        <v>0</v>
      </c>
    </row>
    <row r="45" spans="1:11" x14ac:dyDescent="0.35">
      <c r="A45" s="2">
        <v>43874</v>
      </c>
      <c r="B45" s="1">
        <v>135</v>
      </c>
      <c r="C45" s="1">
        <f t="shared" si="0"/>
        <v>32</v>
      </c>
      <c r="D45" s="1">
        <v>27</v>
      </c>
      <c r="E45" s="1">
        <f t="shared" si="13"/>
        <v>63</v>
      </c>
      <c r="F45" s="1">
        <f t="shared" si="14"/>
        <v>0</v>
      </c>
      <c r="G45" s="1">
        <f t="shared" si="15"/>
        <v>5</v>
      </c>
      <c r="H45" s="1">
        <f t="shared" si="4"/>
        <v>0</v>
      </c>
      <c r="I45" s="1">
        <f t="shared" si="16"/>
        <v>63</v>
      </c>
      <c r="J45" s="27">
        <f t="shared" si="1"/>
        <v>0</v>
      </c>
      <c r="K45" s="27">
        <f t="shared" si="2"/>
        <v>0</v>
      </c>
    </row>
    <row r="46" spans="1:11" x14ac:dyDescent="0.35">
      <c r="A46" s="2">
        <v>43875</v>
      </c>
      <c r="B46" s="1">
        <v>120</v>
      </c>
      <c r="C46" s="1">
        <f t="shared" si="0"/>
        <v>28</v>
      </c>
      <c r="D46" s="1">
        <v>34</v>
      </c>
      <c r="E46" s="1">
        <f t="shared" si="13"/>
        <v>5</v>
      </c>
      <c r="F46" s="1">
        <f t="shared" si="14"/>
        <v>6</v>
      </c>
      <c r="G46" s="1">
        <f t="shared" si="15"/>
        <v>0</v>
      </c>
      <c r="H46" s="1">
        <f t="shared" si="4"/>
        <v>1</v>
      </c>
      <c r="I46" s="1">
        <f t="shared" si="16"/>
        <v>0</v>
      </c>
      <c r="J46" s="27">
        <f t="shared" si="1"/>
        <v>5</v>
      </c>
      <c r="K46" s="27">
        <f t="shared" si="2"/>
        <v>0</v>
      </c>
    </row>
    <row r="47" spans="1:11" x14ac:dyDescent="0.35">
      <c r="A47" s="2">
        <v>43876</v>
      </c>
      <c r="B47" s="1">
        <v>90</v>
      </c>
      <c r="C47" s="1">
        <f t="shared" si="0"/>
        <v>21</v>
      </c>
      <c r="D47" s="1">
        <v>25</v>
      </c>
      <c r="E47" s="1">
        <f t="shared" si="13"/>
        <v>0</v>
      </c>
      <c r="F47" s="1">
        <f t="shared" si="14"/>
        <v>4</v>
      </c>
      <c r="G47" s="1">
        <f t="shared" si="15"/>
        <v>0</v>
      </c>
      <c r="H47" s="1">
        <f t="shared" si="4"/>
        <v>4</v>
      </c>
      <c r="I47" s="1">
        <f t="shared" si="16"/>
        <v>0</v>
      </c>
      <c r="J47" s="27">
        <f t="shared" si="1"/>
        <v>20</v>
      </c>
      <c r="K47" s="27">
        <f t="shared" si="2"/>
        <v>0</v>
      </c>
    </row>
    <row r="48" spans="1:11" x14ac:dyDescent="0.35">
      <c r="A48" s="2">
        <v>43877</v>
      </c>
      <c r="B48" s="1">
        <v>105</v>
      </c>
      <c r="C48" s="1">
        <f t="shared" si="0"/>
        <v>25</v>
      </c>
      <c r="D48" s="1">
        <v>28</v>
      </c>
      <c r="E48" s="1">
        <f t="shared" si="13"/>
        <v>0</v>
      </c>
      <c r="F48" s="1">
        <f t="shared" si="14"/>
        <v>3</v>
      </c>
      <c r="G48" s="1">
        <f t="shared" si="15"/>
        <v>0</v>
      </c>
      <c r="H48" s="1">
        <f t="shared" si="4"/>
        <v>3</v>
      </c>
      <c r="I48" s="1">
        <f t="shared" si="16"/>
        <v>0</v>
      </c>
      <c r="J48" s="27">
        <f t="shared" si="1"/>
        <v>15</v>
      </c>
      <c r="K48" s="27">
        <f t="shared" si="2"/>
        <v>0</v>
      </c>
    </row>
    <row r="49" spans="1:11" x14ac:dyDescent="0.35">
      <c r="A49" s="2">
        <v>43878</v>
      </c>
      <c r="B49" s="1">
        <v>98</v>
      </c>
      <c r="C49" s="1">
        <f t="shared" si="0"/>
        <v>23</v>
      </c>
      <c r="D49" s="1">
        <v>31</v>
      </c>
      <c r="E49" s="1">
        <f t="shared" si="13"/>
        <v>0</v>
      </c>
      <c r="F49" s="1">
        <f t="shared" si="14"/>
        <v>8</v>
      </c>
      <c r="G49" s="1">
        <f t="shared" si="15"/>
        <v>0</v>
      </c>
      <c r="H49" s="1">
        <f t="shared" si="4"/>
        <v>8</v>
      </c>
      <c r="I49" s="1">
        <f t="shared" si="16"/>
        <v>0</v>
      </c>
      <c r="J49" s="27">
        <f t="shared" si="1"/>
        <v>40</v>
      </c>
      <c r="K49" s="27">
        <f t="shared" si="2"/>
        <v>0</v>
      </c>
    </row>
    <row r="50" spans="1:11" x14ac:dyDescent="0.35">
      <c r="A50" s="2">
        <v>43879</v>
      </c>
      <c r="B50" s="1">
        <v>105</v>
      </c>
      <c r="C50" s="1">
        <f t="shared" si="0"/>
        <v>25</v>
      </c>
      <c r="D50" s="1">
        <v>26</v>
      </c>
      <c r="E50" s="1">
        <f t="shared" si="13"/>
        <v>0</v>
      </c>
      <c r="F50" s="1">
        <f t="shared" si="14"/>
        <v>1</v>
      </c>
      <c r="G50" s="1">
        <f t="shared" si="15"/>
        <v>0</v>
      </c>
      <c r="H50" s="1">
        <f t="shared" si="4"/>
        <v>1</v>
      </c>
      <c r="I50" s="1">
        <f t="shared" si="16"/>
        <v>0</v>
      </c>
      <c r="J50" s="27">
        <f t="shared" si="1"/>
        <v>5</v>
      </c>
      <c r="K50" s="27">
        <f t="shared" si="2"/>
        <v>0</v>
      </c>
    </row>
    <row r="51" spans="1:11" x14ac:dyDescent="0.35">
      <c r="A51" s="2">
        <v>43880</v>
      </c>
      <c r="B51" s="1">
        <v>450</v>
      </c>
      <c r="C51" s="1">
        <f t="shared" si="0"/>
        <v>108</v>
      </c>
      <c r="D51" s="1">
        <v>36</v>
      </c>
      <c r="E51" s="1">
        <f t="shared" si="13"/>
        <v>0</v>
      </c>
      <c r="F51" s="1">
        <f t="shared" si="14"/>
        <v>0</v>
      </c>
      <c r="G51" s="1">
        <f t="shared" si="15"/>
        <v>72</v>
      </c>
      <c r="H51" s="1">
        <f t="shared" si="4"/>
        <v>0</v>
      </c>
      <c r="I51" s="1">
        <f t="shared" si="16"/>
        <v>0</v>
      </c>
      <c r="J51" s="27">
        <f t="shared" si="1"/>
        <v>0</v>
      </c>
      <c r="K51" s="27">
        <f t="shared" si="2"/>
        <v>0</v>
      </c>
    </row>
    <row r="52" spans="1:11" x14ac:dyDescent="0.35">
      <c r="A52" s="2">
        <v>43881</v>
      </c>
      <c r="B52" s="1">
        <v>450</v>
      </c>
      <c r="C52" s="1">
        <f t="shared" si="0"/>
        <v>108</v>
      </c>
      <c r="D52" s="1">
        <v>27</v>
      </c>
      <c r="E52" s="1">
        <f t="shared" si="13"/>
        <v>72</v>
      </c>
      <c r="F52" s="1">
        <f t="shared" si="14"/>
        <v>0</v>
      </c>
      <c r="G52" s="1">
        <f t="shared" si="15"/>
        <v>81</v>
      </c>
      <c r="H52" s="1">
        <f t="shared" si="4"/>
        <v>0</v>
      </c>
      <c r="I52" s="1">
        <f t="shared" si="16"/>
        <v>72</v>
      </c>
      <c r="J52" s="27">
        <f t="shared" si="1"/>
        <v>0</v>
      </c>
      <c r="K52" s="27">
        <f t="shared" si="2"/>
        <v>0</v>
      </c>
    </row>
    <row r="53" spans="1:11" x14ac:dyDescent="0.35">
      <c r="A53" s="2">
        <v>43882</v>
      </c>
      <c r="B53" s="1">
        <v>161</v>
      </c>
      <c r="C53" s="1">
        <f t="shared" si="0"/>
        <v>38</v>
      </c>
      <c r="D53" s="1">
        <v>31</v>
      </c>
      <c r="E53" s="1">
        <f t="shared" si="13"/>
        <v>81</v>
      </c>
      <c r="F53" s="1">
        <f t="shared" si="14"/>
        <v>0</v>
      </c>
      <c r="G53" s="1">
        <f t="shared" si="15"/>
        <v>7</v>
      </c>
      <c r="H53" s="1">
        <f t="shared" si="4"/>
        <v>0</v>
      </c>
      <c r="I53" s="1">
        <f t="shared" si="16"/>
        <v>81</v>
      </c>
      <c r="J53" s="27">
        <f t="shared" si="1"/>
        <v>0</v>
      </c>
      <c r="K53" s="27">
        <f t="shared" si="2"/>
        <v>0</v>
      </c>
    </row>
    <row r="54" spans="1:11" x14ac:dyDescent="0.35">
      <c r="A54" s="2">
        <v>43883</v>
      </c>
      <c r="B54" s="1">
        <v>185</v>
      </c>
      <c r="C54" s="1">
        <f t="shared" si="0"/>
        <v>44</v>
      </c>
      <c r="D54" s="1">
        <v>24</v>
      </c>
      <c r="E54" s="1">
        <f t="shared" si="13"/>
        <v>7</v>
      </c>
      <c r="F54" s="1">
        <f t="shared" si="14"/>
        <v>0</v>
      </c>
      <c r="G54" s="1">
        <f t="shared" si="15"/>
        <v>20</v>
      </c>
      <c r="H54" s="1">
        <f t="shared" si="4"/>
        <v>0</v>
      </c>
      <c r="I54" s="1">
        <f t="shared" si="16"/>
        <v>7</v>
      </c>
      <c r="J54" s="27">
        <f t="shared" si="1"/>
        <v>0</v>
      </c>
      <c r="K54" s="27">
        <f t="shared" si="2"/>
        <v>0</v>
      </c>
    </row>
    <row r="55" spans="1:11" x14ac:dyDescent="0.35">
      <c r="A55" s="2">
        <v>43884</v>
      </c>
      <c r="B55" s="1">
        <v>211</v>
      </c>
      <c r="C55" s="1">
        <f t="shared" si="0"/>
        <v>50</v>
      </c>
      <c r="D55" s="1">
        <v>14</v>
      </c>
      <c r="E55" s="1">
        <f t="shared" si="13"/>
        <v>20</v>
      </c>
      <c r="F55" s="1">
        <f t="shared" si="14"/>
        <v>0</v>
      </c>
      <c r="G55" s="1">
        <f t="shared" si="15"/>
        <v>36</v>
      </c>
      <c r="H55" s="1">
        <f t="shared" si="4"/>
        <v>0</v>
      </c>
      <c r="I55" s="1">
        <f t="shared" si="16"/>
        <v>20</v>
      </c>
      <c r="J55" s="27">
        <f t="shared" si="1"/>
        <v>0</v>
      </c>
      <c r="K55" s="27">
        <f t="shared" si="2"/>
        <v>0</v>
      </c>
    </row>
    <row r="56" spans="1:11" x14ac:dyDescent="0.35">
      <c r="A56" s="2">
        <v>43885</v>
      </c>
      <c r="B56" s="1">
        <v>161</v>
      </c>
      <c r="C56" s="1">
        <f t="shared" si="0"/>
        <v>38</v>
      </c>
      <c r="D56" s="1">
        <v>25</v>
      </c>
      <c r="E56" s="1">
        <f t="shared" si="13"/>
        <v>36</v>
      </c>
      <c r="F56" s="1">
        <f t="shared" si="14"/>
        <v>0</v>
      </c>
      <c r="G56" s="1">
        <f t="shared" si="15"/>
        <v>13</v>
      </c>
      <c r="H56" s="1">
        <f t="shared" si="4"/>
        <v>0</v>
      </c>
      <c r="I56" s="1">
        <f t="shared" si="16"/>
        <v>36</v>
      </c>
      <c r="J56" s="27">
        <f t="shared" si="1"/>
        <v>0</v>
      </c>
      <c r="K56" s="27">
        <f t="shared" si="2"/>
        <v>0</v>
      </c>
    </row>
    <row r="57" spans="1:11" x14ac:dyDescent="0.35">
      <c r="A57" s="2">
        <v>43886</v>
      </c>
      <c r="B57" s="1">
        <v>196</v>
      </c>
      <c r="C57" s="1">
        <f t="shared" si="0"/>
        <v>47</v>
      </c>
      <c r="D57" s="1">
        <v>32</v>
      </c>
      <c r="E57" s="1">
        <f t="shared" si="13"/>
        <v>13</v>
      </c>
      <c r="F57" s="1">
        <f t="shared" si="14"/>
        <v>0</v>
      </c>
      <c r="G57" s="1">
        <f t="shared" si="15"/>
        <v>15</v>
      </c>
      <c r="H57" s="1">
        <f t="shared" si="4"/>
        <v>0</v>
      </c>
      <c r="I57" s="1">
        <f t="shared" si="16"/>
        <v>13</v>
      </c>
      <c r="J57" s="27">
        <f t="shared" si="1"/>
        <v>0</v>
      </c>
      <c r="K57" s="27">
        <f t="shared" si="2"/>
        <v>0</v>
      </c>
    </row>
    <row r="58" spans="1:11" x14ac:dyDescent="0.35">
      <c r="A58" s="2">
        <v>43887</v>
      </c>
      <c r="B58" s="1">
        <v>283</v>
      </c>
      <c r="C58" s="1">
        <f t="shared" si="0"/>
        <v>67</v>
      </c>
      <c r="D58" s="1">
        <v>22</v>
      </c>
      <c r="E58" s="1">
        <f t="shared" si="13"/>
        <v>15</v>
      </c>
      <c r="F58" s="1">
        <f t="shared" si="14"/>
        <v>0</v>
      </c>
      <c r="G58" s="1">
        <f t="shared" si="15"/>
        <v>45</v>
      </c>
      <c r="H58" s="1">
        <f t="shared" si="4"/>
        <v>0</v>
      </c>
      <c r="I58" s="1">
        <f t="shared" si="16"/>
        <v>15</v>
      </c>
      <c r="J58" s="27">
        <f t="shared" si="1"/>
        <v>0</v>
      </c>
      <c r="K58" s="27">
        <f t="shared" si="2"/>
        <v>0</v>
      </c>
    </row>
    <row r="59" spans="1:11" x14ac:dyDescent="0.35">
      <c r="A59" s="2">
        <v>43888</v>
      </c>
      <c r="B59" s="1">
        <v>227</v>
      </c>
      <c r="C59" s="1">
        <f t="shared" si="0"/>
        <v>54</v>
      </c>
      <c r="D59" s="1">
        <v>23</v>
      </c>
      <c r="E59" s="1">
        <f t="shared" si="13"/>
        <v>45</v>
      </c>
      <c r="F59" s="1">
        <f t="shared" si="14"/>
        <v>0</v>
      </c>
      <c r="G59" s="1">
        <f t="shared" si="15"/>
        <v>31</v>
      </c>
      <c r="H59" s="1">
        <f t="shared" si="4"/>
        <v>0</v>
      </c>
      <c r="I59" s="1">
        <f t="shared" si="16"/>
        <v>45</v>
      </c>
      <c r="J59" s="27">
        <f t="shared" si="1"/>
        <v>0</v>
      </c>
      <c r="K59" s="27">
        <f t="shared" si="2"/>
        <v>0</v>
      </c>
    </row>
    <row r="60" spans="1:11" x14ac:dyDescent="0.35">
      <c r="A60" s="2">
        <v>43889</v>
      </c>
      <c r="B60" s="1">
        <v>251</v>
      </c>
      <c r="C60" s="1">
        <f t="shared" si="0"/>
        <v>60</v>
      </c>
      <c r="D60" s="1">
        <v>32</v>
      </c>
      <c r="E60" s="1">
        <f t="shared" si="13"/>
        <v>31</v>
      </c>
      <c r="F60" s="1">
        <f t="shared" si="14"/>
        <v>0</v>
      </c>
      <c r="G60" s="1">
        <f t="shared" si="15"/>
        <v>28</v>
      </c>
      <c r="H60" s="1">
        <f t="shared" si="4"/>
        <v>0</v>
      </c>
      <c r="I60" s="1">
        <f t="shared" si="16"/>
        <v>31</v>
      </c>
      <c r="J60" s="27">
        <f t="shared" si="1"/>
        <v>0</v>
      </c>
      <c r="K60" s="27">
        <f t="shared" si="2"/>
        <v>0</v>
      </c>
    </row>
    <row r="61" spans="1:11" x14ac:dyDescent="0.35">
      <c r="A61" s="2">
        <v>43890</v>
      </c>
      <c r="B61" s="1">
        <v>196</v>
      </c>
      <c r="C61" s="1">
        <f t="shared" si="0"/>
        <v>47</v>
      </c>
      <c r="D61" s="1">
        <v>29</v>
      </c>
      <c r="E61" s="1">
        <f t="shared" si="13"/>
        <v>28</v>
      </c>
      <c r="F61" s="1">
        <f t="shared" si="14"/>
        <v>0</v>
      </c>
      <c r="G61" s="1">
        <f t="shared" si="15"/>
        <v>18</v>
      </c>
      <c r="H61" s="1">
        <f t="shared" si="4"/>
        <v>0</v>
      </c>
      <c r="I61" s="1">
        <f t="shared" si="16"/>
        <v>28</v>
      </c>
      <c r="J61" s="27">
        <f t="shared" si="1"/>
        <v>0</v>
      </c>
      <c r="K61" s="27">
        <f t="shared" si="2"/>
        <v>0</v>
      </c>
    </row>
    <row r="62" spans="1:11" x14ac:dyDescent="0.35">
      <c r="A62" s="2">
        <v>43891</v>
      </c>
      <c r="B62" s="1">
        <v>214</v>
      </c>
      <c r="C62" s="1">
        <f t="shared" si="0"/>
        <v>51</v>
      </c>
      <c r="D62" s="1">
        <v>34</v>
      </c>
      <c r="E62" s="1">
        <f t="shared" si="13"/>
        <v>18</v>
      </c>
      <c r="F62" s="1">
        <f t="shared" si="14"/>
        <v>0</v>
      </c>
      <c r="G62" s="1">
        <f t="shared" si="15"/>
        <v>17</v>
      </c>
      <c r="H62" s="1">
        <f t="shared" si="4"/>
        <v>0</v>
      </c>
      <c r="I62" s="1">
        <f t="shared" si="16"/>
        <v>18</v>
      </c>
      <c r="J62" s="27">
        <f t="shared" si="1"/>
        <v>0</v>
      </c>
      <c r="K62" s="27">
        <f t="shared" si="2"/>
        <v>0</v>
      </c>
    </row>
    <row r="63" spans="1:11" x14ac:dyDescent="0.35">
      <c r="A63" s="2">
        <v>43892</v>
      </c>
      <c r="B63" s="1">
        <v>214</v>
      </c>
      <c r="C63" s="1">
        <f t="shared" si="0"/>
        <v>51</v>
      </c>
      <c r="D63" s="1">
        <v>26</v>
      </c>
      <c r="E63" s="1">
        <f t="shared" si="13"/>
        <v>17</v>
      </c>
      <c r="F63" s="1">
        <f t="shared" si="14"/>
        <v>0</v>
      </c>
      <c r="G63" s="1">
        <f t="shared" si="15"/>
        <v>25</v>
      </c>
      <c r="H63" s="1">
        <f t="shared" si="4"/>
        <v>0</v>
      </c>
      <c r="I63" s="1">
        <f t="shared" si="16"/>
        <v>17</v>
      </c>
      <c r="J63" s="27">
        <f t="shared" si="1"/>
        <v>0</v>
      </c>
      <c r="K63" s="27">
        <f t="shared" si="2"/>
        <v>0</v>
      </c>
    </row>
    <row r="64" spans="1:11" x14ac:dyDescent="0.35">
      <c r="A64" s="2">
        <v>43893</v>
      </c>
      <c r="B64" s="1">
        <v>296</v>
      </c>
      <c r="C64" s="1">
        <f t="shared" si="0"/>
        <v>71</v>
      </c>
      <c r="D64" s="1">
        <v>26</v>
      </c>
      <c r="E64" s="1">
        <f t="shared" si="13"/>
        <v>25</v>
      </c>
      <c r="F64" s="1">
        <f t="shared" si="14"/>
        <v>0</v>
      </c>
      <c r="G64" s="1">
        <f t="shared" si="15"/>
        <v>45</v>
      </c>
      <c r="H64" s="1">
        <f t="shared" si="4"/>
        <v>0</v>
      </c>
      <c r="I64" s="1">
        <f t="shared" si="16"/>
        <v>25</v>
      </c>
      <c r="J64" s="27">
        <f t="shared" si="1"/>
        <v>0</v>
      </c>
      <c r="K64" s="27">
        <f t="shared" si="2"/>
        <v>0</v>
      </c>
    </row>
    <row r="65" spans="1:11" x14ac:dyDescent="0.35">
      <c r="A65" s="2">
        <v>43894</v>
      </c>
      <c r="B65" s="1">
        <v>450</v>
      </c>
      <c r="C65" s="1">
        <f t="shared" si="0"/>
        <v>108</v>
      </c>
      <c r="D65" s="1">
        <v>26</v>
      </c>
      <c r="E65" s="1">
        <f t="shared" si="13"/>
        <v>45</v>
      </c>
      <c r="F65" s="1">
        <f t="shared" si="14"/>
        <v>0</v>
      </c>
      <c r="G65" s="1">
        <f t="shared" si="15"/>
        <v>82</v>
      </c>
      <c r="H65" s="1">
        <f t="shared" si="4"/>
        <v>0</v>
      </c>
      <c r="I65" s="1">
        <f t="shared" si="16"/>
        <v>45</v>
      </c>
      <c r="J65" s="27">
        <f t="shared" si="1"/>
        <v>0</v>
      </c>
      <c r="K65" s="27">
        <f t="shared" si="2"/>
        <v>0</v>
      </c>
    </row>
    <row r="66" spans="1:11" x14ac:dyDescent="0.35">
      <c r="A66" s="2">
        <v>43895</v>
      </c>
      <c r="B66" s="1">
        <v>134</v>
      </c>
      <c r="C66" s="1">
        <f t="shared" ref="C66:C129" si="17">ROUNDDOWN(B66*(1-$N$7)*$N$8,0)</f>
        <v>32</v>
      </c>
      <c r="D66" s="1">
        <v>29</v>
      </c>
      <c r="E66" s="1">
        <f t="shared" si="13"/>
        <v>82</v>
      </c>
      <c r="F66" s="1">
        <f t="shared" si="14"/>
        <v>0</v>
      </c>
      <c r="G66" s="1">
        <f t="shared" si="15"/>
        <v>3</v>
      </c>
      <c r="H66" s="1">
        <f t="shared" si="4"/>
        <v>0</v>
      </c>
      <c r="I66" s="1">
        <f t="shared" si="16"/>
        <v>82</v>
      </c>
      <c r="J66" s="27">
        <f t="shared" ref="J66:J129" si="18">IF(H66&gt;0,H66*$N$6,0)</f>
        <v>0</v>
      </c>
      <c r="K66" s="27">
        <f t="shared" ref="K66:K129" si="19">IF(G66&gt;$N$9,(G66-$N$9)*$N$5,0)</f>
        <v>0</v>
      </c>
    </row>
    <row r="67" spans="1:11" x14ac:dyDescent="0.35">
      <c r="A67" s="2">
        <v>43896</v>
      </c>
      <c r="B67" s="1">
        <v>343</v>
      </c>
      <c r="C67" s="1">
        <f t="shared" si="17"/>
        <v>82</v>
      </c>
      <c r="D67" s="1">
        <v>25</v>
      </c>
      <c r="E67" s="1">
        <f t="shared" si="13"/>
        <v>3</v>
      </c>
      <c r="F67" s="1">
        <f t="shared" si="14"/>
        <v>0</v>
      </c>
      <c r="G67" s="1">
        <f t="shared" si="15"/>
        <v>57</v>
      </c>
      <c r="H67" s="1">
        <f t="shared" si="4"/>
        <v>0</v>
      </c>
      <c r="I67" s="1">
        <f t="shared" si="16"/>
        <v>3</v>
      </c>
      <c r="J67" s="27">
        <f t="shared" si="18"/>
        <v>0</v>
      </c>
      <c r="K67" s="27">
        <f t="shared" si="19"/>
        <v>0</v>
      </c>
    </row>
    <row r="68" spans="1:11" x14ac:dyDescent="0.35">
      <c r="A68" s="2">
        <v>43897</v>
      </c>
      <c r="B68" s="1">
        <v>349</v>
      </c>
      <c r="C68" s="1">
        <f t="shared" si="17"/>
        <v>83</v>
      </c>
      <c r="D68" s="1">
        <v>23</v>
      </c>
      <c r="E68" s="1">
        <f t="shared" si="13"/>
        <v>57</v>
      </c>
      <c r="F68" s="1">
        <f t="shared" si="14"/>
        <v>0</v>
      </c>
      <c r="G68" s="1">
        <f t="shared" si="15"/>
        <v>60</v>
      </c>
      <c r="H68" s="1">
        <f t="shared" ref="H68:H131" si="20">IF((E68+C68)&lt;D68,D68-(E68+C68),0)</f>
        <v>0</v>
      </c>
      <c r="I68" s="1">
        <f t="shared" si="16"/>
        <v>57</v>
      </c>
      <c r="J68" s="27">
        <f t="shared" si="18"/>
        <v>0</v>
      </c>
      <c r="K68" s="27">
        <f t="shared" si="19"/>
        <v>0</v>
      </c>
    </row>
    <row r="69" spans="1:11" x14ac:dyDescent="0.35">
      <c r="A69" s="2">
        <v>43898</v>
      </c>
      <c r="B69" s="1">
        <v>212</v>
      </c>
      <c r="C69" s="1">
        <f t="shared" si="17"/>
        <v>50</v>
      </c>
      <c r="D69" s="1">
        <v>26</v>
      </c>
      <c r="E69" s="1">
        <f t="shared" si="13"/>
        <v>60</v>
      </c>
      <c r="F69" s="1">
        <f t="shared" si="14"/>
        <v>0</v>
      </c>
      <c r="G69" s="1">
        <f t="shared" si="15"/>
        <v>24</v>
      </c>
      <c r="H69" s="1">
        <f t="shared" si="20"/>
        <v>0</v>
      </c>
      <c r="I69" s="1">
        <f t="shared" si="16"/>
        <v>60</v>
      </c>
      <c r="J69" s="27">
        <f t="shared" si="18"/>
        <v>0</v>
      </c>
      <c r="K69" s="27">
        <f t="shared" si="19"/>
        <v>0</v>
      </c>
    </row>
    <row r="70" spans="1:11" x14ac:dyDescent="0.35">
      <c r="A70" s="2">
        <v>43899</v>
      </c>
      <c r="B70" s="1">
        <v>140</v>
      </c>
      <c r="C70" s="1">
        <f t="shared" si="17"/>
        <v>33</v>
      </c>
      <c r="D70" s="1">
        <v>27</v>
      </c>
      <c r="E70" s="1">
        <f t="shared" si="13"/>
        <v>24</v>
      </c>
      <c r="F70" s="1">
        <f t="shared" si="14"/>
        <v>0</v>
      </c>
      <c r="G70" s="1">
        <f t="shared" si="15"/>
        <v>6</v>
      </c>
      <c r="H70" s="1">
        <f t="shared" si="20"/>
        <v>0</v>
      </c>
      <c r="I70" s="1">
        <f t="shared" si="16"/>
        <v>24</v>
      </c>
      <c r="J70" s="27">
        <f t="shared" si="18"/>
        <v>0</v>
      </c>
      <c r="K70" s="27">
        <f t="shared" si="19"/>
        <v>0</v>
      </c>
    </row>
    <row r="71" spans="1:11" x14ac:dyDescent="0.35">
      <c r="A71" s="2">
        <v>43900</v>
      </c>
      <c r="B71" s="1">
        <v>137</v>
      </c>
      <c r="C71" s="1">
        <f t="shared" si="17"/>
        <v>32</v>
      </c>
      <c r="D71" s="1">
        <v>21</v>
      </c>
      <c r="E71" s="1">
        <f t="shared" si="13"/>
        <v>6</v>
      </c>
      <c r="F71" s="1">
        <f t="shared" si="14"/>
        <v>0</v>
      </c>
      <c r="G71" s="1">
        <f t="shared" si="15"/>
        <v>11</v>
      </c>
      <c r="H71" s="1">
        <f t="shared" si="20"/>
        <v>0</v>
      </c>
      <c r="I71" s="1">
        <f t="shared" si="16"/>
        <v>6</v>
      </c>
      <c r="J71" s="27">
        <f t="shared" si="18"/>
        <v>0</v>
      </c>
      <c r="K71" s="27">
        <f t="shared" si="19"/>
        <v>0</v>
      </c>
    </row>
    <row r="72" spans="1:11" x14ac:dyDescent="0.35">
      <c r="A72" s="2">
        <v>43901</v>
      </c>
      <c r="B72" s="1">
        <v>83</v>
      </c>
      <c r="C72" s="1">
        <f t="shared" si="17"/>
        <v>19</v>
      </c>
      <c r="D72" s="1">
        <v>22</v>
      </c>
      <c r="E72" s="1">
        <f t="shared" si="13"/>
        <v>11</v>
      </c>
      <c r="F72" s="1">
        <f t="shared" si="14"/>
        <v>3</v>
      </c>
      <c r="G72" s="1">
        <f t="shared" si="15"/>
        <v>0</v>
      </c>
      <c r="H72" s="1">
        <f t="shared" si="20"/>
        <v>0</v>
      </c>
      <c r="I72" s="1">
        <f t="shared" si="16"/>
        <v>8</v>
      </c>
      <c r="J72" s="27">
        <f t="shared" si="18"/>
        <v>0</v>
      </c>
      <c r="K72" s="27">
        <f t="shared" si="19"/>
        <v>0</v>
      </c>
    </row>
    <row r="73" spans="1:11" x14ac:dyDescent="0.35">
      <c r="A73" s="2">
        <v>43902</v>
      </c>
      <c r="B73" s="1">
        <v>316</v>
      </c>
      <c r="C73" s="1">
        <f t="shared" si="17"/>
        <v>75</v>
      </c>
      <c r="D73" s="1">
        <v>29</v>
      </c>
      <c r="E73" s="1">
        <f t="shared" si="13"/>
        <v>0</v>
      </c>
      <c r="F73" s="1">
        <f t="shared" si="14"/>
        <v>0</v>
      </c>
      <c r="G73" s="1">
        <f t="shared" si="15"/>
        <v>46</v>
      </c>
      <c r="H73" s="1">
        <f t="shared" si="20"/>
        <v>0</v>
      </c>
      <c r="I73" s="1">
        <f t="shared" si="16"/>
        <v>0</v>
      </c>
      <c r="J73" s="27">
        <f t="shared" si="18"/>
        <v>0</v>
      </c>
      <c r="K73" s="27">
        <f t="shared" si="19"/>
        <v>0</v>
      </c>
    </row>
    <row r="74" spans="1:11" x14ac:dyDescent="0.35">
      <c r="A74" s="2">
        <v>43903</v>
      </c>
      <c r="B74" s="1">
        <v>203</v>
      </c>
      <c r="C74" s="1">
        <f t="shared" si="17"/>
        <v>48</v>
      </c>
      <c r="D74" s="1">
        <v>29</v>
      </c>
      <c r="E74" s="1">
        <f t="shared" si="13"/>
        <v>46</v>
      </c>
      <c r="F74" s="1">
        <f t="shared" si="14"/>
        <v>0</v>
      </c>
      <c r="G74" s="1">
        <f t="shared" si="15"/>
        <v>19</v>
      </c>
      <c r="H74" s="1">
        <f t="shared" si="20"/>
        <v>0</v>
      </c>
      <c r="I74" s="1">
        <f t="shared" si="16"/>
        <v>46</v>
      </c>
      <c r="J74" s="27">
        <f t="shared" si="18"/>
        <v>0</v>
      </c>
      <c r="K74" s="27">
        <f t="shared" si="19"/>
        <v>0</v>
      </c>
    </row>
    <row r="75" spans="1:11" x14ac:dyDescent="0.35">
      <c r="A75" s="2">
        <v>43904</v>
      </c>
      <c r="B75" s="1">
        <v>227</v>
      </c>
      <c r="C75" s="1">
        <f t="shared" si="17"/>
        <v>54</v>
      </c>
      <c r="D75" s="1">
        <v>38</v>
      </c>
      <c r="E75" s="1">
        <f t="shared" si="13"/>
        <v>19</v>
      </c>
      <c r="F75" s="1">
        <f t="shared" si="14"/>
        <v>0</v>
      </c>
      <c r="G75" s="1">
        <f t="shared" si="15"/>
        <v>16</v>
      </c>
      <c r="H75" s="1">
        <f t="shared" si="20"/>
        <v>0</v>
      </c>
      <c r="I75" s="1">
        <f t="shared" si="16"/>
        <v>19</v>
      </c>
      <c r="J75" s="27">
        <f t="shared" si="18"/>
        <v>0</v>
      </c>
      <c r="K75" s="27">
        <f t="shared" si="19"/>
        <v>0</v>
      </c>
    </row>
    <row r="76" spans="1:11" x14ac:dyDescent="0.35">
      <c r="A76" s="2">
        <v>43905</v>
      </c>
      <c r="B76" s="1">
        <v>122</v>
      </c>
      <c r="C76" s="1">
        <f t="shared" si="17"/>
        <v>29</v>
      </c>
      <c r="D76" s="1">
        <v>23</v>
      </c>
      <c r="E76" s="1">
        <f t="shared" si="13"/>
        <v>16</v>
      </c>
      <c r="F76" s="1">
        <f t="shared" si="14"/>
        <v>0</v>
      </c>
      <c r="G76" s="1">
        <f t="shared" si="15"/>
        <v>6</v>
      </c>
      <c r="H76" s="1">
        <f t="shared" si="20"/>
        <v>0</v>
      </c>
      <c r="I76" s="1">
        <f t="shared" si="16"/>
        <v>16</v>
      </c>
      <c r="J76" s="27">
        <f t="shared" si="18"/>
        <v>0</v>
      </c>
      <c r="K76" s="27">
        <f t="shared" si="19"/>
        <v>0</v>
      </c>
    </row>
    <row r="77" spans="1:11" x14ac:dyDescent="0.35">
      <c r="A77" s="2">
        <v>43906</v>
      </c>
      <c r="B77" s="1">
        <v>224</v>
      </c>
      <c r="C77" s="1">
        <f t="shared" si="17"/>
        <v>53</v>
      </c>
      <c r="D77" s="1">
        <v>29</v>
      </c>
      <c r="E77" s="1">
        <f t="shared" si="13"/>
        <v>6</v>
      </c>
      <c r="F77" s="1">
        <f t="shared" si="14"/>
        <v>0</v>
      </c>
      <c r="G77" s="1">
        <f t="shared" si="15"/>
        <v>24</v>
      </c>
      <c r="H77" s="1">
        <f t="shared" si="20"/>
        <v>0</v>
      </c>
      <c r="I77" s="1">
        <f t="shared" si="16"/>
        <v>6</v>
      </c>
      <c r="J77" s="27">
        <f t="shared" si="18"/>
        <v>0</v>
      </c>
      <c r="K77" s="27">
        <f t="shared" si="19"/>
        <v>0</v>
      </c>
    </row>
    <row r="78" spans="1:11" x14ac:dyDescent="0.35">
      <c r="A78" s="2">
        <v>43907</v>
      </c>
      <c r="B78" s="1">
        <v>89</v>
      </c>
      <c r="C78" s="1">
        <f t="shared" si="17"/>
        <v>21</v>
      </c>
      <c r="D78" s="1">
        <v>36</v>
      </c>
      <c r="E78" s="1">
        <f t="shared" si="13"/>
        <v>24</v>
      </c>
      <c r="F78" s="1">
        <f t="shared" si="14"/>
        <v>15</v>
      </c>
      <c r="G78" s="1">
        <f t="shared" si="15"/>
        <v>0</v>
      </c>
      <c r="H78" s="1">
        <f t="shared" si="20"/>
        <v>0</v>
      </c>
      <c r="I78" s="1">
        <f t="shared" si="16"/>
        <v>9</v>
      </c>
      <c r="J78" s="27">
        <f t="shared" si="18"/>
        <v>0</v>
      </c>
      <c r="K78" s="27">
        <f t="shared" si="19"/>
        <v>0</v>
      </c>
    </row>
    <row r="79" spans="1:11" x14ac:dyDescent="0.35">
      <c r="A79" s="2">
        <v>43908</v>
      </c>
      <c r="B79" s="1">
        <v>215</v>
      </c>
      <c r="C79" s="1">
        <f t="shared" si="17"/>
        <v>51</v>
      </c>
      <c r="D79" s="1">
        <v>22</v>
      </c>
      <c r="E79" s="1">
        <f t="shared" si="13"/>
        <v>0</v>
      </c>
      <c r="F79" s="1">
        <f t="shared" si="14"/>
        <v>0</v>
      </c>
      <c r="G79" s="1">
        <f t="shared" si="15"/>
        <v>29</v>
      </c>
      <c r="H79" s="1">
        <f t="shared" si="20"/>
        <v>0</v>
      </c>
      <c r="I79" s="1">
        <f t="shared" si="16"/>
        <v>0</v>
      </c>
      <c r="J79" s="27">
        <f t="shared" si="18"/>
        <v>0</v>
      </c>
      <c r="K79" s="27">
        <f t="shared" si="19"/>
        <v>0</v>
      </c>
    </row>
    <row r="80" spans="1:11" x14ac:dyDescent="0.35">
      <c r="A80" s="2">
        <v>43909</v>
      </c>
      <c r="B80" s="1">
        <v>233</v>
      </c>
      <c r="C80" s="1">
        <f t="shared" si="17"/>
        <v>55</v>
      </c>
      <c r="D80" s="1">
        <v>33</v>
      </c>
      <c r="E80" s="1">
        <f t="shared" si="13"/>
        <v>29</v>
      </c>
      <c r="F80" s="1">
        <f t="shared" si="14"/>
        <v>0</v>
      </c>
      <c r="G80" s="1">
        <f t="shared" si="15"/>
        <v>22</v>
      </c>
      <c r="H80" s="1">
        <f t="shared" si="20"/>
        <v>0</v>
      </c>
      <c r="I80" s="1">
        <f t="shared" si="16"/>
        <v>29</v>
      </c>
      <c r="J80" s="27">
        <f t="shared" si="18"/>
        <v>0</v>
      </c>
      <c r="K80" s="27">
        <f t="shared" si="19"/>
        <v>0</v>
      </c>
    </row>
    <row r="81" spans="1:11" x14ac:dyDescent="0.35">
      <c r="A81" s="2">
        <v>43910</v>
      </c>
      <c r="B81" s="1">
        <v>316</v>
      </c>
      <c r="C81" s="1">
        <f t="shared" si="17"/>
        <v>75</v>
      </c>
      <c r="D81" s="1">
        <v>24</v>
      </c>
      <c r="E81" s="1">
        <f t="shared" si="13"/>
        <v>22</v>
      </c>
      <c r="F81" s="1">
        <f t="shared" si="14"/>
        <v>0</v>
      </c>
      <c r="G81" s="1">
        <f t="shared" si="15"/>
        <v>51</v>
      </c>
      <c r="H81" s="1">
        <f t="shared" si="20"/>
        <v>0</v>
      </c>
      <c r="I81" s="1">
        <f t="shared" si="16"/>
        <v>22</v>
      </c>
      <c r="J81" s="27">
        <f t="shared" si="18"/>
        <v>0</v>
      </c>
      <c r="K81" s="27">
        <f t="shared" si="19"/>
        <v>0</v>
      </c>
    </row>
    <row r="82" spans="1:11" x14ac:dyDescent="0.35">
      <c r="A82" s="2">
        <v>43911</v>
      </c>
      <c r="B82" s="1">
        <v>226</v>
      </c>
      <c r="C82" s="1">
        <f t="shared" si="17"/>
        <v>54</v>
      </c>
      <c r="D82" s="1">
        <v>26</v>
      </c>
      <c r="E82" s="1">
        <f t="shared" si="13"/>
        <v>51</v>
      </c>
      <c r="F82" s="1">
        <f t="shared" si="14"/>
        <v>0</v>
      </c>
      <c r="G82" s="1">
        <f t="shared" si="15"/>
        <v>28</v>
      </c>
      <c r="H82" s="1">
        <f t="shared" si="20"/>
        <v>0</v>
      </c>
      <c r="I82" s="1">
        <f t="shared" si="16"/>
        <v>51</v>
      </c>
      <c r="J82" s="27">
        <f t="shared" si="18"/>
        <v>0</v>
      </c>
      <c r="K82" s="27">
        <f t="shared" si="19"/>
        <v>0</v>
      </c>
    </row>
    <row r="83" spans="1:11" x14ac:dyDescent="0.35">
      <c r="A83" s="2">
        <v>43912</v>
      </c>
      <c r="B83" s="1">
        <v>214</v>
      </c>
      <c r="C83" s="1">
        <f t="shared" si="17"/>
        <v>51</v>
      </c>
      <c r="D83" s="1">
        <v>28</v>
      </c>
      <c r="E83" s="1">
        <f t="shared" si="13"/>
        <v>28</v>
      </c>
      <c r="F83" s="1">
        <f t="shared" si="14"/>
        <v>0</v>
      </c>
      <c r="G83" s="1">
        <f t="shared" si="15"/>
        <v>23</v>
      </c>
      <c r="H83" s="1">
        <f t="shared" si="20"/>
        <v>0</v>
      </c>
      <c r="I83" s="1">
        <f t="shared" si="16"/>
        <v>28</v>
      </c>
      <c r="J83" s="27">
        <f t="shared" si="18"/>
        <v>0</v>
      </c>
      <c r="K83" s="27">
        <f t="shared" si="19"/>
        <v>0</v>
      </c>
    </row>
    <row r="84" spans="1:11" x14ac:dyDescent="0.35">
      <c r="A84" s="2">
        <v>43913</v>
      </c>
      <c r="B84" s="1">
        <v>217</v>
      </c>
      <c r="C84" s="1">
        <f t="shared" si="17"/>
        <v>52</v>
      </c>
      <c r="D84" s="1">
        <v>31</v>
      </c>
      <c r="E84" s="1">
        <f t="shared" si="13"/>
        <v>23</v>
      </c>
      <c r="F84" s="1">
        <f t="shared" si="14"/>
        <v>0</v>
      </c>
      <c r="G84" s="1">
        <f t="shared" si="15"/>
        <v>21</v>
      </c>
      <c r="H84" s="1">
        <f t="shared" si="20"/>
        <v>0</v>
      </c>
      <c r="I84" s="1">
        <f t="shared" si="16"/>
        <v>23</v>
      </c>
      <c r="J84" s="27">
        <f t="shared" si="18"/>
        <v>0</v>
      </c>
      <c r="K84" s="27">
        <f t="shared" si="19"/>
        <v>0</v>
      </c>
    </row>
    <row r="85" spans="1:11" x14ac:dyDescent="0.35">
      <c r="A85" s="2">
        <v>43914</v>
      </c>
      <c r="B85" s="1">
        <v>199</v>
      </c>
      <c r="C85" s="1">
        <f t="shared" si="17"/>
        <v>47</v>
      </c>
      <c r="D85" s="1">
        <v>23</v>
      </c>
      <c r="E85" s="1">
        <f t="shared" si="13"/>
        <v>21</v>
      </c>
      <c r="F85" s="1">
        <f t="shared" si="14"/>
        <v>0</v>
      </c>
      <c r="G85" s="1">
        <f t="shared" si="15"/>
        <v>24</v>
      </c>
      <c r="H85" s="1">
        <f t="shared" si="20"/>
        <v>0</v>
      </c>
      <c r="I85" s="1">
        <f t="shared" si="16"/>
        <v>21</v>
      </c>
      <c r="J85" s="27">
        <f t="shared" si="18"/>
        <v>0</v>
      </c>
      <c r="K85" s="27">
        <f t="shared" si="19"/>
        <v>0</v>
      </c>
    </row>
    <row r="86" spans="1:11" x14ac:dyDescent="0.35">
      <c r="A86" s="2">
        <v>43915</v>
      </c>
      <c r="B86" s="1">
        <v>83</v>
      </c>
      <c r="C86" s="1">
        <f t="shared" si="17"/>
        <v>19</v>
      </c>
      <c r="D86" s="1">
        <v>20</v>
      </c>
      <c r="E86" s="1">
        <f t="shared" si="13"/>
        <v>24</v>
      </c>
      <c r="F86" s="1">
        <f t="shared" si="14"/>
        <v>1</v>
      </c>
      <c r="G86" s="1">
        <f t="shared" si="15"/>
        <v>0</v>
      </c>
      <c r="H86" s="1">
        <f t="shared" si="20"/>
        <v>0</v>
      </c>
      <c r="I86" s="1">
        <f t="shared" si="16"/>
        <v>23</v>
      </c>
      <c r="J86" s="27">
        <f t="shared" si="18"/>
        <v>0</v>
      </c>
      <c r="K86" s="27">
        <f t="shared" si="19"/>
        <v>0</v>
      </c>
    </row>
    <row r="87" spans="1:11" x14ac:dyDescent="0.35">
      <c r="A87" s="2">
        <v>43916</v>
      </c>
      <c r="B87" s="1">
        <v>235</v>
      </c>
      <c r="C87" s="1">
        <f t="shared" si="17"/>
        <v>56</v>
      </c>
      <c r="D87" s="1">
        <v>22</v>
      </c>
      <c r="E87" s="1">
        <f t="shared" si="13"/>
        <v>0</v>
      </c>
      <c r="F87" s="1">
        <f t="shared" si="14"/>
        <v>0</v>
      </c>
      <c r="G87" s="1">
        <f t="shared" si="15"/>
        <v>34</v>
      </c>
      <c r="H87" s="1">
        <f t="shared" si="20"/>
        <v>0</v>
      </c>
      <c r="I87" s="1">
        <f t="shared" si="16"/>
        <v>0</v>
      </c>
      <c r="J87" s="27">
        <f t="shared" si="18"/>
        <v>0</v>
      </c>
      <c r="K87" s="27">
        <f t="shared" si="19"/>
        <v>0</v>
      </c>
    </row>
    <row r="88" spans="1:11" x14ac:dyDescent="0.35">
      <c r="A88" s="2">
        <v>43917</v>
      </c>
      <c r="B88" s="1">
        <v>138</v>
      </c>
      <c r="C88" s="1">
        <f t="shared" si="17"/>
        <v>33</v>
      </c>
      <c r="D88" s="1">
        <v>24</v>
      </c>
      <c r="E88" s="1">
        <f t="shared" si="13"/>
        <v>34</v>
      </c>
      <c r="F88" s="1">
        <f t="shared" si="14"/>
        <v>0</v>
      </c>
      <c r="G88" s="1">
        <f t="shared" si="15"/>
        <v>9</v>
      </c>
      <c r="H88" s="1">
        <f t="shared" si="20"/>
        <v>0</v>
      </c>
      <c r="I88" s="1">
        <f t="shared" si="16"/>
        <v>34</v>
      </c>
      <c r="J88" s="27">
        <f t="shared" si="18"/>
        <v>0</v>
      </c>
      <c r="K88" s="27">
        <f t="shared" si="19"/>
        <v>0</v>
      </c>
    </row>
    <row r="89" spans="1:11" x14ac:dyDescent="0.35">
      <c r="A89" s="2">
        <v>43918</v>
      </c>
      <c r="B89" s="1">
        <v>147</v>
      </c>
      <c r="C89" s="1">
        <f t="shared" si="17"/>
        <v>35</v>
      </c>
      <c r="D89" s="1">
        <v>29</v>
      </c>
      <c r="E89" s="1">
        <f t="shared" si="13"/>
        <v>9</v>
      </c>
      <c r="F89" s="1">
        <f t="shared" si="14"/>
        <v>0</v>
      </c>
      <c r="G89" s="1">
        <f t="shared" si="15"/>
        <v>6</v>
      </c>
      <c r="H89" s="1">
        <f t="shared" si="20"/>
        <v>0</v>
      </c>
      <c r="I89" s="1">
        <f t="shared" si="16"/>
        <v>9</v>
      </c>
      <c r="J89" s="27">
        <f t="shared" si="18"/>
        <v>0</v>
      </c>
      <c r="K89" s="27">
        <f t="shared" si="19"/>
        <v>0</v>
      </c>
    </row>
    <row r="90" spans="1:11" x14ac:dyDescent="0.35">
      <c r="A90" s="2">
        <v>43919</v>
      </c>
      <c r="B90" s="1">
        <v>262</v>
      </c>
      <c r="C90" s="1">
        <f t="shared" si="17"/>
        <v>62</v>
      </c>
      <c r="D90" s="1">
        <v>32</v>
      </c>
      <c r="E90" s="1">
        <f t="shared" si="13"/>
        <v>6</v>
      </c>
      <c r="F90" s="1">
        <f t="shared" si="14"/>
        <v>0</v>
      </c>
      <c r="G90" s="1">
        <f t="shared" si="15"/>
        <v>30</v>
      </c>
      <c r="H90" s="1">
        <f t="shared" si="20"/>
        <v>0</v>
      </c>
      <c r="I90" s="1">
        <f t="shared" si="16"/>
        <v>6</v>
      </c>
      <c r="J90" s="27">
        <f t="shared" si="18"/>
        <v>0</v>
      </c>
      <c r="K90" s="27">
        <f t="shared" si="19"/>
        <v>0</v>
      </c>
    </row>
    <row r="91" spans="1:11" x14ac:dyDescent="0.35">
      <c r="A91" s="2">
        <v>43920</v>
      </c>
      <c r="B91" s="1">
        <v>98</v>
      </c>
      <c r="C91" s="1">
        <f t="shared" si="17"/>
        <v>23</v>
      </c>
      <c r="D91" s="1">
        <v>20</v>
      </c>
      <c r="E91" s="1">
        <f t="shared" si="13"/>
        <v>30</v>
      </c>
      <c r="F91" s="1">
        <f t="shared" si="14"/>
        <v>0</v>
      </c>
      <c r="G91" s="1">
        <f t="shared" si="15"/>
        <v>3</v>
      </c>
      <c r="H91" s="1">
        <f t="shared" si="20"/>
        <v>0</v>
      </c>
      <c r="I91" s="1">
        <f t="shared" si="16"/>
        <v>30</v>
      </c>
      <c r="J91" s="27">
        <f t="shared" si="18"/>
        <v>0</v>
      </c>
      <c r="K91" s="27">
        <f t="shared" si="19"/>
        <v>0</v>
      </c>
    </row>
    <row r="92" spans="1:11" x14ac:dyDescent="0.35">
      <c r="A92" s="2">
        <v>43921</v>
      </c>
      <c r="B92" s="1">
        <v>140</v>
      </c>
      <c r="C92" s="1">
        <f t="shared" si="17"/>
        <v>33</v>
      </c>
      <c r="D92" s="1">
        <v>25</v>
      </c>
      <c r="E92" s="1">
        <f t="shared" si="13"/>
        <v>3</v>
      </c>
      <c r="F92" s="1">
        <f t="shared" si="14"/>
        <v>0</v>
      </c>
      <c r="G92" s="1">
        <f t="shared" si="15"/>
        <v>8</v>
      </c>
      <c r="H92" s="1">
        <f t="shared" si="20"/>
        <v>0</v>
      </c>
      <c r="I92" s="1">
        <f t="shared" si="16"/>
        <v>3</v>
      </c>
      <c r="J92" s="27">
        <f t="shared" si="18"/>
        <v>0</v>
      </c>
      <c r="K92" s="27">
        <f t="shared" si="19"/>
        <v>0</v>
      </c>
    </row>
    <row r="93" spans="1:11" x14ac:dyDescent="0.35">
      <c r="A93" s="2">
        <v>43922</v>
      </c>
      <c r="B93" s="1">
        <v>227</v>
      </c>
      <c r="C93" s="1">
        <f t="shared" si="17"/>
        <v>54</v>
      </c>
      <c r="D93" s="1">
        <v>22</v>
      </c>
      <c r="E93" s="1">
        <f t="shared" si="13"/>
        <v>8</v>
      </c>
      <c r="F93" s="1">
        <f t="shared" si="14"/>
        <v>0</v>
      </c>
      <c r="G93" s="1">
        <f t="shared" si="15"/>
        <v>32</v>
      </c>
      <c r="H93" s="1">
        <f t="shared" si="20"/>
        <v>0</v>
      </c>
      <c r="I93" s="1">
        <f t="shared" si="16"/>
        <v>8</v>
      </c>
      <c r="J93" s="27">
        <f t="shared" si="18"/>
        <v>0</v>
      </c>
      <c r="K93" s="27">
        <f t="shared" si="19"/>
        <v>0</v>
      </c>
    </row>
    <row r="94" spans="1:11" x14ac:dyDescent="0.35">
      <c r="A94" s="2">
        <v>43923</v>
      </c>
      <c r="B94" s="1">
        <v>214</v>
      </c>
      <c r="C94" s="1">
        <f t="shared" si="17"/>
        <v>51</v>
      </c>
      <c r="D94" s="1">
        <v>32</v>
      </c>
      <c r="E94" s="1">
        <f t="shared" si="13"/>
        <v>32</v>
      </c>
      <c r="F94" s="1">
        <f t="shared" si="14"/>
        <v>0</v>
      </c>
      <c r="G94" s="1">
        <f t="shared" si="15"/>
        <v>19</v>
      </c>
      <c r="H94" s="1">
        <f t="shared" si="20"/>
        <v>0</v>
      </c>
      <c r="I94" s="1">
        <f t="shared" si="16"/>
        <v>32</v>
      </c>
      <c r="J94" s="27">
        <f t="shared" si="18"/>
        <v>0</v>
      </c>
      <c r="K94" s="27">
        <f t="shared" si="19"/>
        <v>0</v>
      </c>
    </row>
    <row r="95" spans="1:11" x14ac:dyDescent="0.35">
      <c r="A95" s="2">
        <v>43924</v>
      </c>
      <c r="B95" s="1">
        <v>143</v>
      </c>
      <c r="C95" s="1">
        <f t="shared" si="17"/>
        <v>34</v>
      </c>
      <c r="D95" s="1">
        <v>24</v>
      </c>
      <c r="E95" s="1">
        <f t="shared" si="13"/>
        <v>19</v>
      </c>
      <c r="F95" s="1">
        <f t="shared" si="14"/>
        <v>0</v>
      </c>
      <c r="G95" s="1">
        <f t="shared" si="15"/>
        <v>10</v>
      </c>
      <c r="H95" s="1">
        <f t="shared" si="20"/>
        <v>0</v>
      </c>
      <c r="I95" s="1">
        <f t="shared" si="16"/>
        <v>19</v>
      </c>
      <c r="J95" s="27">
        <f t="shared" si="18"/>
        <v>0</v>
      </c>
      <c r="K95" s="27">
        <f t="shared" si="19"/>
        <v>0</v>
      </c>
    </row>
    <row r="96" spans="1:11" x14ac:dyDescent="0.35">
      <c r="A96" s="2">
        <v>43925</v>
      </c>
      <c r="B96" s="1">
        <v>402</v>
      </c>
      <c r="C96" s="1">
        <f t="shared" si="17"/>
        <v>96</v>
      </c>
      <c r="D96" s="1">
        <v>24</v>
      </c>
      <c r="E96" s="1">
        <f t="shared" si="13"/>
        <v>10</v>
      </c>
      <c r="F96" s="1">
        <f t="shared" si="14"/>
        <v>0</v>
      </c>
      <c r="G96" s="1">
        <f t="shared" si="15"/>
        <v>72</v>
      </c>
      <c r="H96" s="1">
        <f t="shared" si="20"/>
        <v>0</v>
      </c>
      <c r="I96" s="1">
        <f t="shared" si="16"/>
        <v>10</v>
      </c>
      <c r="J96" s="27">
        <f t="shared" si="18"/>
        <v>0</v>
      </c>
      <c r="K96" s="27">
        <f t="shared" si="19"/>
        <v>0</v>
      </c>
    </row>
    <row r="97" spans="1:11" x14ac:dyDescent="0.35">
      <c r="A97" s="2">
        <v>43926</v>
      </c>
      <c r="B97" s="1">
        <v>117</v>
      </c>
      <c r="C97" s="1">
        <f t="shared" si="17"/>
        <v>28</v>
      </c>
      <c r="D97" s="1">
        <v>38</v>
      </c>
      <c r="E97" s="1">
        <f t="shared" si="13"/>
        <v>72</v>
      </c>
      <c r="F97" s="1">
        <f t="shared" si="14"/>
        <v>10</v>
      </c>
      <c r="G97" s="1">
        <f t="shared" si="15"/>
        <v>0</v>
      </c>
      <c r="H97" s="1">
        <f t="shared" si="20"/>
        <v>0</v>
      </c>
      <c r="I97" s="1">
        <f t="shared" si="16"/>
        <v>62</v>
      </c>
      <c r="J97" s="27">
        <f t="shared" si="18"/>
        <v>0</v>
      </c>
      <c r="K97" s="27">
        <f t="shared" si="19"/>
        <v>0</v>
      </c>
    </row>
    <row r="98" spans="1:11" x14ac:dyDescent="0.35">
      <c r="A98" s="2">
        <v>43927</v>
      </c>
      <c r="B98" s="1">
        <v>161</v>
      </c>
      <c r="C98" s="1">
        <f t="shared" si="17"/>
        <v>38</v>
      </c>
      <c r="D98" s="1">
        <v>30</v>
      </c>
      <c r="E98" s="1">
        <f t="shared" ref="E98:E161" si="21">G97</f>
        <v>0</v>
      </c>
      <c r="F98" s="1">
        <f t="shared" ref="F98:F161" si="22">IF(D98&gt;C98,D98-C98,0)</f>
        <v>0</v>
      </c>
      <c r="G98" s="1">
        <f t="shared" ref="G98:G161" si="23">IF(C98-D98&gt;0,C98-D98,0)</f>
        <v>8</v>
      </c>
      <c r="H98" s="1">
        <f t="shared" si="20"/>
        <v>0</v>
      </c>
      <c r="I98" s="1">
        <f t="shared" ref="I98:I161" si="24">IF(F98&gt;0,IF(E98-F98&gt;=0,E98-F98,0),E98)</f>
        <v>0</v>
      </c>
      <c r="J98" s="27">
        <f t="shared" si="18"/>
        <v>0</v>
      </c>
      <c r="K98" s="27">
        <f t="shared" si="19"/>
        <v>0</v>
      </c>
    </row>
    <row r="99" spans="1:11" x14ac:dyDescent="0.35">
      <c r="A99" s="2">
        <v>43928</v>
      </c>
      <c r="B99" s="1">
        <v>181</v>
      </c>
      <c r="C99" s="1">
        <f t="shared" si="17"/>
        <v>43</v>
      </c>
      <c r="D99" s="1">
        <v>32</v>
      </c>
      <c r="E99" s="1">
        <f t="shared" si="21"/>
        <v>8</v>
      </c>
      <c r="F99" s="1">
        <f t="shared" si="22"/>
        <v>0</v>
      </c>
      <c r="G99" s="1">
        <f t="shared" si="23"/>
        <v>11</v>
      </c>
      <c r="H99" s="1">
        <f t="shared" si="20"/>
        <v>0</v>
      </c>
      <c r="I99" s="1">
        <f t="shared" si="24"/>
        <v>8</v>
      </c>
      <c r="J99" s="27">
        <f t="shared" si="18"/>
        <v>0</v>
      </c>
      <c r="K99" s="27">
        <f t="shared" si="19"/>
        <v>0</v>
      </c>
    </row>
    <row r="100" spans="1:11" x14ac:dyDescent="0.35">
      <c r="A100" s="2">
        <v>43929</v>
      </c>
      <c r="B100" s="1">
        <v>184</v>
      </c>
      <c r="C100" s="1">
        <f t="shared" si="17"/>
        <v>44</v>
      </c>
      <c r="D100" s="1">
        <v>30</v>
      </c>
      <c r="E100" s="1">
        <f t="shared" si="21"/>
        <v>11</v>
      </c>
      <c r="F100" s="1">
        <f t="shared" si="22"/>
        <v>0</v>
      </c>
      <c r="G100" s="1">
        <f t="shared" si="23"/>
        <v>14</v>
      </c>
      <c r="H100" s="1">
        <f t="shared" si="20"/>
        <v>0</v>
      </c>
      <c r="I100" s="1">
        <f t="shared" si="24"/>
        <v>11</v>
      </c>
      <c r="J100" s="27">
        <f t="shared" si="18"/>
        <v>0</v>
      </c>
      <c r="K100" s="27">
        <f t="shared" si="19"/>
        <v>0</v>
      </c>
    </row>
    <row r="101" spans="1:11" x14ac:dyDescent="0.35">
      <c r="A101" s="2">
        <v>43930</v>
      </c>
      <c r="B101" s="1">
        <v>126</v>
      </c>
      <c r="C101" s="1">
        <f t="shared" si="17"/>
        <v>30</v>
      </c>
      <c r="D101" s="1">
        <v>31</v>
      </c>
      <c r="E101" s="1">
        <f t="shared" si="21"/>
        <v>14</v>
      </c>
      <c r="F101" s="1">
        <f t="shared" si="22"/>
        <v>1</v>
      </c>
      <c r="G101" s="1">
        <f t="shared" si="23"/>
        <v>0</v>
      </c>
      <c r="H101" s="1">
        <f t="shared" si="20"/>
        <v>0</v>
      </c>
      <c r="I101" s="1">
        <f t="shared" si="24"/>
        <v>13</v>
      </c>
      <c r="J101" s="27">
        <f t="shared" si="18"/>
        <v>0</v>
      </c>
      <c r="K101" s="27">
        <f t="shared" si="19"/>
        <v>0</v>
      </c>
    </row>
    <row r="102" spans="1:11" x14ac:dyDescent="0.35">
      <c r="A102" s="2">
        <v>43931</v>
      </c>
      <c r="B102" s="1">
        <v>211</v>
      </c>
      <c r="C102" s="1">
        <f t="shared" si="17"/>
        <v>50</v>
      </c>
      <c r="D102" s="1">
        <v>25</v>
      </c>
      <c r="E102" s="1">
        <f t="shared" si="21"/>
        <v>0</v>
      </c>
      <c r="F102" s="1">
        <f t="shared" si="22"/>
        <v>0</v>
      </c>
      <c r="G102" s="1">
        <f t="shared" si="23"/>
        <v>25</v>
      </c>
      <c r="H102" s="1">
        <f t="shared" si="20"/>
        <v>0</v>
      </c>
      <c r="I102" s="1">
        <f t="shared" si="24"/>
        <v>0</v>
      </c>
      <c r="J102" s="27">
        <f t="shared" si="18"/>
        <v>0</v>
      </c>
      <c r="K102" s="27">
        <f t="shared" si="19"/>
        <v>0</v>
      </c>
    </row>
    <row r="103" spans="1:11" x14ac:dyDescent="0.35">
      <c r="A103" s="2">
        <v>43932</v>
      </c>
      <c r="B103" s="1">
        <v>226</v>
      </c>
      <c r="C103" s="1">
        <f t="shared" si="17"/>
        <v>54</v>
      </c>
      <c r="D103" s="1">
        <v>24</v>
      </c>
      <c r="E103" s="1">
        <f t="shared" si="21"/>
        <v>25</v>
      </c>
      <c r="F103" s="1">
        <f t="shared" si="22"/>
        <v>0</v>
      </c>
      <c r="G103" s="1">
        <f t="shared" si="23"/>
        <v>30</v>
      </c>
      <c r="H103" s="1">
        <f t="shared" si="20"/>
        <v>0</v>
      </c>
      <c r="I103" s="1">
        <f t="shared" si="24"/>
        <v>25</v>
      </c>
      <c r="J103" s="27">
        <f t="shared" si="18"/>
        <v>0</v>
      </c>
      <c r="K103" s="27">
        <f t="shared" si="19"/>
        <v>0</v>
      </c>
    </row>
    <row r="104" spans="1:11" x14ac:dyDescent="0.35">
      <c r="A104" s="2">
        <v>43933</v>
      </c>
      <c r="B104" s="1">
        <v>212</v>
      </c>
      <c r="C104" s="1">
        <f t="shared" si="17"/>
        <v>50</v>
      </c>
      <c r="D104" s="1">
        <v>23</v>
      </c>
      <c r="E104" s="1">
        <f t="shared" si="21"/>
        <v>30</v>
      </c>
      <c r="F104" s="1">
        <f t="shared" si="22"/>
        <v>0</v>
      </c>
      <c r="G104" s="1">
        <f t="shared" si="23"/>
        <v>27</v>
      </c>
      <c r="H104" s="1">
        <f t="shared" si="20"/>
        <v>0</v>
      </c>
      <c r="I104" s="1">
        <f t="shared" si="24"/>
        <v>30</v>
      </c>
      <c r="J104" s="27">
        <f t="shared" si="18"/>
        <v>0</v>
      </c>
      <c r="K104" s="27">
        <f t="shared" si="19"/>
        <v>0</v>
      </c>
    </row>
    <row r="105" spans="1:11" x14ac:dyDescent="0.35">
      <c r="A105" s="2">
        <v>43934</v>
      </c>
      <c r="B105" s="1">
        <v>211</v>
      </c>
      <c r="C105" s="1">
        <f t="shared" si="17"/>
        <v>50</v>
      </c>
      <c r="D105" s="1">
        <v>27</v>
      </c>
      <c r="E105" s="1">
        <f t="shared" si="21"/>
        <v>27</v>
      </c>
      <c r="F105" s="1">
        <f t="shared" si="22"/>
        <v>0</v>
      </c>
      <c r="G105" s="1">
        <f t="shared" si="23"/>
        <v>23</v>
      </c>
      <c r="H105" s="1">
        <f t="shared" si="20"/>
        <v>0</v>
      </c>
      <c r="I105" s="1">
        <f t="shared" si="24"/>
        <v>27</v>
      </c>
      <c r="J105" s="27">
        <f t="shared" si="18"/>
        <v>0</v>
      </c>
      <c r="K105" s="27">
        <f t="shared" si="19"/>
        <v>0</v>
      </c>
    </row>
    <row r="106" spans="1:11" x14ac:dyDescent="0.35">
      <c r="A106" s="2">
        <v>43935</v>
      </c>
      <c r="B106" s="1">
        <v>254</v>
      </c>
      <c r="C106" s="1">
        <f t="shared" si="17"/>
        <v>60</v>
      </c>
      <c r="D106" s="1">
        <v>34</v>
      </c>
      <c r="E106" s="1">
        <f t="shared" si="21"/>
        <v>23</v>
      </c>
      <c r="F106" s="1">
        <f t="shared" si="22"/>
        <v>0</v>
      </c>
      <c r="G106" s="1">
        <f t="shared" si="23"/>
        <v>26</v>
      </c>
      <c r="H106" s="1">
        <f t="shared" si="20"/>
        <v>0</v>
      </c>
      <c r="I106" s="1">
        <f t="shared" si="24"/>
        <v>23</v>
      </c>
      <c r="J106" s="27">
        <f t="shared" si="18"/>
        <v>0</v>
      </c>
      <c r="K106" s="27">
        <f t="shared" si="19"/>
        <v>0</v>
      </c>
    </row>
    <row r="107" spans="1:11" x14ac:dyDescent="0.35">
      <c r="A107" s="2">
        <v>43936</v>
      </c>
      <c r="B107" s="1">
        <v>137</v>
      </c>
      <c r="C107" s="1">
        <f t="shared" si="17"/>
        <v>32</v>
      </c>
      <c r="D107" s="1">
        <v>24</v>
      </c>
      <c r="E107" s="1">
        <f t="shared" si="21"/>
        <v>26</v>
      </c>
      <c r="F107" s="1">
        <f t="shared" si="22"/>
        <v>0</v>
      </c>
      <c r="G107" s="1">
        <f t="shared" si="23"/>
        <v>8</v>
      </c>
      <c r="H107" s="1">
        <f t="shared" si="20"/>
        <v>0</v>
      </c>
      <c r="I107" s="1">
        <f t="shared" si="24"/>
        <v>26</v>
      </c>
      <c r="J107" s="27">
        <f t="shared" si="18"/>
        <v>0</v>
      </c>
      <c r="K107" s="27">
        <f t="shared" si="19"/>
        <v>0</v>
      </c>
    </row>
    <row r="108" spans="1:11" x14ac:dyDescent="0.35">
      <c r="A108" s="2">
        <v>43937</v>
      </c>
      <c r="B108" s="1">
        <v>263</v>
      </c>
      <c r="C108" s="1">
        <f t="shared" si="17"/>
        <v>63</v>
      </c>
      <c r="D108" s="1">
        <v>29</v>
      </c>
      <c r="E108" s="1">
        <f t="shared" si="21"/>
        <v>8</v>
      </c>
      <c r="F108" s="1">
        <f t="shared" si="22"/>
        <v>0</v>
      </c>
      <c r="G108" s="1">
        <f t="shared" si="23"/>
        <v>34</v>
      </c>
      <c r="H108" s="1">
        <f t="shared" si="20"/>
        <v>0</v>
      </c>
      <c r="I108" s="1">
        <f t="shared" si="24"/>
        <v>8</v>
      </c>
      <c r="J108" s="27">
        <f t="shared" si="18"/>
        <v>0</v>
      </c>
      <c r="K108" s="27">
        <f t="shared" si="19"/>
        <v>0</v>
      </c>
    </row>
    <row r="109" spans="1:11" x14ac:dyDescent="0.35">
      <c r="A109" s="2">
        <v>43938</v>
      </c>
      <c r="B109" s="1">
        <v>217</v>
      </c>
      <c r="C109" s="1">
        <f t="shared" si="17"/>
        <v>52</v>
      </c>
      <c r="D109" s="1">
        <v>27</v>
      </c>
      <c r="E109" s="1">
        <f t="shared" si="21"/>
        <v>34</v>
      </c>
      <c r="F109" s="1">
        <f t="shared" si="22"/>
        <v>0</v>
      </c>
      <c r="G109" s="1">
        <f t="shared" si="23"/>
        <v>25</v>
      </c>
      <c r="H109" s="1">
        <f t="shared" si="20"/>
        <v>0</v>
      </c>
      <c r="I109" s="1">
        <f t="shared" si="24"/>
        <v>34</v>
      </c>
      <c r="J109" s="27">
        <f t="shared" si="18"/>
        <v>0</v>
      </c>
      <c r="K109" s="27">
        <f t="shared" si="19"/>
        <v>0</v>
      </c>
    </row>
    <row r="110" spans="1:11" x14ac:dyDescent="0.35">
      <c r="A110" s="2">
        <v>43939</v>
      </c>
      <c r="B110" s="1">
        <v>191</v>
      </c>
      <c r="C110" s="1">
        <f t="shared" si="17"/>
        <v>45</v>
      </c>
      <c r="D110" s="1">
        <v>19</v>
      </c>
      <c r="E110" s="1">
        <f t="shared" si="21"/>
        <v>25</v>
      </c>
      <c r="F110" s="1">
        <f t="shared" si="22"/>
        <v>0</v>
      </c>
      <c r="G110" s="1">
        <f t="shared" si="23"/>
        <v>26</v>
      </c>
      <c r="H110" s="1">
        <f t="shared" si="20"/>
        <v>0</v>
      </c>
      <c r="I110" s="1">
        <f t="shared" si="24"/>
        <v>25</v>
      </c>
      <c r="J110" s="27">
        <f t="shared" si="18"/>
        <v>0</v>
      </c>
      <c r="K110" s="27">
        <f t="shared" si="19"/>
        <v>0</v>
      </c>
    </row>
    <row r="111" spans="1:11" x14ac:dyDescent="0.35">
      <c r="A111" s="2">
        <v>43940</v>
      </c>
      <c r="B111" s="1">
        <v>169</v>
      </c>
      <c r="C111" s="1">
        <f t="shared" si="17"/>
        <v>40</v>
      </c>
      <c r="D111" s="1">
        <v>27</v>
      </c>
      <c r="E111" s="1">
        <f t="shared" si="21"/>
        <v>26</v>
      </c>
      <c r="F111" s="1">
        <f t="shared" si="22"/>
        <v>0</v>
      </c>
      <c r="G111" s="1">
        <f t="shared" si="23"/>
        <v>13</v>
      </c>
      <c r="H111" s="1">
        <f t="shared" si="20"/>
        <v>0</v>
      </c>
      <c r="I111" s="1">
        <f t="shared" si="24"/>
        <v>26</v>
      </c>
      <c r="J111" s="27">
        <f t="shared" si="18"/>
        <v>0</v>
      </c>
      <c r="K111" s="27">
        <f t="shared" si="19"/>
        <v>0</v>
      </c>
    </row>
    <row r="112" spans="1:11" x14ac:dyDescent="0.35">
      <c r="A112" s="2">
        <v>43941</v>
      </c>
      <c r="B112" s="1">
        <v>89</v>
      </c>
      <c r="C112" s="1">
        <f t="shared" si="17"/>
        <v>21</v>
      </c>
      <c r="D112" s="1">
        <v>27</v>
      </c>
      <c r="E112" s="1">
        <f t="shared" si="21"/>
        <v>13</v>
      </c>
      <c r="F112" s="1">
        <f t="shared" si="22"/>
        <v>6</v>
      </c>
      <c r="G112" s="1">
        <f t="shared" si="23"/>
        <v>0</v>
      </c>
      <c r="H112" s="1">
        <f t="shared" si="20"/>
        <v>0</v>
      </c>
      <c r="I112" s="1">
        <f t="shared" si="24"/>
        <v>7</v>
      </c>
      <c r="J112" s="27">
        <f t="shared" si="18"/>
        <v>0</v>
      </c>
      <c r="K112" s="27">
        <f t="shared" si="19"/>
        <v>0</v>
      </c>
    </row>
    <row r="113" spans="1:11" x14ac:dyDescent="0.35">
      <c r="A113" s="2">
        <v>43942</v>
      </c>
      <c r="B113" s="1">
        <v>196</v>
      </c>
      <c r="C113" s="1">
        <f t="shared" si="17"/>
        <v>47</v>
      </c>
      <c r="D113" s="1">
        <v>33</v>
      </c>
      <c r="E113" s="1">
        <f t="shared" si="21"/>
        <v>0</v>
      </c>
      <c r="F113" s="1">
        <f t="shared" si="22"/>
        <v>0</v>
      </c>
      <c r="G113" s="1">
        <f t="shared" si="23"/>
        <v>14</v>
      </c>
      <c r="H113" s="1">
        <f t="shared" si="20"/>
        <v>0</v>
      </c>
      <c r="I113" s="1">
        <f t="shared" si="24"/>
        <v>0</v>
      </c>
      <c r="J113" s="27">
        <f t="shared" si="18"/>
        <v>0</v>
      </c>
      <c r="K113" s="27">
        <f t="shared" si="19"/>
        <v>0</v>
      </c>
    </row>
    <row r="114" spans="1:11" x14ac:dyDescent="0.35">
      <c r="A114" s="2">
        <v>43943</v>
      </c>
      <c r="B114" s="1">
        <v>123</v>
      </c>
      <c r="C114" s="1">
        <f t="shared" si="17"/>
        <v>29</v>
      </c>
      <c r="D114" s="1">
        <v>26</v>
      </c>
      <c r="E114" s="1">
        <f t="shared" si="21"/>
        <v>14</v>
      </c>
      <c r="F114" s="1">
        <f t="shared" si="22"/>
        <v>0</v>
      </c>
      <c r="G114" s="1">
        <f t="shared" si="23"/>
        <v>3</v>
      </c>
      <c r="H114" s="1">
        <f t="shared" si="20"/>
        <v>0</v>
      </c>
      <c r="I114" s="1">
        <f t="shared" si="24"/>
        <v>14</v>
      </c>
      <c r="J114" s="27">
        <f t="shared" si="18"/>
        <v>0</v>
      </c>
      <c r="K114" s="27">
        <f t="shared" si="19"/>
        <v>0</v>
      </c>
    </row>
    <row r="115" spans="1:11" x14ac:dyDescent="0.35">
      <c r="A115" s="2">
        <v>43944</v>
      </c>
      <c r="B115" s="1">
        <v>89</v>
      </c>
      <c r="C115" s="1">
        <f t="shared" si="17"/>
        <v>21</v>
      </c>
      <c r="D115" s="1">
        <v>39</v>
      </c>
      <c r="E115" s="1">
        <f t="shared" si="21"/>
        <v>3</v>
      </c>
      <c r="F115" s="1">
        <f t="shared" si="22"/>
        <v>18</v>
      </c>
      <c r="G115" s="1">
        <f t="shared" si="23"/>
        <v>0</v>
      </c>
      <c r="H115" s="1">
        <f t="shared" si="20"/>
        <v>15</v>
      </c>
      <c r="I115" s="1">
        <f t="shared" si="24"/>
        <v>0</v>
      </c>
      <c r="J115" s="27">
        <f t="shared" si="18"/>
        <v>75</v>
      </c>
      <c r="K115" s="27">
        <f t="shared" si="19"/>
        <v>0</v>
      </c>
    </row>
    <row r="116" spans="1:11" x14ac:dyDescent="0.35">
      <c r="A116" s="2">
        <v>43945</v>
      </c>
      <c r="B116" s="1">
        <v>450</v>
      </c>
      <c r="C116" s="1">
        <f t="shared" si="17"/>
        <v>108</v>
      </c>
      <c r="D116" s="1">
        <v>28</v>
      </c>
      <c r="E116" s="1">
        <f t="shared" si="21"/>
        <v>0</v>
      </c>
      <c r="F116" s="1">
        <f t="shared" si="22"/>
        <v>0</v>
      </c>
      <c r="G116" s="1">
        <f t="shared" si="23"/>
        <v>80</v>
      </c>
      <c r="H116" s="1">
        <f t="shared" si="20"/>
        <v>0</v>
      </c>
      <c r="I116" s="1">
        <f t="shared" si="24"/>
        <v>0</v>
      </c>
      <c r="J116" s="27">
        <f t="shared" si="18"/>
        <v>0</v>
      </c>
      <c r="K116" s="27">
        <f t="shared" si="19"/>
        <v>0</v>
      </c>
    </row>
    <row r="117" spans="1:11" x14ac:dyDescent="0.35">
      <c r="A117" s="2">
        <v>43946</v>
      </c>
      <c r="B117" s="1">
        <v>214</v>
      </c>
      <c r="C117" s="1">
        <f t="shared" si="17"/>
        <v>51</v>
      </c>
      <c r="D117" s="1">
        <v>34</v>
      </c>
      <c r="E117" s="1">
        <f t="shared" si="21"/>
        <v>80</v>
      </c>
      <c r="F117" s="1">
        <f t="shared" si="22"/>
        <v>0</v>
      </c>
      <c r="G117" s="1">
        <f t="shared" si="23"/>
        <v>17</v>
      </c>
      <c r="H117" s="1">
        <f t="shared" si="20"/>
        <v>0</v>
      </c>
      <c r="I117" s="1">
        <f t="shared" si="24"/>
        <v>80</v>
      </c>
      <c r="J117" s="27">
        <f t="shared" si="18"/>
        <v>0</v>
      </c>
      <c r="K117" s="27">
        <f t="shared" si="19"/>
        <v>0</v>
      </c>
    </row>
    <row r="118" spans="1:11" x14ac:dyDescent="0.35">
      <c r="A118" s="2">
        <v>43947</v>
      </c>
      <c r="B118" s="1">
        <v>196</v>
      </c>
      <c r="C118" s="1">
        <f t="shared" si="17"/>
        <v>47</v>
      </c>
      <c r="D118" s="1">
        <v>27</v>
      </c>
      <c r="E118" s="1">
        <f t="shared" si="21"/>
        <v>17</v>
      </c>
      <c r="F118" s="1">
        <f t="shared" si="22"/>
        <v>0</v>
      </c>
      <c r="G118" s="1">
        <f t="shared" si="23"/>
        <v>20</v>
      </c>
      <c r="H118" s="1">
        <f t="shared" si="20"/>
        <v>0</v>
      </c>
      <c r="I118" s="1">
        <f t="shared" si="24"/>
        <v>17</v>
      </c>
      <c r="J118" s="27">
        <f t="shared" si="18"/>
        <v>0</v>
      </c>
      <c r="K118" s="27">
        <f t="shared" si="19"/>
        <v>0</v>
      </c>
    </row>
    <row r="119" spans="1:11" x14ac:dyDescent="0.35">
      <c r="A119" s="2">
        <v>43948</v>
      </c>
      <c r="B119" s="1">
        <v>199</v>
      </c>
      <c r="C119" s="1">
        <f t="shared" si="17"/>
        <v>47</v>
      </c>
      <c r="D119" s="1">
        <v>24</v>
      </c>
      <c r="E119" s="1">
        <f t="shared" si="21"/>
        <v>20</v>
      </c>
      <c r="F119" s="1">
        <f t="shared" si="22"/>
        <v>0</v>
      </c>
      <c r="G119" s="1">
        <f t="shared" si="23"/>
        <v>23</v>
      </c>
      <c r="H119" s="1">
        <f t="shared" si="20"/>
        <v>0</v>
      </c>
      <c r="I119" s="1">
        <f t="shared" si="24"/>
        <v>20</v>
      </c>
      <c r="J119" s="27">
        <f t="shared" si="18"/>
        <v>0</v>
      </c>
      <c r="K119" s="27">
        <f t="shared" si="19"/>
        <v>0</v>
      </c>
    </row>
    <row r="120" spans="1:11" x14ac:dyDescent="0.35">
      <c r="A120" s="2">
        <v>43949</v>
      </c>
      <c r="B120" s="1">
        <v>238</v>
      </c>
      <c r="C120" s="1">
        <f t="shared" si="17"/>
        <v>57</v>
      </c>
      <c r="D120" s="1">
        <v>20</v>
      </c>
      <c r="E120" s="1">
        <f t="shared" si="21"/>
        <v>23</v>
      </c>
      <c r="F120" s="1">
        <f t="shared" si="22"/>
        <v>0</v>
      </c>
      <c r="G120" s="1">
        <f t="shared" si="23"/>
        <v>37</v>
      </c>
      <c r="H120" s="1">
        <f t="shared" si="20"/>
        <v>0</v>
      </c>
      <c r="I120" s="1">
        <f t="shared" si="24"/>
        <v>23</v>
      </c>
      <c r="J120" s="27">
        <f t="shared" si="18"/>
        <v>0</v>
      </c>
      <c r="K120" s="27">
        <f t="shared" si="19"/>
        <v>0</v>
      </c>
    </row>
    <row r="121" spans="1:11" x14ac:dyDescent="0.35">
      <c r="A121" s="2">
        <v>43950</v>
      </c>
      <c r="B121" s="1">
        <v>212</v>
      </c>
      <c r="C121" s="1">
        <f t="shared" si="17"/>
        <v>50</v>
      </c>
      <c r="D121" s="1">
        <v>33</v>
      </c>
      <c r="E121" s="1">
        <f t="shared" si="21"/>
        <v>37</v>
      </c>
      <c r="F121" s="1">
        <f t="shared" si="22"/>
        <v>0</v>
      </c>
      <c r="G121" s="1">
        <f t="shared" si="23"/>
        <v>17</v>
      </c>
      <c r="H121" s="1">
        <f t="shared" si="20"/>
        <v>0</v>
      </c>
      <c r="I121" s="1">
        <f t="shared" si="24"/>
        <v>37</v>
      </c>
      <c r="J121" s="27">
        <f t="shared" si="18"/>
        <v>0</v>
      </c>
      <c r="K121" s="27">
        <f t="shared" si="19"/>
        <v>0</v>
      </c>
    </row>
    <row r="122" spans="1:11" x14ac:dyDescent="0.35">
      <c r="A122" s="2">
        <v>43951</v>
      </c>
      <c r="B122" s="1">
        <v>137</v>
      </c>
      <c r="C122" s="1">
        <f t="shared" si="17"/>
        <v>32</v>
      </c>
      <c r="D122" s="1">
        <v>23</v>
      </c>
      <c r="E122" s="1">
        <f t="shared" si="21"/>
        <v>17</v>
      </c>
      <c r="F122" s="1">
        <f t="shared" si="22"/>
        <v>0</v>
      </c>
      <c r="G122" s="1">
        <f t="shared" si="23"/>
        <v>9</v>
      </c>
      <c r="H122" s="1">
        <f t="shared" si="20"/>
        <v>0</v>
      </c>
      <c r="I122" s="1">
        <f t="shared" si="24"/>
        <v>17</v>
      </c>
      <c r="J122" s="27">
        <f t="shared" si="18"/>
        <v>0</v>
      </c>
      <c r="K122" s="27">
        <f t="shared" si="19"/>
        <v>0</v>
      </c>
    </row>
    <row r="123" spans="1:11" x14ac:dyDescent="0.35">
      <c r="A123" s="2">
        <v>43952</v>
      </c>
      <c r="B123" s="1">
        <v>111</v>
      </c>
      <c r="C123" s="1">
        <f t="shared" si="17"/>
        <v>26</v>
      </c>
      <c r="D123" s="1">
        <v>24</v>
      </c>
      <c r="E123" s="1">
        <f t="shared" si="21"/>
        <v>9</v>
      </c>
      <c r="F123" s="1">
        <f t="shared" si="22"/>
        <v>0</v>
      </c>
      <c r="G123" s="1">
        <f t="shared" si="23"/>
        <v>2</v>
      </c>
      <c r="H123" s="1">
        <f t="shared" si="20"/>
        <v>0</v>
      </c>
      <c r="I123" s="1">
        <f t="shared" si="24"/>
        <v>9</v>
      </c>
      <c r="J123" s="27">
        <f t="shared" si="18"/>
        <v>0</v>
      </c>
      <c r="K123" s="27">
        <f t="shared" si="19"/>
        <v>0</v>
      </c>
    </row>
    <row r="124" spans="1:11" x14ac:dyDescent="0.35">
      <c r="A124" s="2">
        <v>43953</v>
      </c>
      <c r="B124" s="1">
        <v>137</v>
      </c>
      <c r="C124" s="1">
        <f t="shared" si="17"/>
        <v>32</v>
      </c>
      <c r="D124" s="1">
        <v>31</v>
      </c>
      <c r="E124" s="1">
        <f t="shared" si="21"/>
        <v>2</v>
      </c>
      <c r="F124" s="1">
        <f t="shared" si="22"/>
        <v>0</v>
      </c>
      <c r="G124" s="1">
        <f t="shared" si="23"/>
        <v>1</v>
      </c>
      <c r="H124" s="1">
        <f t="shared" si="20"/>
        <v>0</v>
      </c>
      <c r="I124" s="1">
        <f t="shared" si="24"/>
        <v>2</v>
      </c>
      <c r="J124" s="27">
        <f t="shared" si="18"/>
        <v>0</v>
      </c>
      <c r="K124" s="27">
        <f t="shared" si="19"/>
        <v>0</v>
      </c>
    </row>
    <row r="125" spans="1:11" x14ac:dyDescent="0.35">
      <c r="A125" s="2">
        <v>43954</v>
      </c>
      <c r="B125" s="1">
        <v>214</v>
      </c>
      <c r="C125" s="1">
        <f t="shared" si="17"/>
        <v>51</v>
      </c>
      <c r="D125" s="1">
        <v>30</v>
      </c>
      <c r="E125" s="1">
        <f t="shared" si="21"/>
        <v>1</v>
      </c>
      <c r="F125" s="1">
        <f t="shared" si="22"/>
        <v>0</v>
      </c>
      <c r="G125" s="1">
        <f t="shared" si="23"/>
        <v>21</v>
      </c>
      <c r="H125" s="1">
        <f t="shared" si="20"/>
        <v>0</v>
      </c>
      <c r="I125" s="1">
        <f t="shared" si="24"/>
        <v>1</v>
      </c>
      <c r="J125" s="27">
        <f t="shared" si="18"/>
        <v>0</v>
      </c>
      <c r="K125" s="27">
        <f t="shared" si="19"/>
        <v>0</v>
      </c>
    </row>
    <row r="126" spans="1:11" x14ac:dyDescent="0.35">
      <c r="A126" s="2">
        <v>43955</v>
      </c>
      <c r="B126" s="1">
        <v>301</v>
      </c>
      <c r="C126" s="1">
        <f t="shared" si="17"/>
        <v>72</v>
      </c>
      <c r="D126" s="1">
        <v>34</v>
      </c>
      <c r="E126" s="1">
        <f t="shared" si="21"/>
        <v>21</v>
      </c>
      <c r="F126" s="1">
        <f t="shared" si="22"/>
        <v>0</v>
      </c>
      <c r="G126" s="1">
        <f t="shared" si="23"/>
        <v>38</v>
      </c>
      <c r="H126" s="1">
        <f t="shared" si="20"/>
        <v>0</v>
      </c>
      <c r="I126" s="1">
        <f t="shared" si="24"/>
        <v>21</v>
      </c>
      <c r="J126" s="27">
        <f t="shared" si="18"/>
        <v>0</v>
      </c>
      <c r="K126" s="27">
        <f t="shared" si="19"/>
        <v>0</v>
      </c>
    </row>
    <row r="127" spans="1:11" x14ac:dyDescent="0.35">
      <c r="A127" s="2">
        <v>43956</v>
      </c>
      <c r="B127" s="1">
        <v>378</v>
      </c>
      <c r="C127" s="1">
        <f t="shared" si="17"/>
        <v>90</v>
      </c>
      <c r="D127" s="1">
        <v>19</v>
      </c>
      <c r="E127" s="1">
        <f t="shared" si="21"/>
        <v>38</v>
      </c>
      <c r="F127" s="1">
        <f t="shared" si="22"/>
        <v>0</v>
      </c>
      <c r="G127" s="1">
        <f t="shared" si="23"/>
        <v>71</v>
      </c>
      <c r="H127" s="1">
        <f t="shared" si="20"/>
        <v>0</v>
      </c>
      <c r="I127" s="1">
        <f t="shared" si="24"/>
        <v>38</v>
      </c>
      <c r="J127" s="27">
        <f t="shared" si="18"/>
        <v>0</v>
      </c>
      <c r="K127" s="27">
        <f t="shared" si="19"/>
        <v>0</v>
      </c>
    </row>
    <row r="128" spans="1:11" x14ac:dyDescent="0.35">
      <c r="A128" s="2">
        <v>43957</v>
      </c>
      <c r="B128" s="1">
        <v>90</v>
      </c>
      <c r="C128" s="1">
        <f t="shared" si="17"/>
        <v>21</v>
      </c>
      <c r="D128" s="1">
        <v>30</v>
      </c>
      <c r="E128" s="1">
        <f t="shared" si="21"/>
        <v>71</v>
      </c>
      <c r="F128" s="1">
        <f t="shared" si="22"/>
        <v>9</v>
      </c>
      <c r="G128" s="1">
        <f t="shared" si="23"/>
        <v>0</v>
      </c>
      <c r="H128" s="1">
        <f t="shared" si="20"/>
        <v>0</v>
      </c>
      <c r="I128" s="1">
        <f t="shared" si="24"/>
        <v>62</v>
      </c>
      <c r="J128" s="27">
        <f t="shared" si="18"/>
        <v>0</v>
      </c>
      <c r="K128" s="27">
        <f t="shared" si="19"/>
        <v>0</v>
      </c>
    </row>
    <row r="129" spans="1:11" x14ac:dyDescent="0.35">
      <c r="A129" s="2">
        <v>43958</v>
      </c>
      <c r="B129" s="1">
        <v>203</v>
      </c>
      <c r="C129" s="1">
        <f t="shared" si="17"/>
        <v>48</v>
      </c>
      <c r="D129" s="1">
        <v>33</v>
      </c>
      <c r="E129" s="1">
        <f t="shared" si="21"/>
        <v>0</v>
      </c>
      <c r="F129" s="1">
        <f t="shared" si="22"/>
        <v>0</v>
      </c>
      <c r="G129" s="1">
        <f t="shared" si="23"/>
        <v>15</v>
      </c>
      <c r="H129" s="1">
        <f t="shared" si="20"/>
        <v>0</v>
      </c>
      <c r="I129" s="1">
        <f t="shared" si="24"/>
        <v>0</v>
      </c>
      <c r="J129" s="27">
        <f t="shared" si="18"/>
        <v>0</v>
      </c>
      <c r="K129" s="27">
        <f t="shared" si="19"/>
        <v>0</v>
      </c>
    </row>
    <row r="130" spans="1:11" x14ac:dyDescent="0.35">
      <c r="A130" s="2">
        <v>43959</v>
      </c>
      <c r="B130" s="1">
        <v>211</v>
      </c>
      <c r="C130" s="1">
        <f t="shared" ref="C130:C193" si="25">ROUNDDOWN(B130*(1-$N$7)*$N$8,0)</f>
        <v>50</v>
      </c>
      <c r="D130" s="1">
        <v>17</v>
      </c>
      <c r="E130" s="1">
        <f t="shared" si="21"/>
        <v>15</v>
      </c>
      <c r="F130" s="1">
        <f t="shared" si="22"/>
        <v>0</v>
      </c>
      <c r="G130" s="1">
        <f t="shared" si="23"/>
        <v>33</v>
      </c>
      <c r="H130" s="1">
        <f t="shared" si="20"/>
        <v>0</v>
      </c>
      <c r="I130" s="1">
        <f t="shared" si="24"/>
        <v>15</v>
      </c>
      <c r="J130" s="27">
        <f t="shared" ref="J130:J193" si="26">IF(H130&gt;0,H130*$N$6,0)</f>
        <v>0</v>
      </c>
      <c r="K130" s="27">
        <f t="shared" ref="K130:K193" si="27">IF(G130&gt;$N$9,(G130-$N$9)*$N$5,0)</f>
        <v>0</v>
      </c>
    </row>
    <row r="131" spans="1:11" x14ac:dyDescent="0.35">
      <c r="A131" s="2">
        <v>43960</v>
      </c>
      <c r="B131" s="1">
        <v>161</v>
      </c>
      <c r="C131" s="1">
        <f t="shared" si="25"/>
        <v>38</v>
      </c>
      <c r="D131" s="1">
        <v>32</v>
      </c>
      <c r="E131" s="1">
        <f t="shared" si="21"/>
        <v>33</v>
      </c>
      <c r="F131" s="1">
        <f t="shared" si="22"/>
        <v>0</v>
      </c>
      <c r="G131" s="1">
        <f t="shared" si="23"/>
        <v>6</v>
      </c>
      <c r="H131" s="1">
        <f t="shared" si="20"/>
        <v>0</v>
      </c>
      <c r="I131" s="1">
        <f t="shared" si="24"/>
        <v>33</v>
      </c>
      <c r="J131" s="27">
        <f t="shared" si="26"/>
        <v>0</v>
      </c>
      <c r="K131" s="27">
        <f t="shared" si="27"/>
        <v>0</v>
      </c>
    </row>
    <row r="132" spans="1:11" x14ac:dyDescent="0.35">
      <c r="A132" s="2">
        <v>43961</v>
      </c>
      <c r="B132" s="1">
        <v>238</v>
      </c>
      <c r="C132" s="1">
        <f t="shared" si="25"/>
        <v>57</v>
      </c>
      <c r="D132" s="1">
        <v>28</v>
      </c>
      <c r="E132" s="1">
        <f t="shared" si="21"/>
        <v>6</v>
      </c>
      <c r="F132" s="1">
        <f t="shared" si="22"/>
        <v>0</v>
      </c>
      <c r="G132" s="1">
        <f t="shared" si="23"/>
        <v>29</v>
      </c>
      <c r="H132" s="1">
        <f t="shared" ref="H132:H195" si="28">IF((E132+C132)&lt;D132,D132-(E132+C132),0)</f>
        <v>0</v>
      </c>
      <c r="I132" s="1">
        <f t="shared" si="24"/>
        <v>6</v>
      </c>
      <c r="J132" s="27">
        <f t="shared" si="26"/>
        <v>0</v>
      </c>
      <c r="K132" s="27">
        <f t="shared" si="27"/>
        <v>0</v>
      </c>
    </row>
    <row r="133" spans="1:11" x14ac:dyDescent="0.35">
      <c r="A133" s="2">
        <v>43962</v>
      </c>
      <c r="B133" s="1">
        <v>215</v>
      </c>
      <c r="C133" s="1">
        <f t="shared" si="25"/>
        <v>51</v>
      </c>
      <c r="D133" s="1">
        <v>25</v>
      </c>
      <c r="E133" s="1">
        <f t="shared" si="21"/>
        <v>29</v>
      </c>
      <c r="F133" s="1">
        <f t="shared" si="22"/>
        <v>0</v>
      </c>
      <c r="G133" s="1">
        <f t="shared" si="23"/>
        <v>26</v>
      </c>
      <c r="H133" s="1">
        <f t="shared" si="28"/>
        <v>0</v>
      </c>
      <c r="I133" s="1">
        <f t="shared" si="24"/>
        <v>29</v>
      </c>
      <c r="J133" s="27">
        <f t="shared" si="26"/>
        <v>0</v>
      </c>
      <c r="K133" s="27">
        <f t="shared" si="27"/>
        <v>0</v>
      </c>
    </row>
    <row r="134" spans="1:11" x14ac:dyDescent="0.35">
      <c r="A134" s="2">
        <v>43963</v>
      </c>
      <c r="B134" s="1">
        <v>146</v>
      </c>
      <c r="C134" s="1">
        <f t="shared" si="25"/>
        <v>35</v>
      </c>
      <c r="D134" s="1">
        <v>28</v>
      </c>
      <c r="E134" s="1">
        <f t="shared" si="21"/>
        <v>26</v>
      </c>
      <c r="F134" s="1">
        <f t="shared" si="22"/>
        <v>0</v>
      </c>
      <c r="G134" s="1">
        <f t="shared" si="23"/>
        <v>7</v>
      </c>
      <c r="H134" s="1">
        <f t="shared" si="28"/>
        <v>0</v>
      </c>
      <c r="I134" s="1">
        <f t="shared" si="24"/>
        <v>26</v>
      </c>
      <c r="J134" s="27">
        <f t="shared" si="26"/>
        <v>0</v>
      </c>
      <c r="K134" s="27">
        <f t="shared" si="27"/>
        <v>0</v>
      </c>
    </row>
    <row r="135" spans="1:11" x14ac:dyDescent="0.35">
      <c r="A135" s="2">
        <v>43964</v>
      </c>
      <c r="B135" s="1">
        <v>215</v>
      </c>
      <c r="C135" s="1">
        <f t="shared" si="25"/>
        <v>51</v>
      </c>
      <c r="D135" s="1">
        <v>26</v>
      </c>
      <c r="E135" s="1">
        <f t="shared" si="21"/>
        <v>7</v>
      </c>
      <c r="F135" s="1">
        <f t="shared" si="22"/>
        <v>0</v>
      </c>
      <c r="G135" s="1">
        <f t="shared" si="23"/>
        <v>25</v>
      </c>
      <c r="H135" s="1">
        <f t="shared" si="28"/>
        <v>0</v>
      </c>
      <c r="I135" s="1">
        <f t="shared" si="24"/>
        <v>7</v>
      </c>
      <c r="J135" s="27">
        <f t="shared" si="26"/>
        <v>0</v>
      </c>
      <c r="K135" s="27">
        <f t="shared" si="27"/>
        <v>0</v>
      </c>
    </row>
    <row r="136" spans="1:11" x14ac:dyDescent="0.35">
      <c r="A136" s="2">
        <v>43965</v>
      </c>
      <c r="B136" s="1">
        <v>110</v>
      </c>
      <c r="C136" s="1">
        <f t="shared" si="25"/>
        <v>26</v>
      </c>
      <c r="D136" s="1">
        <v>27</v>
      </c>
      <c r="E136" s="1">
        <f t="shared" si="21"/>
        <v>25</v>
      </c>
      <c r="F136" s="1">
        <f t="shared" si="22"/>
        <v>1</v>
      </c>
      <c r="G136" s="1">
        <f t="shared" si="23"/>
        <v>0</v>
      </c>
      <c r="H136" s="1">
        <f t="shared" si="28"/>
        <v>0</v>
      </c>
      <c r="I136" s="1">
        <f t="shared" si="24"/>
        <v>24</v>
      </c>
      <c r="J136" s="27">
        <f t="shared" si="26"/>
        <v>0</v>
      </c>
      <c r="K136" s="27">
        <f t="shared" si="27"/>
        <v>0</v>
      </c>
    </row>
    <row r="137" spans="1:11" x14ac:dyDescent="0.35">
      <c r="A137" s="2">
        <v>43966</v>
      </c>
      <c r="B137" s="1">
        <v>450</v>
      </c>
      <c r="C137" s="1">
        <f t="shared" si="25"/>
        <v>108</v>
      </c>
      <c r="D137" s="1">
        <v>30</v>
      </c>
      <c r="E137" s="1">
        <f t="shared" si="21"/>
        <v>0</v>
      </c>
      <c r="F137" s="1">
        <f t="shared" si="22"/>
        <v>0</v>
      </c>
      <c r="G137" s="1">
        <f t="shared" si="23"/>
        <v>78</v>
      </c>
      <c r="H137" s="1">
        <f t="shared" si="28"/>
        <v>0</v>
      </c>
      <c r="I137" s="1">
        <f t="shared" si="24"/>
        <v>0</v>
      </c>
      <c r="J137" s="27">
        <f t="shared" si="26"/>
        <v>0</v>
      </c>
      <c r="K137" s="27">
        <f t="shared" si="27"/>
        <v>0</v>
      </c>
    </row>
    <row r="138" spans="1:11" x14ac:dyDescent="0.35">
      <c r="A138" s="2">
        <v>43967</v>
      </c>
      <c r="B138" s="1">
        <v>105</v>
      </c>
      <c r="C138" s="1">
        <f t="shared" si="25"/>
        <v>25</v>
      </c>
      <c r="D138" s="1">
        <v>28</v>
      </c>
      <c r="E138" s="1">
        <f t="shared" si="21"/>
        <v>78</v>
      </c>
      <c r="F138" s="1">
        <f t="shared" si="22"/>
        <v>3</v>
      </c>
      <c r="G138" s="1">
        <f t="shared" si="23"/>
        <v>0</v>
      </c>
      <c r="H138" s="1">
        <f t="shared" si="28"/>
        <v>0</v>
      </c>
      <c r="I138" s="1">
        <f t="shared" si="24"/>
        <v>75</v>
      </c>
      <c r="J138" s="27">
        <f t="shared" si="26"/>
        <v>0</v>
      </c>
      <c r="K138" s="27">
        <f t="shared" si="27"/>
        <v>0</v>
      </c>
    </row>
    <row r="139" spans="1:11" x14ac:dyDescent="0.35">
      <c r="A139" s="2">
        <v>43968</v>
      </c>
      <c r="B139" s="1">
        <v>184</v>
      </c>
      <c r="C139" s="1">
        <f t="shared" si="25"/>
        <v>44</v>
      </c>
      <c r="D139" s="1">
        <v>33</v>
      </c>
      <c r="E139" s="1">
        <f t="shared" si="21"/>
        <v>0</v>
      </c>
      <c r="F139" s="1">
        <f t="shared" si="22"/>
        <v>0</v>
      </c>
      <c r="G139" s="1">
        <f t="shared" si="23"/>
        <v>11</v>
      </c>
      <c r="H139" s="1">
        <f t="shared" si="28"/>
        <v>0</v>
      </c>
      <c r="I139" s="1">
        <f t="shared" si="24"/>
        <v>0</v>
      </c>
      <c r="J139" s="27">
        <f t="shared" si="26"/>
        <v>0</v>
      </c>
      <c r="K139" s="27">
        <f t="shared" si="27"/>
        <v>0</v>
      </c>
    </row>
    <row r="140" spans="1:11" x14ac:dyDescent="0.35">
      <c r="A140" s="2">
        <v>43969</v>
      </c>
      <c r="B140" s="1">
        <v>165</v>
      </c>
      <c r="C140" s="1">
        <f t="shared" si="25"/>
        <v>39</v>
      </c>
      <c r="D140" s="1">
        <v>27</v>
      </c>
      <c r="E140" s="1">
        <f t="shared" si="21"/>
        <v>11</v>
      </c>
      <c r="F140" s="1">
        <f t="shared" si="22"/>
        <v>0</v>
      </c>
      <c r="G140" s="1">
        <f t="shared" si="23"/>
        <v>12</v>
      </c>
      <c r="H140" s="1">
        <f t="shared" si="28"/>
        <v>0</v>
      </c>
      <c r="I140" s="1">
        <f t="shared" si="24"/>
        <v>11</v>
      </c>
      <c r="J140" s="27">
        <f t="shared" si="26"/>
        <v>0</v>
      </c>
      <c r="K140" s="27">
        <f t="shared" si="27"/>
        <v>0</v>
      </c>
    </row>
    <row r="141" spans="1:11" x14ac:dyDescent="0.35">
      <c r="A141" s="2">
        <v>43970</v>
      </c>
      <c r="B141" s="1">
        <v>214</v>
      </c>
      <c r="C141" s="1">
        <f t="shared" si="25"/>
        <v>51</v>
      </c>
      <c r="D141" s="1">
        <v>28</v>
      </c>
      <c r="E141" s="1">
        <f t="shared" si="21"/>
        <v>12</v>
      </c>
      <c r="F141" s="1">
        <f t="shared" si="22"/>
        <v>0</v>
      </c>
      <c r="G141" s="1">
        <f t="shared" si="23"/>
        <v>23</v>
      </c>
      <c r="H141" s="1">
        <f t="shared" si="28"/>
        <v>0</v>
      </c>
      <c r="I141" s="1">
        <f t="shared" si="24"/>
        <v>12</v>
      </c>
      <c r="J141" s="27">
        <f t="shared" si="26"/>
        <v>0</v>
      </c>
      <c r="K141" s="27">
        <f t="shared" si="27"/>
        <v>0</v>
      </c>
    </row>
    <row r="142" spans="1:11" x14ac:dyDescent="0.35">
      <c r="A142" s="2">
        <v>43971</v>
      </c>
      <c r="B142" s="1">
        <v>223</v>
      </c>
      <c r="C142" s="1">
        <f t="shared" si="25"/>
        <v>53</v>
      </c>
      <c r="D142" s="1">
        <v>21</v>
      </c>
      <c r="E142" s="1">
        <f t="shared" si="21"/>
        <v>23</v>
      </c>
      <c r="F142" s="1">
        <f t="shared" si="22"/>
        <v>0</v>
      </c>
      <c r="G142" s="1">
        <f t="shared" si="23"/>
        <v>32</v>
      </c>
      <c r="H142" s="1">
        <f t="shared" si="28"/>
        <v>0</v>
      </c>
      <c r="I142" s="1">
        <f t="shared" si="24"/>
        <v>23</v>
      </c>
      <c r="J142" s="27">
        <f t="shared" si="26"/>
        <v>0</v>
      </c>
      <c r="K142" s="27">
        <f t="shared" si="27"/>
        <v>0</v>
      </c>
    </row>
    <row r="143" spans="1:11" x14ac:dyDescent="0.35">
      <c r="A143" s="2">
        <v>43972</v>
      </c>
      <c r="B143" s="1">
        <v>116</v>
      </c>
      <c r="C143" s="1">
        <f t="shared" si="25"/>
        <v>27</v>
      </c>
      <c r="D143" s="1">
        <v>34</v>
      </c>
      <c r="E143" s="1">
        <f t="shared" si="21"/>
        <v>32</v>
      </c>
      <c r="F143" s="1">
        <f t="shared" si="22"/>
        <v>7</v>
      </c>
      <c r="G143" s="1">
        <f t="shared" si="23"/>
        <v>0</v>
      </c>
      <c r="H143" s="1">
        <f t="shared" si="28"/>
        <v>0</v>
      </c>
      <c r="I143" s="1">
        <f t="shared" si="24"/>
        <v>25</v>
      </c>
      <c r="J143" s="27">
        <f t="shared" si="26"/>
        <v>0</v>
      </c>
      <c r="K143" s="27">
        <f t="shared" si="27"/>
        <v>0</v>
      </c>
    </row>
    <row r="144" spans="1:11" x14ac:dyDescent="0.35">
      <c r="A144" s="2">
        <v>43973</v>
      </c>
      <c r="B144" s="1">
        <v>134</v>
      </c>
      <c r="C144" s="1">
        <f t="shared" si="25"/>
        <v>32</v>
      </c>
      <c r="D144" s="1">
        <v>22</v>
      </c>
      <c r="E144" s="1">
        <f t="shared" si="21"/>
        <v>0</v>
      </c>
      <c r="F144" s="1">
        <f t="shared" si="22"/>
        <v>0</v>
      </c>
      <c r="G144" s="1">
        <f t="shared" si="23"/>
        <v>10</v>
      </c>
      <c r="H144" s="1">
        <f t="shared" si="28"/>
        <v>0</v>
      </c>
      <c r="I144" s="1">
        <f t="shared" si="24"/>
        <v>0</v>
      </c>
      <c r="J144" s="27">
        <f t="shared" si="26"/>
        <v>0</v>
      </c>
      <c r="K144" s="27">
        <f t="shared" si="27"/>
        <v>0</v>
      </c>
    </row>
    <row r="145" spans="1:11" x14ac:dyDescent="0.35">
      <c r="A145" s="2">
        <v>43974</v>
      </c>
      <c r="B145" s="1">
        <v>120</v>
      </c>
      <c r="C145" s="1">
        <f t="shared" si="25"/>
        <v>28</v>
      </c>
      <c r="D145" s="1">
        <v>31</v>
      </c>
      <c r="E145" s="1">
        <f t="shared" si="21"/>
        <v>10</v>
      </c>
      <c r="F145" s="1">
        <f t="shared" si="22"/>
        <v>3</v>
      </c>
      <c r="G145" s="1">
        <f t="shared" si="23"/>
        <v>0</v>
      </c>
      <c r="H145" s="1">
        <f t="shared" si="28"/>
        <v>0</v>
      </c>
      <c r="I145" s="1">
        <f t="shared" si="24"/>
        <v>7</v>
      </c>
      <c r="J145" s="27">
        <f t="shared" si="26"/>
        <v>0</v>
      </c>
      <c r="K145" s="27">
        <f t="shared" si="27"/>
        <v>0</v>
      </c>
    </row>
    <row r="146" spans="1:11" x14ac:dyDescent="0.35">
      <c r="A146" s="2">
        <v>43975</v>
      </c>
      <c r="B146" s="1">
        <v>101</v>
      </c>
      <c r="C146" s="1">
        <f t="shared" si="25"/>
        <v>24</v>
      </c>
      <c r="D146" s="1">
        <v>31</v>
      </c>
      <c r="E146" s="1">
        <f t="shared" si="21"/>
        <v>0</v>
      </c>
      <c r="F146" s="1">
        <f t="shared" si="22"/>
        <v>7</v>
      </c>
      <c r="G146" s="1">
        <f t="shared" si="23"/>
        <v>0</v>
      </c>
      <c r="H146" s="1">
        <f t="shared" si="28"/>
        <v>7</v>
      </c>
      <c r="I146" s="1">
        <f t="shared" si="24"/>
        <v>0</v>
      </c>
      <c r="J146" s="27">
        <f t="shared" si="26"/>
        <v>35</v>
      </c>
      <c r="K146" s="27">
        <f t="shared" si="27"/>
        <v>0</v>
      </c>
    </row>
    <row r="147" spans="1:11" x14ac:dyDescent="0.35">
      <c r="A147" s="2">
        <v>43976</v>
      </c>
      <c r="B147" s="1">
        <v>214</v>
      </c>
      <c r="C147" s="1">
        <f t="shared" si="25"/>
        <v>51</v>
      </c>
      <c r="D147" s="1">
        <v>27</v>
      </c>
      <c r="E147" s="1">
        <f t="shared" si="21"/>
        <v>0</v>
      </c>
      <c r="F147" s="1">
        <f t="shared" si="22"/>
        <v>0</v>
      </c>
      <c r="G147" s="1">
        <f t="shared" si="23"/>
        <v>24</v>
      </c>
      <c r="H147" s="1">
        <f t="shared" si="28"/>
        <v>0</v>
      </c>
      <c r="I147" s="1">
        <f t="shared" si="24"/>
        <v>0</v>
      </c>
      <c r="J147" s="27">
        <f t="shared" si="26"/>
        <v>0</v>
      </c>
      <c r="K147" s="27">
        <f t="shared" si="27"/>
        <v>0</v>
      </c>
    </row>
    <row r="148" spans="1:11" x14ac:dyDescent="0.35">
      <c r="A148" s="2">
        <v>43977</v>
      </c>
      <c r="B148" s="1">
        <v>176</v>
      </c>
      <c r="C148" s="1">
        <f t="shared" si="25"/>
        <v>42</v>
      </c>
      <c r="D148" s="1">
        <v>22</v>
      </c>
      <c r="E148" s="1">
        <f t="shared" si="21"/>
        <v>24</v>
      </c>
      <c r="F148" s="1">
        <f t="shared" si="22"/>
        <v>0</v>
      </c>
      <c r="G148" s="1">
        <f t="shared" si="23"/>
        <v>20</v>
      </c>
      <c r="H148" s="1">
        <f t="shared" si="28"/>
        <v>0</v>
      </c>
      <c r="I148" s="1">
        <f t="shared" si="24"/>
        <v>24</v>
      </c>
      <c r="J148" s="27">
        <f t="shared" si="26"/>
        <v>0</v>
      </c>
      <c r="K148" s="27">
        <f t="shared" si="27"/>
        <v>0</v>
      </c>
    </row>
    <row r="149" spans="1:11" x14ac:dyDescent="0.35">
      <c r="A149" s="2">
        <v>43978</v>
      </c>
      <c r="B149" s="1">
        <v>522</v>
      </c>
      <c r="C149" s="1">
        <f t="shared" si="25"/>
        <v>125</v>
      </c>
      <c r="D149" s="1">
        <v>33</v>
      </c>
      <c r="E149" s="1">
        <f t="shared" si="21"/>
        <v>20</v>
      </c>
      <c r="F149" s="1">
        <f t="shared" si="22"/>
        <v>0</v>
      </c>
      <c r="G149" s="1">
        <f t="shared" si="23"/>
        <v>92</v>
      </c>
      <c r="H149" s="1">
        <f t="shared" si="28"/>
        <v>0</v>
      </c>
      <c r="I149" s="1">
        <f t="shared" si="24"/>
        <v>20</v>
      </c>
      <c r="J149" s="27">
        <f t="shared" si="26"/>
        <v>0</v>
      </c>
      <c r="K149" s="27">
        <f t="shared" si="27"/>
        <v>0</v>
      </c>
    </row>
    <row r="150" spans="1:11" x14ac:dyDescent="0.35">
      <c r="A150" s="2">
        <v>43979</v>
      </c>
      <c r="B150" s="1">
        <v>191</v>
      </c>
      <c r="C150" s="1">
        <f t="shared" si="25"/>
        <v>45</v>
      </c>
      <c r="D150" s="1">
        <v>28</v>
      </c>
      <c r="E150" s="1">
        <f t="shared" si="21"/>
        <v>92</v>
      </c>
      <c r="F150" s="1">
        <f t="shared" si="22"/>
        <v>0</v>
      </c>
      <c r="G150" s="1">
        <f t="shared" si="23"/>
        <v>17</v>
      </c>
      <c r="H150" s="1">
        <f t="shared" si="28"/>
        <v>0</v>
      </c>
      <c r="I150" s="1">
        <f t="shared" si="24"/>
        <v>92</v>
      </c>
      <c r="J150" s="27">
        <f t="shared" si="26"/>
        <v>0</v>
      </c>
      <c r="K150" s="27">
        <f t="shared" si="27"/>
        <v>0</v>
      </c>
    </row>
    <row r="151" spans="1:11" x14ac:dyDescent="0.35">
      <c r="A151" s="2">
        <v>43980</v>
      </c>
      <c r="B151" s="1">
        <v>348</v>
      </c>
      <c r="C151" s="1">
        <f t="shared" si="25"/>
        <v>83</v>
      </c>
      <c r="D151" s="1">
        <v>26</v>
      </c>
      <c r="E151" s="1">
        <f t="shared" si="21"/>
        <v>17</v>
      </c>
      <c r="F151" s="1">
        <f t="shared" si="22"/>
        <v>0</v>
      </c>
      <c r="G151" s="1">
        <f t="shared" si="23"/>
        <v>57</v>
      </c>
      <c r="H151" s="1">
        <f t="shared" si="28"/>
        <v>0</v>
      </c>
      <c r="I151" s="1">
        <f t="shared" si="24"/>
        <v>17</v>
      </c>
      <c r="J151" s="27">
        <f t="shared" si="26"/>
        <v>0</v>
      </c>
      <c r="K151" s="27">
        <f t="shared" si="27"/>
        <v>0</v>
      </c>
    </row>
    <row r="152" spans="1:11" x14ac:dyDescent="0.35">
      <c r="A152" s="2">
        <v>43981</v>
      </c>
      <c r="B152" s="1">
        <v>161</v>
      </c>
      <c r="C152" s="1">
        <f t="shared" si="25"/>
        <v>38</v>
      </c>
      <c r="D152" s="1">
        <v>28</v>
      </c>
      <c r="E152" s="1">
        <f t="shared" si="21"/>
        <v>57</v>
      </c>
      <c r="F152" s="1">
        <f t="shared" si="22"/>
        <v>0</v>
      </c>
      <c r="G152" s="1">
        <f t="shared" si="23"/>
        <v>10</v>
      </c>
      <c r="H152" s="1">
        <f t="shared" si="28"/>
        <v>0</v>
      </c>
      <c r="I152" s="1">
        <f t="shared" si="24"/>
        <v>57</v>
      </c>
      <c r="J152" s="27">
        <f t="shared" si="26"/>
        <v>0</v>
      </c>
      <c r="K152" s="27">
        <f t="shared" si="27"/>
        <v>0</v>
      </c>
    </row>
    <row r="153" spans="1:11" x14ac:dyDescent="0.35">
      <c r="A153" s="2">
        <v>43982</v>
      </c>
      <c r="B153" s="1">
        <v>215</v>
      </c>
      <c r="C153" s="1">
        <f t="shared" si="25"/>
        <v>51</v>
      </c>
      <c r="D153" s="1">
        <v>30</v>
      </c>
      <c r="E153" s="1">
        <f t="shared" si="21"/>
        <v>10</v>
      </c>
      <c r="F153" s="1">
        <f t="shared" si="22"/>
        <v>0</v>
      </c>
      <c r="G153" s="1">
        <f t="shared" si="23"/>
        <v>21</v>
      </c>
      <c r="H153" s="1">
        <f t="shared" si="28"/>
        <v>0</v>
      </c>
      <c r="I153" s="1">
        <f t="shared" si="24"/>
        <v>10</v>
      </c>
      <c r="J153" s="27">
        <f t="shared" si="26"/>
        <v>0</v>
      </c>
      <c r="K153" s="27">
        <f t="shared" si="27"/>
        <v>0</v>
      </c>
    </row>
    <row r="154" spans="1:11" x14ac:dyDescent="0.35">
      <c r="A154" s="2">
        <v>43983</v>
      </c>
      <c r="B154" s="1">
        <v>185</v>
      </c>
      <c r="C154" s="1">
        <f t="shared" si="25"/>
        <v>44</v>
      </c>
      <c r="D154" s="1">
        <v>22</v>
      </c>
      <c r="E154" s="1">
        <f t="shared" si="21"/>
        <v>21</v>
      </c>
      <c r="F154" s="1">
        <f t="shared" si="22"/>
        <v>0</v>
      </c>
      <c r="G154" s="1">
        <f t="shared" si="23"/>
        <v>22</v>
      </c>
      <c r="H154" s="1">
        <f t="shared" si="28"/>
        <v>0</v>
      </c>
      <c r="I154" s="1">
        <f t="shared" si="24"/>
        <v>21</v>
      </c>
      <c r="J154" s="27">
        <f t="shared" si="26"/>
        <v>0</v>
      </c>
      <c r="K154" s="27">
        <f t="shared" si="27"/>
        <v>0</v>
      </c>
    </row>
    <row r="155" spans="1:11" x14ac:dyDescent="0.35">
      <c r="A155" s="2">
        <v>43984</v>
      </c>
      <c r="B155" s="1">
        <v>181</v>
      </c>
      <c r="C155" s="1">
        <f t="shared" si="25"/>
        <v>43</v>
      </c>
      <c r="D155" s="1">
        <v>24</v>
      </c>
      <c r="E155" s="1">
        <f t="shared" si="21"/>
        <v>22</v>
      </c>
      <c r="F155" s="1">
        <f t="shared" si="22"/>
        <v>0</v>
      </c>
      <c r="G155" s="1">
        <f t="shared" si="23"/>
        <v>19</v>
      </c>
      <c r="H155" s="1">
        <f t="shared" si="28"/>
        <v>0</v>
      </c>
      <c r="I155" s="1">
        <f t="shared" si="24"/>
        <v>22</v>
      </c>
      <c r="J155" s="27">
        <f t="shared" si="26"/>
        <v>0</v>
      </c>
      <c r="K155" s="27">
        <f t="shared" si="27"/>
        <v>0</v>
      </c>
    </row>
    <row r="156" spans="1:11" x14ac:dyDescent="0.35">
      <c r="A156" s="2">
        <v>43985</v>
      </c>
      <c r="B156" s="1">
        <v>138</v>
      </c>
      <c r="C156" s="1">
        <f t="shared" si="25"/>
        <v>33</v>
      </c>
      <c r="D156" s="1">
        <v>30</v>
      </c>
      <c r="E156" s="1">
        <f t="shared" si="21"/>
        <v>19</v>
      </c>
      <c r="F156" s="1">
        <f t="shared" si="22"/>
        <v>0</v>
      </c>
      <c r="G156" s="1">
        <f t="shared" si="23"/>
        <v>3</v>
      </c>
      <c r="H156" s="1">
        <f t="shared" si="28"/>
        <v>0</v>
      </c>
      <c r="I156" s="1">
        <f t="shared" si="24"/>
        <v>19</v>
      </c>
      <c r="J156" s="27">
        <f t="shared" si="26"/>
        <v>0</v>
      </c>
      <c r="K156" s="27">
        <f t="shared" si="27"/>
        <v>0</v>
      </c>
    </row>
    <row r="157" spans="1:11" x14ac:dyDescent="0.35">
      <c r="A157" s="2">
        <v>43986</v>
      </c>
      <c r="B157" s="1">
        <v>221</v>
      </c>
      <c r="C157" s="1">
        <f t="shared" si="25"/>
        <v>53</v>
      </c>
      <c r="D157" s="1">
        <v>31</v>
      </c>
      <c r="E157" s="1">
        <f t="shared" si="21"/>
        <v>3</v>
      </c>
      <c r="F157" s="1">
        <f t="shared" si="22"/>
        <v>0</v>
      </c>
      <c r="G157" s="1">
        <f t="shared" si="23"/>
        <v>22</v>
      </c>
      <c r="H157" s="1">
        <f t="shared" si="28"/>
        <v>0</v>
      </c>
      <c r="I157" s="1">
        <f t="shared" si="24"/>
        <v>3</v>
      </c>
      <c r="J157" s="27">
        <f t="shared" si="26"/>
        <v>0</v>
      </c>
      <c r="K157" s="27">
        <f t="shared" si="27"/>
        <v>0</v>
      </c>
    </row>
    <row r="158" spans="1:11" x14ac:dyDescent="0.35">
      <c r="A158" s="2">
        <v>43987</v>
      </c>
      <c r="B158" s="1">
        <v>343</v>
      </c>
      <c r="C158" s="1">
        <f t="shared" si="25"/>
        <v>82</v>
      </c>
      <c r="D158" s="1">
        <v>34</v>
      </c>
      <c r="E158" s="1">
        <f t="shared" si="21"/>
        <v>22</v>
      </c>
      <c r="F158" s="1">
        <f t="shared" si="22"/>
        <v>0</v>
      </c>
      <c r="G158" s="1">
        <f t="shared" si="23"/>
        <v>48</v>
      </c>
      <c r="H158" s="1">
        <f t="shared" si="28"/>
        <v>0</v>
      </c>
      <c r="I158" s="1">
        <f t="shared" si="24"/>
        <v>22</v>
      </c>
      <c r="J158" s="27">
        <f t="shared" si="26"/>
        <v>0</v>
      </c>
      <c r="K158" s="27">
        <f t="shared" si="27"/>
        <v>0</v>
      </c>
    </row>
    <row r="159" spans="1:11" x14ac:dyDescent="0.35">
      <c r="A159" s="2">
        <v>43988</v>
      </c>
      <c r="B159" s="1">
        <v>251</v>
      </c>
      <c r="C159" s="1">
        <f t="shared" si="25"/>
        <v>60</v>
      </c>
      <c r="D159" s="1">
        <v>29</v>
      </c>
      <c r="E159" s="1">
        <f t="shared" si="21"/>
        <v>48</v>
      </c>
      <c r="F159" s="1">
        <f t="shared" si="22"/>
        <v>0</v>
      </c>
      <c r="G159" s="1">
        <f t="shared" si="23"/>
        <v>31</v>
      </c>
      <c r="H159" s="1">
        <f t="shared" si="28"/>
        <v>0</v>
      </c>
      <c r="I159" s="1">
        <f t="shared" si="24"/>
        <v>48</v>
      </c>
      <c r="J159" s="27">
        <f t="shared" si="26"/>
        <v>0</v>
      </c>
      <c r="K159" s="27">
        <f t="shared" si="27"/>
        <v>0</v>
      </c>
    </row>
    <row r="160" spans="1:11" x14ac:dyDescent="0.35">
      <c r="A160" s="2">
        <v>43989</v>
      </c>
      <c r="B160" s="1">
        <v>110</v>
      </c>
      <c r="C160" s="1">
        <f t="shared" si="25"/>
        <v>26</v>
      </c>
      <c r="D160" s="1">
        <v>34</v>
      </c>
      <c r="E160" s="1">
        <f t="shared" si="21"/>
        <v>31</v>
      </c>
      <c r="F160" s="1">
        <f t="shared" si="22"/>
        <v>8</v>
      </c>
      <c r="G160" s="1">
        <f t="shared" si="23"/>
        <v>0</v>
      </c>
      <c r="H160" s="1">
        <f t="shared" si="28"/>
        <v>0</v>
      </c>
      <c r="I160" s="1">
        <f t="shared" si="24"/>
        <v>23</v>
      </c>
      <c r="J160" s="27">
        <f t="shared" si="26"/>
        <v>0</v>
      </c>
      <c r="K160" s="27">
        <f t="shared" si="27"/>
        <v>0</v>
      </c>
    </row>
    <row r="161" spans="1:11" x14ac:dyDescent="0.35">
      <c r="A161" s="2">
        <v>43990</v>
      </c>
      <c r="B161" s="1">
        <v>170</v>
      </c>
      <c r="C161" s="1">
        <f t="shared" si="25"/>
        <v>40</v>
      </c>
      <c r="D161" s="1">
        <v>25</v>
      </c>
      <c r="E161" s="1">
        <f t="shared" si="21"/>
        <v>0</v>
      </c>
      <c r="F161" s="1">
        <f t="shared" si="22"/>
        <v>0</v>
      </c>
      <c r="G161" s="1">
        <f t="shared" si="23"/>
        <v>15</v>
      </c>
      <c r="H161" s="1">
        <f t="shared" si="28"/>
        <v>0</v>
      </c>
      <c r="I161" s="1">
        <f t="shared" si="24"/>
        <v>0</v>
      </c>
      <c r="J161" s="27">
        <f t="shared" si="26"/>
        <v>0</v>
      </c>
      <c r="K161" s="27">
        <f t="shared" si="27"/>
        <v>0</v>
      </c>
    </row>
    <row r="162" spans="1:11" x14ac:dyDescent="0.35">
      <c r="A162" s="2">
        <v>43991</v>
      </c>
      <c r="B162" s="1">
        <v>161</v>
      </c>
      <c r="C162" s="1">
        <f t="shared" si="25"/>
        <v>38</v>
      </c>
      <c r="D162" s="1">
        <v>31</v>
      </c>
      <c r="E162" s="1">
        <f t="shared" ref="E162:E225" si="29">G161</f>
        <v>15</v>
      </c>
      <c r="F162" s="1">
        <f t="shared" ref="F162:F225" si="30">IF(D162&gt;C162,D162-C162,0)</f>
        <v>0</v>
      </c>
      <c r="G162" s="1">
        <f t="shared" ref="G162:G225" si="31">IF(C162-D162&gt;0,C162-D162,0)</f>
        <v>7</v>
      </c>
      <c r="H162" s="1">
        <f t="shared" si="28"/>
        <v>0</v>
      </c>
      <c r="I162" s="1">
        <f t="shared" ref="I162:I225" si="32">IF(F162&gt;0,IF(E162-F162&gt;=0,E162-F162,0),E162)</f>
        <v>15</v>
      </c>
      <c r="J162" s="27">
        <f t="shared" si="26"/>
        <v>0</v>
      </c>
      <c r="K162" s="27">
        <f t="shared" si="27"/>
        <v>0</v>
      </c>
    </row>
    <row r="163" spans="1:11" x14ac:dyDescent="0.35">
      <c r="A163" s="2">
        <v>43992</v>
      </c>
      <c r="B163" s="1">
        <v>144</v>
      </c>
      <c r="C163" s="1">
        <f t="shared" si="25"/>
        <v>34</v>
      </c>
      <c r="D163" s="1">
        <v>24</v>
      </c>
      <c r="E163" s="1">
        <f t="shared" si="29"/>
        <v>7</v>
      </c>
      <c r="F163" s="1">
        <f t="shared" si="30"/>
        <v>0</v>
      </c>
      <c r="G163" s="1">
        <f t="shared" si="31"/>
        <v>10</v>
      </c>
      <c r="H163" s="1">
        <f t="shared" si="28"/>
        <v>0</v>
      </c>
      <c r="I163" s="1">
        <f t="shared" si="32"/>
        <v>7</v>
      </c>
      <c r="J163" s="27">
        <f t="shared" si="26"/>
        <v>0</v>
      </c>
      <c r="K163" s="27">
        <f t="shared" si="27"/>
        <v>0</v>
      </c>
    </row>
    <row r="164" spans="1:11" x14ac:dyDescent="0.35">
      <c r="A164" s="2">
        <v>43993</v>
      </c>
      <c r="B164" s="1">
        <v>140</v>
      </c>
      <c r="C164" s="1">
        <f t="shared" si="25"/>
        <v>33</v>
      </c>
      <c r="D164" s="1">
        <v>32</v>
      </c>
      <c r="E164" s="1">
        <f t="shared" si="29"/>
        <v>10</v>
      </c>
      <c r="F164" s="1">
        <f t="shared" si="30"/>
        <v>0</v>
      </c>
      <c r="G164" s="1">
        <f t="shared" si="31"/>
        <v>1</v>
      </c>
      <c r="H164" s="1">
        <f t="shared" si="28"/>
        <v>0</v>
      </c>
      <c r="I164" s="1">
        <f t="shared" si="32"/>
        <v>10</v>
      </c>
      <c r="J164" s="27">
        <f t="shared" si="26"/>
        <v>0</v>
      </c>
      <c r="K164" s="27">
        <f t="shared" si="27"/>
        <v>0</v>
      </c>
    </row>
    <row r="165" spans="1:11" x14ac:dyDescent="0.35">
      <c r="A165" s="2">
        <v>43994</v>
      </c>
      <c r="B165" s="1">
        <v>262</v>
      </c>
      <c r="C165" s="1">
        <f t="shared" si="25"/>
        <v>62</v>
      </c>
      <c r="D165" s="1">
        <v>41</v>
      </c>
      <c r="E165" s="1">
        <f t="shared" si="29"/>
        <v>1</v>
      </c>
      <c r="F165" s="1">
        <f t="shared" si="30"/>
        <v>0</v>
      </c>
      <c r="G165" s="1">
        <f t="shared" si="31"/>
        <v>21</v>
      </c>
      <c r="H165" s="1">
        <f t="shared" si="28"/>
        <v>0</v>
      </c>
      <c r="I165" s="1">
        <f t="shared" si="32"/>
        <v>1</v>
      </c>
      <c r="J165" s="27">
        <f t="shared" si="26"/>
        <v>0</v>
      </c>
      <c r="K165" s="27">
        <f t="shared" si="27"/>
        <v>0</v>
      </c>
    </row>
    <row r="166" spans="1:11" x14ac:dyDescent="0.35">
      <c r="A166" s="2">
        <v>43995</v>
      </c>
      <c r="B166" s="1">
        <v>217</v>
      </c>
      <c r="C166" s="1">
        <f t="shared" si="25"/>
        <v>52</v>
      </c>
      <c r="D166" s="1">
        <v>28</v>
      </c>
      <c r="E166" s="1">
        <f t="shared" si="29"/>
        <v>21</v>
      </c>
      <c r="F166" s="1">
        <f t="shared" si="30"/>
        <v>0</v>
      </c>
      <c r="G166" s="1">
        <f t="shared" si="31"/>
        <v>24</v>
      </c>
      <c r="H166" s="1">
        <f t="shared" si="28"/>
        <v>0</v>
      </c>
      <c r="I166" s="1">
        <f t="shared" si="32"/>
        <v>21</v>
      </c>
      <c r="J166" s="27">
        <f t="shared" si="26"/>
        <v>0</v>
      </c>
      <c r="K166" s="27">
        <f t="shared" si="27"/>
        <v>0</v>
      </c>
    </row>
    <row r="167" spans="1:11" x14ac:dyDescent="0.35">
      <c r="A167" s="2">
        <v>43996</v>
      </c>
      <c r="B167" s="1">
        <v>215</v>
      </c>
      <c r="C167" s="1">
        <f t="shared" si="25"/>
        <v>51</v>
      </c>
      <c r="D167" s="1">
        <v>25</v>
      </c>
      <c r="E167" s="1">
        <f t="shared" si="29"/>
        <v>24</v>
      </c>
      <c r="F167" s="1">
        <f t="shared" si="30"/>
        <v>0</v>
      </c>
      <c r="G167" s="1">
        <f t="shared" si="31"/>
        <v>26</v>
      </c>
      <c r="H167" s="1">
        <f t="shared" si="28"/>
        <v>0</v>
      </c>
      <c r="I167" s="1">
        <f t="shared" si="32"/>
        <v>24</v>
      </c>
      <c r="J167" s="27">
        <f t="shared" si="26"/>
        <v>0</v>
      </c>
      <c r="K167" s="27">
        <f t="shared" si="27"/>
        <v>0</v>
      </c>
    </row>
    <row r="168" spans="1:11" x14ac:dyDescent="0.35">
      <c r="A168" s="2">
        <v>43997</v>
      </c>
      <c r="B168" s="1">
        <v>117</v>
      </c>
      <c r="C168" s="1">
        <f t="shared" si="25"/>
        <v>28</v>
      </c>
      <c r="D168" s="1">
        <v>28</v>
      </c>
      <c r="E168" s="1">
        <f t="shared" si="29"/>
        <v>26</v>
      </c>
      <c r="F168" s="1">
        <f t="shared" si="30"/>
        <v>0</v>
      </c>
      <c r="G168" s="1">
        <f t="shared" si="31"/>
        <v>0</v>
      </c>
      <c r="H168" s="1">
        <f t="shared" si="28"/>
        <v>0</v>
      </c>
      <c r="I168" s="1">
        <f t="shared" si="32"/>
        <v>26</v>
      </c>
      <c r="J168" s="27">
        <f t="shared" si="26"/>
        <v>0</v>
      </c>
      <c r="K168" s="27">
        <f t="shared" si="27"/>
        <v>0</v>
      </c>
    </row>
    <row r="169" spans="1:11" x14ac:dyDescent="0.35">
      <c r="A169" s="2">
        <v>43998</v>
      </c>
      <c r="B169" s="1">
        <v>172</v>
      </c>
      <c r="C169" s="1">
        <f t="shared" si="25"/>
        <v>41</v>
      </c>
      <c r="D169" s="1">
        <v>34</v>
      </c>
      <c r="E169" s="1">
        <f t="shared" si="29"/>
        <v>0</v>
      </c>
      <c r="F169" s="1">
        <f t="shared" si="30"/>
        <v>0</v>
      </c>
      <c r="G169" s="1">
        <f t="shared" si="31"/>
        <v>7</v>
      </c>
      <c r="H169" s="1">
        <f t="shared" si="28"/>
        <v>0</v>
      </c>
      <c r="I169" s="1">
        <f t="shared" si="32"/>
        <v>0</v>
      </c>
      <c r="J169" s="27">
        <f t="shared" si="26"/>
        <v>0</v>
      </c>
      <c r="K169" s="27">
        <f t="shared" si="27"/>
        <v>0</v>
      </c>
    </row>
    <row r="170" spans="1:11" x14ac:dyDescent="0.35">
      <c r="A170" s="2">
        <v>43999</v>
      </c>
      <c r="B170" s="1">
        <v>262</v>
      </c>
      <c r="C170" s="1">
        <f t="shared" si="25"/>
        <v>62</v>
      </c>
      <c r="D170" s="1">
        <v>23</v>
      </c>
      <c r="E170" s="1">
        <f t="shared" si="29"/>
        <v>7</v>
      </c>
      <c r="F170" s="1">
        <f t="shared" si="30"/>
        <v>0</v>
      </c>
      <c r="G170" s="1">
        <f t="shared" si="31"/>
        <v>39</v>
      </c>
      <c r="H170" s="1">
        <f t="shared" si="28"/>
        <v>0</v>
      </c>
      <c r="I170" s="1">
        <f t="shared" si="32"/>
        <v>7</v>
      </c>
      <c r="J170" s="27">
        <f t="shared" si="26"/>
        <v>0</v>
      </c>
      <c r="K170" s="27">
        <f t="shared" si="27"/>
        <v>0</v>
      </c>
    </row>
    <row r="171" spans="1:11" x14ac:dyDescent="0.35">
      <c r="A171" s="2">
        <v>44000</v>
      </c>
      <c r="B171" s="1">
        <v>116</v>
      </c>
      <c r="C171" s="1">
        <f t="shared" si="25"/>
        <v>27</v>
      </c>
      <c r="D171" s="1">
        <v>34</v>
      </c>
      <c r="E171" s="1">
        <f t="shared" si="29"/>
        <v>39</v>
      </c>
      <c r="F171" s="1">
        <f t="shared" si="30"/>
        <v>7</v>
      </c>
      <c r="G171" s="1">
        <f t="shared" si="31"/>
        <v>0</v>
      </c>
      <c r="H171" s="1">
        <f t="shared" si="28"/>
        <v>0</v>
      </c>
      <c r="I171" s="1">
        <f t="shared" si="32"/>
        <v>32</v>
      </c>
      <c r="J171" s="27">
        <f t="shared" si="26"/>
        <v>0</v>
      </c>
      <c r="K171" s="27">
        <f t="shared" si="27"/>
        <v>0</v>
      </c>
    </row>
    <row r="172" spans="1:11" x14ac:dyDescent="0.35">
      <c r="A172" s="2">
        <v>44001</v>
      </c>
      <c r="B172" s="1">
        <v>90</v>
      </c>
      <c r="C172" s="1">
        <f t="shared" si="25"/>
        <v>21</v>
      </c>
      <c r="D172" s="1">
        <v>29</v>
      </c>
      <c r="E172" s="1">
        <f t="shared" si="29"/>
        <v>0</v>
      </c>
      <c r="F172" s="1">
        <f t="shared" si="30"/>
        <v>8</v>
      </c>
      <c r="G172" s="1">
        <f t="shared" si="31"/>
        <v>0</v>
      </c>
      <c r="H172" s="1">
        <f t="shared" si="28"/>
        <v>8</v>
      </c>
      <c r="I172" s="1">
        <f t="shared" si="32"/>
        <v>0</v>
      </c>
      <c r="J172" s="27">
        <f t="shared" si="26"/>
        <v>40</v>
      </c>
      <c r="K172" s="27">
        <f t="shared" si="27"/>
        <v>0</v>
      </c>
    </row>
    <row r="173" spans="1:11" x14ac:dyDescent="0.35">
      <c r="A173" s="2">
        <v>44002</v>
      </c>
      <c r="B173" s="1">
        <v>215</v>
      </c>
      <c r="C173" s="1">
        <f t="shared" si="25"/>
        <v>51</v>
      </c>
      <c r="D173" s="1">
        <v>28</v>
      </c>
      <c r="E173" s="1">
        <f t="shared" si="29"/>
        <v>0</v>
      </c>
      <c r="F173" s="1">
        <f t="shared" si="30"/>
        <v>0</v>
      </c>
      <c r="G173" s="1">
        <f t="shared" si="31"/>
        <v>23</v>
      </c>
      <c r="H173" s="1">
        <f t="shared" si="28"/>
        <v>0</v>
      </c>
      <c r="I173" s="1">
        <f t="shared" si="32"/>
        <v>0</v>
      </c>
      <c r="J173" s="27">
        <f t="shared" si="26"/>
        <v>0</v>
      </c>
      <c r="K173" s="27">
        <f t="shared" si="27"/>
        <v>0</v>
      </c>
    </row>
    <row r="174" spans="1:11" x14ac:dyDescent="0.35">
      <c r="A174" s="2">
        <v>44003</v>
      </c>
      <c r="B174" s="1">
        <v>172</v>
      </c>
      <c r="C174" s="1">
        <f t="shared" si="25"/>
        <v>41</v>
      </c>
      <c r="D174" s="1">
        <v>34</v>
      </c>
      <c r="E174" s="1">
        <f t="shared" si="29"/>
        <v>23</v>
      </c>
      <c r="F174" s="1">
        <f t="shared" si="30"/>
        <v>0</v>
      </c>
      <c r="G174" s="1">
        <f t="shared" si="31"/>
        <v>7</v>
      </c>
      <c r="H174" s="1">
        <f t="shared" si="28"/>
        <v>0</v>
      </c>
      <c r="I174" s="1">
        <f t="shared" si="32"/>
        <v>23</v>
      </c>
      <c r="J174" s="27">
        <f t="shared" si="26"/>
        <v>0</v>
      </c>
      <c r="K174" s="27">
        <f t="shared" si="27"/>
        <v>0</v>
      </c>
    </row>
    <row r="175" spans="1:11" x14ac:dyDescent="0.35">
      <c r="A175" s="2">
        <v>44004</v>
      </c>
      <c r="B175" s="1">
        <v>165</v>
      </c>
      <c r="C175" s="1">
        <f t="shared" si="25"/>
        <v>39</v>
      </c>
      <c r="D175" s="1">
        <v>36</v>
      </c>
      <c r="E175" s="1">
        <f t="shared" si="29"/>
        <v>7</v>
      </c>
      <c r="F175" s="1">
        <f t="shared" si="30"/>
        <v>0</v>
      </c>
      <c r="G175" s="1">
        <f t="shared" si="31"/>
        <v>3</v>
      </c>
      <c r="H175" s="1">
        <f t="shared" si="28"/>
        <v>0</v>
      </c>
      <c r="I175" s="1">
        <f t="shared" si="32"/>
        <v>7</v>
      </c>
      <c r="J175" s="27">
        <f t="shared" si="26"/>
        <v>0</v>
      </c>
      <c r="K175" s="27">
        <f t="shared" si="27"/>
        <v>0</v>
      </c>
    </row>
    <row r="176" spans="1:11" x14ac:dyDescent="0.35">
      <c r="A176" s="2">
        <v>44005</v>
      </c>
      <c r="B176" s="1">
        <v>134</v>
      </c>
      <c r="C176" s="1">
        <f t="shared" si="25"/>
        <v>32</v>
      </c>
      <c r="D176" s="1">
        <v>34</v>
      </c>
      <c r="E176" s="1">
        <f t="shared" si="29"/>
        <v>3</v>
      </c>
      <c r="F176" s="1">
        <f t="shared" si="30"/>
        <v>2</v>
      </c>
      <c r="G176" s="1">
        <f t="shared" si="31"/>
        <v>0</v>
      </c>
      <c r="H176" s="1">
        <f t="shared" si="28"/>
        <v>0</v>
      </c>
      <c r="I176" s="1">
        <f t="shared" si="32"/>
        <v>1</v>
      </c>
      <c r="J176" s="27">
        <f t="shared" si="26"/>
        <v>0</v>
      </c>
      <c r="K176" s="27">
        <f t="shared" si="27"/>
        <v>0</v>
      </c>
    </row>
    <row r="177" spans="1:11" x14ac:dyDescent="0.35">
      <c r="A177" s="2">
        <v>44006</v>
      </c>
      <c r="B177" s="1">
        <v>129</v>
      </c>
      <c r="C177" s="1">
        <f t="shared" si="25"/>
        <v>30</v>
      </c>
      <c r="D177" s="1">
        <v>27</v>
      </c>
      <c r="E177" s="1">
        <f t="shared" si="29"/>
        <v>0</v>
      </c>
      <c r="F177" s="1">
        <f t="shared" si="30"/>
        <v>0</v>
      </c>
      <c r="G177" s="1">
        <f t="shared" si="31"/>
        <v>3</v>
      </c>
      <c r="H177" s="1">
        <f t="shared" si="28"/>
        <v>0</v>
      </c>
      <c r="I177" s="1">
        <f t="shared" si="32"/>
        <v>0</v>
      </c>
      <c r="J177" s="27">
        <f t="shared" si="26"/>
        <v>0</v>
      </c>
      <c r="K177" s="27">
        <f t="shared" si="27"/>
        <v>0</v>
      </c>
    </row>
    <row r="178" spans="1:11" x14ac:dyDescent="0.35">
      <c r="A178" s="2">
        <v>44007</v>
      </c>
      <c r="B178" s="1">
        <v>184</v>
      </c>
      <c r="C178" s="1">
        <f t="shared" si="25"/>
        <v>44</v>
      </c>
      <c r="D178" s="1">
        <v>24</v>
      </c>
      <c r="E178" s="1">
        <f t="shared" si="29"/>
        <v>3</v>
      </c>
      <c r="F178" s="1">
        <f t="shared" si="30"/>
        <v>0</v>
      </c>
      <c r="G178" s="1">
        <f t="shared" si="31"/>
        <v>20</v>
      </c>
      <c r="H178" s="1">
        <f t="shared" si="28"/>
        <v>0</v>
      </c>
      <c r="I178" s="1">
        <f t="shared" si="32"/>
        <v>3</v>
      </c>
      <c r="J178" s="27">
        <f t="shared" si="26"/>
        <v>0</v>
      </c>
      <c r="K178" s="27">
        <f t="shared" si="27"/>
        <v>0</v>
      </c>
    </row>
    <row r="179" spans="1:11" x14ac:dyDescent="0.35">
      <c r="A179" s="2">
        <v>44008</v>
      </c>
      <c r="B179" s="1">
        <v>129</v>
      </c>
      <c r="C179" s="1">
        <f t="shared" si="25"/>
        <v>30</v>
      </c>
      <c r="D179" s="1">
        <v>25</v>
      </c>
      <c r="E179" s="1">
        <f t="shared" si="29"/>
        <v>20</v>
      </c>
      <c r="F179" s="1">
        <f t="shared" si="30"/>
        <v>0</v>
      </c>
      <c r="G179" s="1">
        <f t="shared" si="31"/>
        <v>5</v>
      </c>
      <c r="H179" s="1">
        <f t="shared" si="28"/>
        <v>0</v>
      </c>
      <c r="I179" s="1">
        <f t="shared" si="32"/>
        <v>20</v>
      </c>
      <c r="J179" s="27">
        <f t="shared" si="26"/>
        <v>0</v>
      </c>
      <c r="K179" s="27">
        <f t="shared" si="27"/>
        <v>0</v>
      </c>
    </row>
    <row r="180" spans="1:11" x14ac:dyDescent="0.35">
      <c r="A180" s="2">
        <v>44009</v>
      </c>
      <c r="B180" s="1">
        <v>223</v>
      </c>
      <c r="C180" s="1">
        <f t="shared" si="25"/>
        <v>53</v>
      </c>
      <c r="D180" s="1">
        <v>29</v>
      </c>
      <c r="E180" s="1">
        <f t="shared" si="29"/>
        <v>5</v>
      </c>
      <c r="F180" s="1">
        <f t="shared" si="30"/>
        <v>0</v>
      </c>
      <c r="G180" s="1">
        <f t="shared" si="31"/>
        <v>24</v>
      </c>
      <c r="H180" s="1">
        <f t="shared" si="28"/>
        <v>0</v>
      </c>
      <c r="I180" s="1">
        <f t="shared" si="32"/>
        <v>5</v>
      </c>
      <c r="J180" s="27">
        <f t="shared" si="26"/>
        <v>0</v>
      </c>
      <c r="K180" s="27">
        <f t="shared" si="27"/>
        <v>0</v>
      </c>
    </row>
    <row r="181" spans="1:11" x14ac:dyDescent="0.35">
      <c r="A181" s="2">
        <v>44010</v>
      </c>
      <c r="B181" s="1">
        <v>214</v>
      </c>
      <c r="C181" s="1">
        <f t="shared" si="25"/>
        <v>51</v>
      </c>
      <c r="D181" s="1">
        <v>23</v>
      </c>
      <c r="E181" s="1">
        <f t="shared" si="29"/>
        <v>24</v>
      </c>
      <c r="F181" s="1">
        <f t="shared" si="30"/>
        <v>0</v>
      </c>
      <c r="G181" s="1">
        <f t="shared" si="31"/>
        <v>28</v>
      </c>
      <c r="H181" s="1">
        <f t="shared" si="28"/>
        <v>0</v>
      </c>
      <c r="I181" s="1">
        <f t="shared" si="32"/>
        <v>24</v>
      </c>
      <c r="J181" s="27">
        <f t="shared" si="26"/>
        <v>0</v>
      </c>
      <c r="K181" s="27">
        <f t="shared" si="27"/>
        <v>0</v>
      </c>
    </row>
    <row r="182" spans="1:11" x14ac:dyDescent="0.35">
      <c r="A182" s="2">
        <v>44011</v>
      </c>
      <c r="B182" s="1">
        <v>120</v>
      </c>
      <c r="C182" s="1">
        <f t="shared" si="25"/>
        <v>28</v>
      </c>
      <c r="D182" s="1">
        <v>36</v>
      </c>
      <c r="E182" s="1">
        <f t="shared" si="29"/>
        <v>28</v>
      </c>
      <c r="F182" s="1">
        <f t="shared" si="30"/>
        <v>8</v>
      </c>
      <c r="G182" s="1">
        <f t="shared" si="31"/>
        <v>0</v>
      </c>
      <c r="H182" s="1">
        <f t="shared" si="28"/>
        <v>0</v>
      </c>
      <c r="I182" s="1">
        <f t="shared" si="32"/>
        <v>20</v>
      </c>
      <c r="J182" s="27">
        <f t="shared" si="26"/>
        <v>0</v>
      </c>
      <c r="K182" s="27">
        <f t="shared" si="27"/>
        <v>0</v>
      </c>
    </row>
    <row r="183" spans="1:11" x14ac:dyDescent="0.35">
      <c r="A183" s="2">
        <v>44012</v>
      </c>
      <c r="B183" s="1">
        <v>126</v>
      </c>
      <c r="C183" s="1">
        <f t="shared" si="25"/>
        <v>30</v>
      </c>
      <c r="D183" s="1">
        <v>26</v>
      </c>
      <c r="E183" s="1">
        <f t="shared" si="29"/>
        <v>0</v>
      </c>
      <c r="F183" s="1">
        <f t="shared" si="30"/>
        <v>0</v>
      </c>
      <c r="G183" s="1">
        <f t="shared" si="31"/>
        <v>4</v>
      </c>
      <c r="H183" s="1">
        <f t="shared" si="28"/>
        <v>0</v>
      </c>
      <c r="I183" s="1">
        <f t="shared" si="32"/>
        <v>0</v>
      </c>
      <c r="J183" s="27">
        <f t="shared" si="26"/>
        <v>0</v>
      </c>
      <c r="K183" s="27">
        <f t="shared" si="27"/>
        <v>0</v>
      </c>
    </row>
    <row r="184" spans="1:11" x14ac:dyDescent="0.35">
      <c r="A184" s="2">
        <v>44013</v>
      </c>
      <c r="B184" s="1">
        <v>227</v>
      </c>
      <c r="C184" s="1">
        <f t="shared" si="25"/>
        <v>54</v>
      </c>
      <c r="D184" s="1">
        <v>35</v>
      </c>
      <c r="E184" s="1">
        <f t="shared" si="29"/>
        <v>4</v>
      </c>
      <c r="F184" s="1">
        <f t="shared" si="30"/>
        <v>0</v>
      </c>
      <c r="G184" s="1">
        <f t="shared" si="31"/>
        <v>19</v>
      </c>
      <c r="H184" s="1">
        <f t="shared" si="28"/>
        <v>0</v>
      </c>
      <c r="I184" s="1">
        <f t="shared" si="32"/>
        <v>4</v>
      </c>
      <c r="J184" s="27">
        <f t="shared" si="26"/>
        <v>0</v>
      </c>
      <c r="K184" s="27">
        <f t="shared" si="27"/>
        <v>0</v>
      </c>
    </row>
    <row r="185" spans="1:11" x14ac:dyDescent="0.35">
      <c r="A185" s="2">
        <v>44014</v>
      </c>
      <c r="B185" s="1">
        <v>191</v>
      </c>
      <c r="C185" s="1">
        <f t="shared" si="25"/>
        <v>45</v>
      </c>
      <c r="D185" s="1">
        <v>28</v>
      </c>
      <c r="E185" s="1">
        <f t="shared" si="29"/>
        <v>19</v>
      </c>
      <c r="F185" s="1">
        <f t="shared" si="30"/>
        <v>0</v>
      </c>
      <c r="G185" s="1">
        <f t="shared" si="31"/>
        <v>17</v>
      </c>
      <c r="H185" s="1">
        <f t="shared" si="28"/>
        <v>0</v>
      </c>
      <c r="I185" s="1">
        <f t="shared" si="32"/>
        <v>19</v>
      </c>
      <c r="J185" s="27">
        <f t="shared" si="26"/>
        <v>0</v>
      </c>
      <c r="K185" s="27">
        <f t="shared" si="27"/>
        <v>0</v>
      </c>
    </row>
    <row r="186" spans="1:11" x14ac:dyDescent="0.35">
      <c r="A186" s="2">
        <v>44015</v>
      </c>
      <c r="B186" s="1">
        <v>522</v>
      </c>
      <c r="C186" s="1">
        <f t="shared" si="25"/>
        <v>125</v>
      </c>
      <c r="D186" s="1">
        <v>29</v>
      </c>
      <c r="E186" s="1">
        <f t="shared" si="29"/>
        <v>17</v>
      </c>
      <c r="F186" s="1">
        <f t="shared" si="30"/>
        <v>0</v>
      </c>
      <c r="G186" s="1">
        <f t="shared" si="31"/>
        <v>96</v>
      </c>
      <c r="H186" s="1">
        <f t="shared" si="28"/>
        <v>0</v>
      </c>
      <c r="I186" s="1">
        <f t="shared" si="32"/>
        <v>17</v>
      </c>
      <c r="J186" s="27">
        <f t="shared" si="26"/>
        <v>0</v>
      </c>
      <c r="K186" s="27">
        <f t="shared" si="27"/>
        <v>0</v>
      </c>
    </row>
    <row r="187" spans="1:11" x14ac:dyDescent="0.35">
      <c r="A187" s="2">
        <v>44016</v>
      </c>
      <c r="B187" s="1">
        <v>146</v>
      </c>
      <c r="C187" s="1">
        <f t="shared" si="25"/>
        <v>35</v>
      </c>
      <c r="D187" s="1">
        <v>20</v>
      </c>
      <c r="E187" s="1">
        <f t="shared" si="29"/>
        <v>96</v>
      </c>
      <c r="F187" s="1">
        <f t="shared" si="30"/>
        <v>0</v>
      </c>
      <c r="G187" s="1">
        <f t="shared" si="31"/>
        <v>15</v>
      </c>
      <c r="H187" s="1">
        <f t="shared" si="28"/>
        <v>0</v>
      </c>
      <c r="I187" s="1">
        <f t="shared" si="32"/>
        <v>96</v>
      </c>
      <c r="J187" s="27">
        <f t="shared" si="26"/>
        <v>0</v>
      </c>
      <c r="K187" s="27">
        <f t="shared" si="27"/>
        <v>0</v>
      </c>
    </row>
    <row r="188" spans="1:11" x14ac:dyDescent="0.35">
      <c r="A188" s="2">
        <v>44017</v>
      </c>
      <c r="B188" s="1">
        <v>184</v>
      </c>
      <c r="C188" s="1">
        <f t="shared" si="25"/>
        <v>44</v>
      </c>
      <c r="D188" s="1">
        <v>35</v>
      </c>
      <c r="E188" s="1">
        <f t="shared" si="29"/>
        <v>15</v>
      </c>
      <c r="F188" s="1">
        <f t="shared" si="30"/>
        <v>0</v>
      </c>
      <c r="G188" s="1">
        <f t="shared" si="31"/>
        <v>9</v>
      </c>
      <c r="H188" s="1">
        <f t="shared" si="28"/>
        <v>0</v>
      </c>
      <c r="I188" s="1">
        <f t="shared" si="32"/>
        <v>15</v>
      </c>
      <c r="J188" s="27">
        <f t="shared" si="26"/>
        <v>0</v>
      </c>
      <c r="K188" s="27">
        <f t="shared" si="27"/>
        <v>0</v>
      </c>
    </row>
    <row r="189" spans="1:11" x14ac:dyDescent="0.35">
      <c r="A189" s="2">
        <v>44018</v>
      </c>
      <c r="B189" s="1">
        <v>196</v>
      </c>
      <c r="C189" s="1">
        <f t="shared" si="25"/>
        <v>47</v>
      </c>
      <c r="D189" s="1">
        <v>23</v>
      </c>
      <c r="E189" s="1">
        <f t="shared" si="29"/>
        <v>9</v>
      </c>
      <c r="F189" s="1">
        <f t="shared" si="30"/>
        <v>0</v>
      </c>
      <c r="G189" s="1">
        <f t="shared" si="31"/>
        <v>24</v>
      </c>
      <c r="H189" s="1">
        <f t="shared" si="28"/>
        <v>0</v>
      </c>
      <c r="I189" s="1">
        <f t="shared" si="32"/>
        <v>9</v>
      </c>
      <c r="J189" s="27">
        <f t="shared" si="26"/>
        <v>0</v>
      </c>
      <c r="K189" s="27">
        <f t="shared" si="27"/>
        <v>0</v>
      </c>
    </row>
    <row r="190" spans="1:11" x14ac:dyDescent="0.35">
      <c r="A190" s="2">
        <v>44019</v>
      </c>
      <c r="B190" s="1">
        <v>172</v>
      </c>
      <c r="C190" s="1">
        <f t="shared" si="25"/>
        <v>41</v>
      </c>
      <c r="D190" s="1">
        <v>30</v>
      </c>
      <c r="E190" s="1">
        <f t="shared" si="29"/>
        <v>24</v>
      </c>
      <c r="F190" s="1">
        <f t="shared" si="30"/>
        <v>0</v>
      </c>
      <c r="G190" s="1">
        <f t="shared" si="31"/>
        <v>11</v>
      </c>
      <c r="H190" s="1">
        <f t="shared" si="28"/>
        <v>0</v>
      </c>
      <c r="I190" s="1">
        <f t="shared" si="32"/>
        <v>24</v>
      </c>
      <c r="J190" s="27">
        <f t="shared" si="26"/>
        <v>0</v>
      </c>
      <c r="K190" s="27">
        <f t="shared" si="27"/>
        <v>0</v>
      </c>
    </row>
    <row r="191" spans="1:11" x14ac:dyDescent="0.35">
      <c r="A191" s="2">
        <v>44020</v>
      </c>
      <c r="B191" s="1">
        <v>217</v>
      </c>
      <c r="C191" s="1">
        <f t="shared" si="25"/>
        <v>52</v>
      </c>
      <c r="D191" s="1">
        <v>39</v>
      </c>
      <c r="E191" s="1">
        <f t="shared" si="29"/>
        <v>11</v>
      </c>
      <c r="F191" s="1">
        <f t="shared" si="30"/>
        <v>0</v>
      </c>
      <c r="G191" s="1">
        <f t="shared" si="31"/>
        <v>13</v>
      </c>
      <c r="H191" s="1">
        <f t="shared" si="28"/>
        <v>0</v>
      </c>
      <c r="I191" s="1">
        <f t="shared" si="32"/>
        <v>11</v>
      </c>
      <c r="J191" s="27">
        <f t="shared" si="26"/>
        <v>0</v>
      </c>
      <c r="K191" s="27">
        <f t="shared" si="27"/>
        <v>0</v>
      </c>
    </row>
    <row r="192" spans="1:11" x14ac:dyDescent="0.35">
      <c r="A192" s="2">
        <v>44021</v>
      </c>
      <c r="B192" s="1">
        <v>332</v>
      </c>
      <c r="C192" s="1">
        <f t="shared" si="25"/>
        <v>79</v>
      </c>
      <c r="D192" s="1">
        <v>29</v>
      </c>
      <c r="E192" s="1">
        <f t="shared" si="29"/>
        <v>13</v>
      </c>
      <c r="F192" s="1">
        <f t="shared" si="30"/>
        <v>0</v>
      </c>
      <c r="G192" s="1">
        <f t="shared" si="31"/>
        <v>50</v>
      </c>
      <c r="H192" s="1">
        <f t="shared" si="28"/>
        <v>0</v>
      </c>
      <c r="I192" s="1">
        <f t="shared" si="32"/>
        <v>13</v>
      </c>
      <c r="J192" s="27">
        <f t="shared" si="26"/>
        <v>0</v>
      </c>
      <c r="K192" s="27">
        <f t="shared" si="27"/>
        <v>0</v>
      </c>
    </row>
    <row r="193" spans="1:11" x14ac:dyDescent="0.35">
      <c r="A193" s="2">
        <v>44022</v>
      </c>
      <c r="B193" s="1">
        <v>196</v>
      </c>
      <c r="C193" s="1">
        <f t="shared" si="25"/>
        <v>47</v>
      </c>
      <c r="D193" s="1">
        <v>28</v>
      </c>
      <c r="E193" s="1">
        <f t="shared" si="29"/>
        <v>50</v>
      </c>
      <c r="F193" s="1">
        <f t="shared" si="30"/>
        <v>0</v>
      </c>
      <c r="G193" s="1">
        <f t="shared" si="31"/>
        <v>19</v>
      </c>
      <c r="H193" s="1">
        <f t="shared" si="28"/>
        <v>0</v>
      </c>
      <c r="I193" s="1">
        <f t="shared" si="32"/>
        <v>50</v>
      </c>
      <c r="J193" s="27">
        <f t="shared" si="26"/>
        <v>0</v>
      </c>
      <c r="K193" s="27">
        <f t="shared" si="27"/>
        <v>0</v>
      </c>
    </row>
    <row r="194" spans="1:11" x14ac:dyDescent="0.35">
      <c r="A194" s="2">
        <v>44023</v>
      </c>
      <c r="B194" s="1">
        <v>141</v>
      </c>
      <c r="C194" s="1">
        <f t="shared" ref="C194:C257" si="33">ROUNDDOWN(B194*(1-$N$7)*$N$8,0)</f>
        <v>33</v>
      </c>
      <c r="D194" s="1">
        <v>24</v>
      </c>
      <c r="E194" s="1">
        <f t="shared" si="29"/>
        <v>19</v>
      </c>
      <c r="F194" s="1">
        <f t="shared" si="30"/>
        <v>0</v>
      </c>
      <c r="G194" s="1">
        <f t="shared" si="31"/>
        <v>9</v>
      </c>
      <c r="H194" s="1">
        <f t="shared" si="28"/>
        <v>0</v>
      </c>
      <c r="I194" s="1">
        <f t="shared" si="32"/>
        <v>19</v>
      </c>
      <c r="J194" s="27">
        <f t="shared" ref="J194:J257" si="34">IF(H194&gt;0,H194*$N$6,0)</f>
        <v>0</v>
      </c>
      <c r="K194" s="27">
        <f t="shared" ref="K194:K257" si="35">IF(G194&gt;$N$9,(G194-$N$9)*$N$5,0)</f>
        <v>0</v>
      </c>
    </row>
    <row r="195" spans="1:11" x14ac:dyDescent="0.35">
      <c r="A195" s="2">
        <v>44024</v>
      </c>
      <c r="B195" s="1">
        <v>343</v>
      </c>
      <c r="C195" s="1">
        <f t="shared" si="33"/>
        <v>82</v>
      </c>
      <c r="D195" s="1">
        <v>33</v>
      </c>
      <c r="E195" s="1">
        <f t="shared" si="29"/>
        <v>9</v>
      </c>
      <c r="F195" s="1">
        <f t="shared" si="30"/>
        <v>0</v>
      </c>
      <c r="G195" s="1">
        <f t="shared" si="31"/>
        <v>49</v>
      </c>
      <c r="H195" s="1">
        <f t="shared" si="28"/>
        <v>0</v>
      </c>
      <c r="I195" s="1">
        <f t="shared" si="32"/>
        <v>9</v>
      </c>
      <c r="J195" s="27">
        <f t="shared" si="34"/>
        <v>0</v>
      </c>
      <c r="K195" s="27">
        <f t="shared" si="35"/>
        <v>0</v>
      </c>
    </row>
    <row r="196" spans="1:11" x14ac:dyDescent="0.35">
      <c r="A196" s="2">
        <v>44025</v>
      </c>
      <c r="B196" s="1">
        <v>158</v>
      </c>
      <c r="C196" s="1">
        <f t="shared" si="33"/>
        <v>37</v>
      </c>
      <c r="D196" s="1">
        <v>30</v>
      </c>
      <c r="E196" s="1">
        <f t="shared" si="29"/>
        <v>49</v>
      </c>
      <c r="F196" s="1">
        <f t="shared" si="30"/>
        <v>0</v>
      </c>
      <c r="G196" s="1">
        <f t="shared" si="31"/>
        <v>7</v>
      </c>
      <c r="H196" s="1">
        <f t="shared" ref="H196:H259" si="36">IF((E196+C196)&lt;D196,D196-(E196+C196),0)</f>
        <v>0</v>
      </c>
      <c r="I196" s="1">
        <f t="shared" si="32"/>
        <v>49</v>
      </c>
      <c r="J196" s="27">
        <f t="shared" si="34"/>
        <v>0</v>
      </c>
      <c r="K196" s="27">
        <f t="shared" si="35"/>
        <v>0</v>
      </c>
    </row>
    <row r="197" spans="1:11" x14ac:dyDescent="0.35">
      <c r="A197" s="2">
        <v>44026</v>
      </c>
      <c r="B197" s="1">
        <v>98</v>
      </c>
      <c r="C197" s="1">
        <f t="shared" si="33"/>
        <v>23</v>
      </c>
      <c r="D197" s="1">
        <v>28</v>
      </c>
      <c r="E197" s="1">
        <f t="shared" si="29"/>
        <v>7</v>
      </c>
      <c r="F197" s="1">
        <f t="shared" si="30"/>
        <v>5</v>
      </c>
      <c r="G197" s="1">
        <f t="shared" si="31"/>
        <v>0</v>
      </c>
      <c r="H197" s="1">
        <f t="shared" si="36"/>
        <v>0</v>
      </c>
      <c r="I197" s="1">
        <f t="shared" si="32"/>
        <v>2</v>
      </c>
      <c r="J197" s="27">
        <f t="shared" si="34"/>
        <v>0</v>
      </c>
      <c r="K197" s="27">
        <f t="shared" si="35"/>
        <v>0</v>
      </c>
    </row>
    <row r="198" spans="1:11" x14ac:dyDescent="0.35">
      <c r="A198" s="2">
        <v>44027</v>
      </c>
      <c r="B198" s="1">
        <v>128</v>
      </c>
      <c r="C198" s="1">
        <f t="shared" si="33"/>
        <v>30</v>
      </c>
      <c r="D198" s="1">
        <v>28</v>
      </c>
      <c r="E198" s="1">
        <f t="shared" si="29"/>
        <v>0</v>
      </c>
      <c r="F198" s="1">
        <f t="shared" si="30"/>
        <v>0</v>
      </c>
      <c r="G198" s="1">
        <f t="shared" si="31"/>
        <v>2</v>
      </c>
      <c r="H198" s="1">
        <f t="shared" si="36"/>
        <v>0</v>
      </c>
      <c r="I198" s="1">
        <f t="shared" si="32"/>
        <v>0</v>
      </c>
      <c r="J198" s="27">
        <f t="shared" si="34"/>
        <v>0</v>
      </c>
      <c r="K198" s="27">
        <f t="shared" si="35"/>
        <v>0</v>
      </c>
    </row>
    <row r="199" spans="1:11" x14ac:dyDescent="0.35">
      <c r="A199" s="2">
        <v>44028</v>
      </c>
      <c r="B199" s="1">
        <v>140</v>
      </c>
      <c r="C199" s="1">
        <f t="shared" si="33"/>
        <v>33</v>
      </c>
      <c r="D199" s="1">
        <v>34</v>
      </c>
      <c r="E199" s="1">
        <f t="shared" si="29"/>
        <v>2</v>
      </c>
      <c r="F199" s="1">
        <f t="shared" si="30"/>
        <v>1</v>
      </c>
      <c r="G199" s="1">
        <f t="shared" si="31"/>
        <v>0</v>
      </c>
      <c r="H199" s="1">
        <f t="shared" si="36"/>
        <v>0</v>
      </c>
      <c r="I199" s="1">
        <f t="shared" si="32"/>
        <v>1</v>
      </c>
      <c r="J199" s="27">
        <f t="shared" si="34"/>
        <v>0</v>
      </c>
      <c r="K199" s="27">
        <f t="shared" si="35"/>
        <v>0</v>
      </c>
    </row>
    <row r="200" spans="1:11" x14ac:dyDescent="0.35">
      <c r="A200" s="2">
        <v>44029</v>
      </c>
      <c r="B200" s="1">
        <v>215</v>
      </c>
      <c r="C200" s="1">
        <f t="shared" si="33"/>
        <v>51</v>
      </c>
      <c r="D200" s="1">
        <v>29</v>
      </c>
      <c r="E200" s="1">
        <f t="shared" si="29"/>
        <v>0</v>
      </c>
      <c r="F200" s="1">
        <f t="shared" si="30"/>
        <v>0</v>
      </c>
      <c r="G200" s="1">
        <f t="shared" si="31"/>
        <v>22</v>
      </c>
      <c r="H200" s="1">
        <f t="shared" si="36"/>
        <v>0</v>
      </c>
      <c r="I200" s="1">
        <f t="shared" si="32"/>
        <v>0</v>
      </c>
      <c r="J200" s="27">
        <f t="shared" si="34"/>
        <v>0</v>
      </c>
      <c r="K200" s="27">
        <f t="shared" si="35"/>
        <v>0</v>
      </c>
    </row>
    <row r="201" spans="1:11" x14ac:dyDescent="0.35">
      <c r="A201" s="2">
        <v>44030</v>
      </c>
      <c r="B201" s="1">
        <v>140</v>
      </c>
      <c r="C201" s="1">
        <f t="shared" si="33"/>
        <v>33</v>
      </c>
      <c r="D201" s="1">
        <v>25</v>
      </c>
      <c r="E201" s="1">
        <f t="shared" si="29"/>
        <v>22</v>
      </c>
      <c r="F201" s="1">
        <f t="shared" si="30"/>
        <v>0</v>
      </c>
      <c r="G201" s="1">
        <f t="shared" si="31"/>
        <v>8</v>
      </c>
      <c r="H201" s="1">
        <f t="shared" si="36"/>
        <v>0</v>
      </c>
      <c r="I201" s="1">
        <f t="shared" si="32"/>
        <v>22</v>
      </c>
      <c r="J201" s="27">
        <f t="shared" si="34"/>
        <v>0</v>
      </c>
      <c r="K201" s="27">
        <f t="shared" si="35"/>
        <v>0</v>
      </c>
    </row>
    <row r="202" spans="1:11" x14ac:dyDescent="0.35">
      <c r="A202" s="2">
        <v>44031</v>
      </c>
      <c r="B202" s="1">
        <v>120</v>
      </c>
      <c r="C202" s="1">
        <f t="shared" si="33"/>
        <v>28</v>
      </c>
      <c r="D202" s="1">
        <v>32</v>
      </c>
      <c r="E202" s="1">
        <f t="shared" si="29"/>
        <v>8</v>
      </c>
      <c r="F202" s="1">
        <f t="shared" si="30"/>
        <v>4</v>
      </c>
      <c r="G202" s="1">
        <f t="shared" si="31"/>
        <v>0</v>
      </c>
      <c r="H202" s="1">
        <f t="shared" si="36"/>
        <v>0</v>
      </c>
      <c r="I202" s="1">
        <f t="shared" si="32"/>
        <v>4</v>
      </c>
      <c r="J202" s="27">
        <f t="shared" si="34"/>
        <v>0</v>
      </c>
      <c r="K202" s="27">
        <f t="shared" si="35"/>
        <v>0</v>
      </c>
    </row>
    <row r="203" spans="1:11" x14ac:dyDescent="0.35">
      <c r="A203" s="2">
        <v>44032</v>
      </c>
      <c r="B203" s="1">
        <v>199</v>
      </c>
      <c r="C203" s="1">
        <f t="shared" si="33"/>
        <v>47</v>
      </c>
      <c r="D203" s="1">
        <v>30</v>
      </c>
      <c r="E203" s="1">
        <f t="shared" si="29"/>
        <v>0</v>
      </c>
      <c r="F203" s="1">
        <f t="shared" si="30"/>
        <v>0</v>
      </c>
      <c r="G203" s="1">
        <f t="shared" si="31"/>
        <v>17</v>
      </c>
      <c r="H203" s="1">
        <f t="shared" si="36"/>
        <v>0</v>
      </c>
      <c r="I203" s="1">
        <f t="shared" si="32"/>
        <v>0</v>
      </c>
      <c r="J203" s="27">
        <f t="shared" si="34"/>
        <v>0</v>
      </c>
      <c r="K203" s="27">
        <f t="shared" si="35"/>
        <v>0</v>
      </c>
    </row>
    <row r="204" spans="1:11" x14ac:dyDescent="0.35">
      <c r="A204" s="2">
        <v>44033</v>
      </c>
      <c r="B204" s="1">
        <v>283</v>
      </c>
      <c r="C204" s="1">
        <f t="shared" si="33"/>
        <v>67</v>
      </c>
      <c r="D204" s="1">
        <v>29</v>
      </c>
      <c r="E204" s="1">
        <f t="shared" si="29"/>
        <v>17</v>
      </c>
      <c r="F204" s="1">
        <f t="shared" si="30"/>
        <v>0</v>
      </c>
      <c r="G204" s="1">
        <f t="shared" si="31"/>
        <v>38</v>
      </c>
      <c r="H204" s="1">
        <f t="shared" si="36"/>
        <v>0</v>
      </c>
      <c r="I204" s="1">
        <f t="shared" si="32"/>
        <v>17</v>
      </c>
      <c r="J204" s="27">
        <f t="shared" si="34"/>
        <v>0</v>
      </c>
      <c r="K204" s="27">
        <f t="shared" si="35"/>
        <v>0</v>
      </c>
    </row>
    <row r="205" spans="1:11" x14ac:dyDescent="0.35">
      <c r="A205" s="2">
        <v>44034</v>
      </c>
      <c r="B205" s="1">
        <v>522</v>
      </c>
      <c r="C205" s="1">
        <f t="shared" si="33"/>
        <v>125</v>
      </c>
      <c r="D205" s="1">
        <v>30</v>
      </c>
      <c r="E205" s="1">
        <f t="shared" si="29"/>
        <v>38</v>
      </c>
      <c r="F205" s="1">
        <f t="shared" si="30"/>
        <v>0</v>
      </c>
      <c r="G205" s="1">
        <f t="shared" si="31"/>
        <v>95</v>
      </c>
      <c r="H205" s="1">
        <f t="shared" si="36"/>
        <v>0</v>
      </c>
      <c r="I205" s="1">
        <f t="shared" si="32"/>
        <v>38</v>
      </c>
      <c r="J205" s="27">
        <f t="shared" si="34"/>
        <v>0</v>
      </c>
      <c r="K205" s="27">
        <f t="shared" si="35"/>
        <v>0</v>
      </c>
    </row>
    <row r="206" spans="1:11" x14ac:dyDescent="0.35">
      <c r="A206" s="2">
        <v>44035</v>
      </c>
      <c r="B206" s="1">
        <v>227</v>
      </c>
      <c r="C206" s="1">
        <f t="shared" si="33"/>
        <v>54</v>
      </c>
      <c r="D206" s="1">
        <v>24</v>
      </c>
      <c r="E206" s="1">
        <f t="shared" si="29"/>
        <v>95</v>
      </c>
      <c r="F206" s="1">
        <f t="shared" si="30"/>
        <v>0</v>
      </c>
      <c r="G206" s="1">
        <f t="shared" si="31"/>
        <v>30</v>
      </c>
      <c r="H206" s="1">
        <f t="shared" si="36"/>
        <v>0</v>
      </c>
      <c r="I206" s="1">
        <f t="shared" si="32"/>
        <v>95</v>
      </c>
      <c r="J206" s="27">
        <f t="shared" si="34"/>
        <v>0</v>
      </c>
      <c r="K206" s="27">
        <f t="shared" si="35"/>
        <v>0</v>
      </c>
    </row>
    <row r="207" spans="1:11" x14ac:dyDescent="0.35">
      <c r="A207" s="2">
        <v>44036</v>
      </c>
      <c r="B207" s="1">
        <v>343</v>
      </c>
      <c r="C207" s="1">
        <f t="shared" si="33"/>
        <v>82</v>
      </c>
      <c r="D207" s="1">
        <v>24</v>
      </c>
      <c r="E207" s="1">
        <f t="shared" si="29"/>
        <v>30</v>
      </c>
      <c r="F207" s="1">
        <f t="shared" si="30"/>
        <v>0</v>
      </c>
      <c r="G207" s="1">
        <f t="shared" si="31"/>
        <v>58</v>
      </c>
      <c r="H207" s="1">
        <f t="shared" si="36"/>
        <v>0</v>
      </c>
      <c r="I207" s="1">
        <f t="shared" si="32"/>
        <v>30</v>
      </c>
      <c r="J207" s="27">
        <f t="shared" si="34"/>
        <v>0</v>
      </c>
      <c r="K207" s="27">
        <f t="shared" si="35"/>
        <v>0</v>
      </c>
    </row>
    <row r="208" spans="1:11" x14ac:dyDescent="0.35">
      <c r="A208" s="2">
        <v>44037</v>
      </c>
      <c r="B208" s="1">
        <v>272</v>
      </c>
      <c r="C208" s="1">
        <f t="shared" si="33"/>
        <v>65</v>
      </c>
      <c r="D208" s="1">
        <v>19</v>
      </c>
      <c r="E208" s="1">
        <f t="shared" si="29"/>
        <v>58</v>
      </c>
      <c r="F208" s="1">
        <f t="shared" si="30"/>
        <v>0</v>
      </c>
      <c r="G208" s="1">
        <f t="shared" si="31"/>
        <v>46</v>
      </c>
      <c r="H208" s="1">
        <f t="shared" si="36"/>
        <v>0</v>
      </c>
      <c r="I208" s="1">
        <f t="shared" si="32"/>
        <v>58</v>
      </c>
      <c r="J208" s="27">
        <f t="shared" si="34"/>
        <v>0</v>
      </c>
      <c r="K208" s="27">
        <f t="shared" si="35"/>
        <v>0</v>
      </c>
    </row>
    <row r="209" spans="1:11" x14ac:dyDescent="0.35">
      <c r="A209" s="2">
        <v>44038</v>
      </c>
      <c r="B209" s="1">
        <v>301</v>
      </c>
      <c r="C209" s="1">
        <f t="shared" si="33"/>
        <v>72</v>
      </c>
      <c r="D209" s="1">
        <v>30</v>
      </c>
      <c r="E209" s="1">
        <f t="shared" si="29"/>
        <v>46</v>
      </c>
      <c r="F209" s="1">
        <f t="shared" si="30"/>
        <v>0</v>
      </c>
      <c r="G209" s="1">
        <f t="shared" si="31"/>
        <v>42</v>
      </c>
      <c r="H209" s="1">
        <f t="shared" si="36"/>
        <v>0</v>
      </c>
      <c r="I209" s="1">
        <f t="shared" si="32"/>
        <v>46</v>
      </c>
      <c r="J209" s="27">
        <f t="shared" si="34"/>
        <v>0</v>
      </c>
      <c r="K209" s="27">
        <f t="shared" si="35"/>
        <v>0</v>
      </c>
    </row>
    <row r="210" spans="1:11" x14ac:dyDescent="0.35">
      <c r="A210" s="2">
        <v>44039</v>
      </c>
      <c r="B210" s="1">
        <v>573</v>
      </c>
      <c r="C210" s="1">
        <f t="shared" si="33"/>
        <v>137</v>
      </c>
      <c r="D210" s="1">
        <v>19</v>
      </c>
      <c r="E210" s="1">
        <f t="shared" si="29"/>
        <v>42</v>
      </c>
      <c r="F210" s="1">
        <f t="shared" si="30"/>
        <v>0</v>
      </c>
      <c r="G210" s="1">
        <f t="shared" si="31"/>
        <v>118</v>
      </c>
      <c r="H210" s="1">
        <f t="shared" si="36"/>
        <v>0</v>
      </c>
      <c r="I210" s="1">
        <f t="shared" si="32"/>
        <v>42</v>
      </c>
      <c r="J210" s="27">
        <f t="shared" si="34"/>
        <v>0</v>
      </c>
      <c r="K210" s="27">
        <f t="shared" si="35"/>
        <v>18</v>
      </c>
    </row>
    <row r="211" spans="1:11" x14ac:dyDescent="0.35">
      <c r="A211" s="2">
        <v>44040</v>
      </c>
      <c r="B211" s="1">
        <v>176</v>
      </c>
      <c r="C211" s="1">
        <f t="shared" si="33"/>
        <v>42</v>
      </c>
      <c r="D211" s="1">
        <v>36</v>
      </c>
      <c r="E211" s="1">
        <f t="shared" si="29"/>
        <v>118</v>
      </c>
      <c r="F211" s="1">
        <f t="shared" si="30"/>
        <v>0</v>
      </c>
      <c r="G211" s="1">
        <f t="shared" si="31"/>
        <v>6</v>
      </c>
      <c r="H211" s="1">
        <f t="shared" si="36"/>
        <v>0</v>
      </c>
      <c r="I211" s="1">
        <f t="shared" si="32"/>
        <v>118</v>
      </c>
      <c r="J211" s="27">
        <f t="shared" si="34"/>
        <v>0</v>
      </c>
      <c r="K211" s="27">
        <f t="shared" si="35"/>
        <v>0</v>
      </c>
    </row>
    <row r="212" spans="1:11" x14ac:dyDescent="0.35">
      <c r="A212" s="2">
        <v>44041</v>
      </c>
      <c r="B212" s="1">
        <v>262</v>
      </c>
      <c r="C212" s="1">
        <f t="shared" si="33"/>
        <v>62</v>
      </c>
      <c r="D212" s="1">
        <v>22</v>
      </c>
      <c r="E212" s="1">
        <f t="shared" si="29"/>
        <v>6</v>
      </c>
      <c r="F212" s="1">
        <f t="shared" si="30"/>
        <v>0</v>
      </c>
      <c r="G212" s="1">
        <f t="shared" si="31"/>
        <v>40</v>
      </c>
      <c r="H212" s="1">
        <f t="shared" si="36"/>
        <v>0</v>
      </c>
      <c r="I212" s="1">
        <f t="shared" si="32"/>
        <v>6</v>
      </c>
      <c r="J212" s="27">
        <f t="shared" si="34"/>
        <v>0</v>
      </c>
      <c r="K212" s="27">
        <f t="shared" si="35"/>
        <v>0</v>
      </c>
    </row>
    <row r="213" spans="1:11" x14ac:dyDescent="0.35">
      <c r="A213" s="2">
        <v>44042</v>
      </c>
      <c r="B213" s="1">
        <v>233</v>
      </c>
      <c r="C213" s="1">
        <f t="shared" si="33"/>
        <v>55</v>
      </c>
      <c r="D213" s="1">
        <v>38</v>
      </c>
      <c r="E213" s="1">
        <f t="shared" si="29"/>
        <v>40</v>
      </c>
      <c r="F213" s="1">
        <f t="shared" si="30"/>
        <v>0</v>
      </c>
      <c r="G213" s="1">
        <f t="shared" si="31"/>
        <v>17</v>
      </c>
      <c r="H213" s="1">
        <f t="shared" si="36"/>
        <v>0</v>
      </c>
      <c r="I213" s="1">
        <f t="shared" si="32"/>
        <v>40</v>
      </c>
      <c r="J213" s="27">
        <f t="shared" si="34"/>
        <v>0</v>
      </c>
      <c r="K213" s="27">
        <f t="shared" si="35"/>
        <v>0</v>
      </c>
    </row>
    <row r="214" spans="1:11" x14ac:dyDescent="0.35">
      <c r="A214" s="2">
        <v>44043</v>
      </c>
      <c r="B214" s="1">
        <v>105</v>
      </c>
      <c r="C214" s="1">
        <f t="shared" si="33"/>
        <v>25</v>
      </c>
      <c r="D214" s="1">
        <v>25</v>
      </c>
      <c r="E214" s="1">
        <f t="shared" si="29"/>
        <v>17</v>
      </c>
      <c r="F214" s="1">
        <f t="shared" si="30"/>
        <v>0</v>
      </c>
      <c r="G214" s="1">
        <f t="shared" si="31"/>
        <v>0</v>
      </c>
      <c r="H214" s="1">
        <f t="shared" si="36"/>
        <v>0</v>
      </c>
      <c r="I214" s="1">
        <f t="shared" si="32"/>
        <v>17</v>
      </c>
      <c r="J214" s="27">
        <f t="shared" si="34"/>
        <v>0</v>
      </c>
      <c r="K214" s="27">
        <f t="shared" si="35"/>
        <v>0</v>
      </c>
    </row>
    <row r="215" spans="1:11" x14ac:dyDescent="0.35">
      <c r="A215" s="2">
        <v>44044</v>
      </c>
      <c r="B215" s="1">
        <v>215</v>
      </c>
      <c r="C215" s="1">
        <f t="shared" si="33"/>
        <v>51</v>
      </c>
      <c r="D215" s="1">
        <v>24</v>
      </c>
      <c r="E215" s="1">
        <f t="shared" si="29"/>
        <v>0</v>
      </c>
      <c r="F215" s="1">
        <f t="shared" si="30"/>
        <v>0</v>
      </c>
      <c r="G215" s="1">
        <f t="shared" si="31"/>
        <v>27</v>
      </c>
      <c r="H215" s="1">
        <f t="shared" si="36"/>
        <v>0</v>
      </c>
      <c r="I215" s="1">
        <f t="shared" si="32"/>
        <v>0</v>
      </c>
      <c r="J215" s="27">
        <f t="shared" si="34"/>
        <v>0</v>
      </c>
      <c r="K215" s="27">
        <f t="shared" si="35"/>
        <v>0</v>
      </c>
    </row>
    <row r="216" spans="1:11" x14ac:dyDescent="0.35">
      <c r="A216" s="2">
        <v>44045</v>
      </c>
      <c r="B216" s="1">
        <v>181</v>
      </c>
      <c r="C216" s="1">
        <f t="shared" si="33"/>
        <v>43</v>
      </c>
      <c r="D216" s="1">
        <v>22</v>
      </c>
      <c r="E216" s="1">
        <f t="shared" si="29"/>
        <v>27</v>
      </c>
      <c r="F216" s="1">
        <f t="shared" si="30"/>
        <v>0</v>
      </c>
      <c r="G216" s="1">
        <f t="shared" si="31"/>
        <v>21</v>
      </c>
      <c r="H216" s="1">
        <f t="shared" si="36"/>
        <v>0</v>
      </c>
      <c r="I216" s="1">
        <f t="shared" si="32"/>
        <v>27</v>
      </c>
      <c r="J216" s="27">
        <f t="shared" si="34"/>
        <v>0</v>
      </c>
      <c r="K216" s="27">
        <f t="shared" si="35"/>
        <v>0</v>
      </c>
    </row>
    <row r="217" spans="1:11" x14ac:dyDescent="0.35">
      <c r="A217" s="2">
        <v>44046</v>
      </c>
      <c r="B217" s="1">
        <v>101</v>
      </c>
      <c r="C217" s="1">
        <f t="shared" si="33"/>
        <v>24</v>
      </c>
      <c r="D217" s="1">
        <v>31</v>
      </c>
      <c r="E217" s="1">
        <f t="shared" si="29"/>
        <v>21</v>
      </c>
      <c r="F217" s="1">
        <f t="shared" si="30"/>
        <v>7</v>
      </c>
      <c r="G217" s="1">
        <f t="shared" si="31"/>
        <v>0</v>
      </c>
      <c r="H217" s="1">
        <f t="shared" si="36"/>
        <v>0</v>
      </c>
      <c r="I217" s="1">
        <f t="shared" si="32"/>
        <v>14</v>
      </c>
      <c r="J217" s="27">
        <f t="shared" si="34"/>
        <v>0</v>
      </c>
      <c r="K217" s="27">
        <f t="shared" si="35"/>
        <v>0</v>
      </c>
    </row>
    <row r="218" spans="1:11" x14ac:dyDescent="0.35">
      <c r="A218" s="2">
        <v>44047</v>
      </c>
      <c r="B218" s="1">
        <v>126</v>
      </c>
      <c r="C218" s="1">
        <f t="shared" si="33"/>
        <v>30</v>
      </c>
      <c r="D218" s="1">
        <v>21</v>
      </c>
      <c r="E218" s="1">
        <f t="shared" si="29"/>
        <v>0</v>
      </c>
      <c r="F218" s="1">
        <f t="shared" si="30"/>
        <v>0</v>
      </c>
      <c r="G218" s="1">
        <f t="shared" si="31"/>
        <v>9</v>
      </c>
      <c r="H218" s="1">
        <f t="shared" si="36"/>
        <v>0</v>
      </c>
      <c r="I218" s="1">
        <f t="shared" si="32"/>
        <v>0</v>
      </c>
      <c r="J218" s="27">
        <f t="shared" si="34"/>
        <v>0</v>
      </c>
      <c r="K218" s="27">
        <f t="shared" si="35"/>
        <v>0</v>
      </c>
    </row>
    <row r="219" spans="1:11" x14ac:dyDescent="0.35">
      <c r="A219" s="2">
        <v>44048</v>
      </c>
      <c r="B219" s="1">
        <v>262</v>
      </c>
      <c r="C219" s="1">
        <f t="shared" si="33"/>
        <v>62</v>
      </c>
      <c r="D219" s="1">
        <v>18</v>
      </c>
      <c r="E219" s="1">
        <f t="shared" si="29"/>
        <v>9</v>
      </c>
      <c r="F219" s="1">
        <f t="shared" si="30"/>
        <v>0</v>
      </c>
      <c r="G219" s="1">
        <f t="shared" si="31"/>
        <v>44</v>
      </c>
      <c r="H219" s="1">
        <f t="shared" si="36"/>
        <v>0</v>
      </c>
      <c r="I219" s="1">
        <f t="shared" si="32"/>
        <v>9</v>
      </c>
      <c r="J219" s="27">
        <f t="shared" si="34"/>
        <v>0</v>
      </c>
      <c r="K219" s="27">
        <f t="shared" si="35"/>
        <v>0</v>
      </c>
    </row>
    <row r="220" spans="1:11" x14ac:dyDescent="0.35">
      <c r="A220" s="2">
        <v>44049</v>
      </c>
      <c r="B220" s="1">
        <v>215</v>
      </c>
      <c r="C220" s="1">
        <f t="shared" si="33"/>
        <v>51</v>
      </c>
      <c r="D220" s="1">
        <v>24</v>
      </c>
      <c r="E220" s="1">
        <f t="shared" si="29"/>
        <v>44</v>
      </c>
      <c r="F220" s="1">
        <f t="shared" si="30"/>
        <v>0</v>
      </c>
      <c r="G220" s="1">
        <f t="shared" si="31"/>
        <v>27</v>
      </c>
      <c r="H220" s="1">
        <f t="shared" si="36"/>
        <v>0</v>
      </c>
      <c r="I220" s="1">
        <f t="shared" si="32"/>
        <v>44</v>
      </c>
      <c r="J220" s="27">
        <f t="shared" si="34"/>
        <v>0</v>
      </c>
      <c r="K220" s="27">
        <f t="shared" si="35"/>
        <v>0</v>
      </c>
    </row>
    <row r="221" spans="1:11" x14ac:dyDescent="0.35">
      <c r="A221" s="2">
        <v>44050</v>
      </c>
      <c r="B221" s="1">
        <v>144</v>
      </c>
      <c r="C221" s="1">
        <f t="shared" si="33"/>
        <v>34</v>
      </c>
      <c r="D221" s="1">
        <v>32</v>
      </c>
      <c r="E221" s="1">
        <f t="shared" si="29"/>
        <v>27</v>
      </c>
      <c r="F221" s="1">
        <f t="shared" si="30"/>
        <v>0</v>
      </c>
      <c r="G221" s="1">
        <f t="shared" si="31"/>
        <v>2</v>
      </c>
      <c r="H221" s="1">
        <f t="shared" si="36"/>
        <v>0</v>
      </c>
      <c r="I221" s="1">
        <f t="shared" si="32"/>
        <v>27</v>
      </c>
      <c r="J221" s="27">
        <f t="shared" si="34"/>
        <v>0</v>
      </c>
      <c r="K221" s="27">
        <f t="shared" si="35"/>
        <v>0</v>
      </c>
    </row>
    <row r="222" spans="1:11" x14ac:dyDescent="0.35">
      <c r="A222" s="2">
        <v>44051</v>
      </c>
      <c r="B222" s="1">
        <v>161</v>
      </c>
      <c r="C222" s="1">
        <f t="shared" si="33"/>
        <v>38</v>
      </c>
      <c r="D222" s="1">
        <v>28</v>
      </c>
      <c r="E222" s="1">
        <f t="shared" si="29"/>
        <v>2</v>
      </c>
      <c r="F222" s="1">
        <f t="shared" si="30"/>
        <v>0</v>
      </c>
      <c r="G222" s="1">
        <f t="shared" si="31"/>
        <v>10</v>
      </c>
      <c r="H222" s="1">
        <f t="shared" si="36"/>
        <v>0</v>
      </c>
      <c r="I222" s="1">
        <f t="shared" si="32"/>
        <v>2</v>
      </c>
      <c r="J222" s="27">
        <f t="shared" si="34"/>
        <v>0</v>
      </c>
      <c r="K222" s="27">
        <f t="shared" si="35"/>
        <v>0</v>
      </c>
    </row>
    <row r="223" spans="1:11" x14ac:dyDescent="0.35">
      <c r="A223" s="2">
        <v>44052</v>
      </c>
      <c r="B223" s="1">
        <v>89</v>
      </c>
      <c r="C223" s="1">
        <f t="shared" si="33"/>
        <v>21</v>
      </c>
      <c r="D223" s="1">
        <v>25</v>
      </c>
      <c r="E223" s="1">
        <f t="shared" si="29"/>
        <v>10</v>
      </c>
      <c r="F223" s="1">
        <f t="shared" si="30"/>
        <v>4</v>
      </c>
      <c r="G223" s="1">
        <f t="shared" si="31"/>
        <v>0</v>
      </c>
      <c r="H223" s="1">
        <f t="shared" si="36"/>
        <v>0</v>
      </c>
      <c r="I223" s="1">
        <f t="shared" si="32"/>
        <v>6</v>
      </c>
      <c r="J223" s="27">
        <f t="shared" si="34"/>
        <v>0</v>
      </c>
      <c r="K223" s="27">
        <f t="shared" si="35"/>
        <v>0</v>
      </c>
    </row>
    <row r="224" spans="1:11" x14ac:dyDescent="0.35">
      <c r="A224" s="2">
        <v>44053</v>
      </c>
      <c r="B224" s="1">
        <v>114</v>
      </c>
      <c r="C224" s="1">
        <f t="shared" si="33"/>
        <v>27</v>
      </c>
      <c r="D224" s="1">
        <v>34</v>
      </c>
      <c r="E224" s="1">
        <f t="shared" si="29"/>
        <v>0</v>
      </c>
      <c r="F224" s="1">
        <f t="shared" si="30"/>
        <v>7</v>
      </c>
      <c r="G224" s="1">
        <f t="shared" si="31"/>
        <v>0</v>
      </c>
      <c r="H224" s="1">
        <f t="shared" si="36"/>
        <v>7</v>
      </c>
      <c r="I224" s="1">
        <f t="shared" si="32"/>
        <v>0</v>
      </c>
      <c r="J224" s="27">
        <f t="shared" si="34"/>
        <v>35</v>
      </c>
      <c r="K224" s="27">
        <f t="shared" si="35"/>
        <v>0</v>
      </c>
    </row>
    <row r="225" spans="1:11" x14ac:dyDescent="0.35">
      <c r="A225" s="2">
        <v>44054</v>
      </c>
      <c r="B225" s="1">
        <v>283</v>
      </c>
      <c r="C225" s="1">
        <f t="shared" si="33"/>
        <v>67</v>
      </c>
      <c r="D225" s="1">
        <v>21</v>
      </c>
      <c r="E225" s="1">
        <f t="shared" si="29"/>
        <v>0</v>
      </c>
      <c r="F225" s="1">
        <f t="shared" si="30"/>
        <v>0</v>
      </c>
      <c r="G225" s="1">
        <f t="shared" si="31"/>
        <v>46</v>
      </c>
      <c r="H225" s="1">
        <f t="shared" si="36"/>
        <v>0</v>
      </c>
      <c r="I225" s="1">
        <f t="shared" si="32"/>
        <v>0</v>
      </c>
      <c r="J225" s="27">
        <f t="shared" si="34"/>
        <v>0</v>
      </c>
      <c r="K225" s="27">
        <f t="shared" si="35"/>
        <v>0</v>
      </c>
    </row>
    <row r="226" spans="1:11" x14ac:dyDescent="0.35">
      <c r="A226" s="2">
        <v>44055</v>
      </c>
      <c r="B226" s="1">
        <v>181</v>
      </c>
      <c r="C226" s="1">
        <f t="shared" si="33"/>
        <v>43</v>
      </c>
      <c r="D226" s="1">
        <v>37</v>
      </c>
      <c r="E226" s="1">
        <f t="shared" ref="E226:E289" si="37">G225</f>
        <v>46</v>
      </c>
      <c r="F226" s="1">
        <f t="shared" ref="F226:F289" si="38">IF(D226&gt;C226,D226-C226,0)</f>
        <v>0</v>
      </c>
      <c r="G226" s="1">
        <f t="shared" ref="G226:G289" si="39">IF(C226-D226&gt;0,C226-D226,0)</f>
        <v>6</v>
      </c>
      <c r="H226" s="1">
        <f t="shared" si="36"/>
        <v>0</v>
      </c>
      <c r="I226" s="1">
        <f t="shared" ref="I226:I289" si="40">IF(F226&gt;0,IF(E226-F226&gt;=0,E226-F226,0),E226)</f>
        <v>46</v>
      </c>
      <c r="J226" s="27">
        <f t="shared" si="34"/>
        <v>0</v>
      </c>
      <c r="K226" s="27">
        <f t="shared" si="35"/>
        <v>0</v>
      </c>
    </row>
    <row r="227" spans="1:11" x14ac:dyDescent="0.35">
      <c r="A227" s="2">
        <v>44056</v>
      </c>
      <c r="B227" s="1">
        <v>272</v>
      </c>
      <c r="C227" s="1">
        <f t="shared" si="33"/>
        <v>65</v>
      </c>
      <c r="D227" s="1">
        <v>32</v>
      </c>
      <c r="E227" s="1">
        <f t="shared" si="37"/>
        <v>6</v>
      </c>
      <c r="F227" s="1">
        <f t="shared" si="38"/>
        <v>0</v>
      </c>
      <c r="G227" s="1">
        <f t="shared" si="39"/>
        <v>33</v>
      </c>
      <c r="H227" s="1">
        <f t="shared" si="36"/>
        <v>0</v>
      </c>
      <c r="I227" s="1">
        <f t="shared" si="40"/>
        <v>6</v>
      </c>
      <c r="J227" s="27">
        <f t="shared" si="34"/>
        <v>0</v>
      </c>
      <c r="K227" s="27">
        <f t="shared" si="35"/>
        <v>0</v>
      </c>
    </row>
    <row r="228" spans="1:11" x14ac:dyDescent="0.35">
      <c r="A228" s="2">
        <v>44057</v>
      </c>
      <c r="B228" s="1">
        <v>140</v>
      </c>
      <c r="C228" s="1">
        <f t="shared" si="33"/>
        <v>33</v>
      </c>
      <c r="D228" s="1">
        <v>32</v>
      </c>
      <c r="E228" s="1">
        <f t="shared" si="37"/>
        <v>33</v>
      </c>
      <c r="F228" s="1">
        <f t="shared" si="38"/>
        <v>0</v>
      </c>
      <c r="G228" s="1">
        <f t="shared" si="39"/>
        <v>1</v>
      </c>
      <c r="H228" s="1">
        <f t="shared" si="36"/>
        <v>0</v>
      </c>
      <c r="I228" s="1">
        <f t="shared" si="40"/>
        <v>33</v>
      </c>
      <c r="J228" s="27">
        <f t="shared" si="34"/>
        <v>0</v>
      </c>
      <c r="K228" s="27">
        <f t="shared" si="35"/>
        <v>0</v>
      </c>
    </row>
    <row r="229" spans="1:11" x14ac:dyDescent="0.35">
      <c r="A229" s="2">
        <v>44058</v>
      </c>
      <c r="B229" s="1">
        <v>227</v>
      </c>
      <c r="C229" s="1">
        <f t="shared" si="33"/>
        <v>54</v>
      </c>
      <c r="D229" s="1">
        <v>37</v>
      </c>
      <c r="E229" s="1">
        <f t="shared" si="37"/>
        <v>1</v>
      </c>
      <c r="F229" s="1">
        <f t="shared" si="38"/>
        <v>0</v>
      </c>
      <c r="G229" s="1">
        <f t="shared" si="39"/>
        <v>17</v>
      </c>
      <c r="H229" s="1">
        <f t="shared" si="36"/>
        <v>0</v>
      </c>
      <c r="I229" s="1">
        <f t="shared" si="40"/>
        <v>1</v>
      </c>
      <c r="J229" s="27">
        <f t="shared" si="34"/>
        <v>0</v>
      </c>
      <c r="K229" s="27">
        <f t="shared" si="35"/>
        <v>0</v>
      </c>
    </row>
    <row r="230" spans="1:11" x14ac:dyDescent="0.35">
      <c r="A230" s="2">
        <v>44059</v>
      </c>
      <c r="B230" s="1">
        <v>262</v>
      </c>
      <c r="C230" s="1">
        <f t="shared" si="33"/>
        <v>62</v>
      </c>
      <c r="D230" s="1">
        <v>28</v>
      </c>
      <c r="E230" s="1">
        <f t="shared" si="37"/>
        <v>17</v>
      </c>
      <c r="F230" s="1">
        <f t="shared" si="38"/>
        <v>0</v>
      </c>
      <c r="G230" s="1">
        <f t="shared" si="39"/>
        <v>34</v>
      </c>
      <c r="H230" s="1">
        <f t="shared" si="36"/>
        <v>0</v>
      </c>
      <c r="I230" s="1">
        <f t="shared" si="40"/>
        <v>17</v>
      </c>
      <c r="J230" s="27">
        <f t="shared" si="34"/>
        <v>0</v>
      </c>
      <c r="K230" s="27">
        <f t="shared" si="35"/>
        <v>0</v>
      </c>
    </row>
    <row r="231" spans="1:11" x14ac:dyDescent="0.35">
      <c r="A231" s="2">
        <v>44060</v>
      </c>
      <c r="B231" s="1">
        <v>122</v>
      </c>
      <c r="C231" s="1">
        <f t="shared" si="33"/>
        <v>29</v>
      </c>
      <c r="D231" s="1">
        <v>29</v>
      </c>
      <c r="E231" s="1">
        <f t="shared" si="37"/>
        <v>34</v>
      </c>
      <c r="F231" s="1">
        <f t="shared" si="38"/>
        <v>0</v>
      </c>
      <c r="G231" s="1">
        <f t="shared" si="39"/>
        <v>0</v>
      </c>
      <c r="H231" s="1">
        <f t="shared" si="36"/>
        <v>0</v>
      </c>
      <c r="I231" s="1">
        <f t="shared" si="40"/>
        <v>34</v>
      </c>
      <c r="J231" s="27">
        <f t="shared" si="34"/>
        <v>0</v>
      </c>
      <c r="K231" s="27">
        <f t="shared" si="35"/>
        <v>0</v>
      </c>
    </row>
    <row r="232" spans="1:11" x14ac:dyDescent="0.35">
      <c r="A232" s="2">
        <v>44061</v>
      </c>
      <c r="B232" s="1">
        <v>199</v>
      </c>
      <c r="C232" s="1">
        <f t="shared" si="33"/>
        <v>47</v>
      </c>
      <c r="D232" s="1">
        <v>32</v>
      </c>
      <c r="E232" s="1">
        <f t="shared" si="37"/>
        <v>0</v>
      </c>
      <c r="F232" s="1">
        <f t="shared" si="38"/>
        <v>0</v>
      </c>
      <c r="G232" s="1">
        <f t="shared" si="39"/>
        <v>15</v>
      </c>
      <c r="H232" s="1">
        <f t="shared" si="36"/>
        <v>0</v>
      </c>
      <c r="I232" s="1">
        <f t="shared" si="40"/>
        <v>0</v>
      </c>
      <c r="J232" s="27">
        <f t="shared" si="34"/>
        <v>0</v>
      </c>
      <c r="K232" s="27">
        <f t="shared" si="35"/>
        <v>0</v>
      </c>
    </row>
    <row r="233" spans="1:11" x14ac:dyDescent="0.35">
      <c r="A233" s="2">
        <v>44062</v>
      </c>
      <c r="B233" s="1">
        <v>141</v>
      </c>
      <c r="C233" s="1">
        <f t="shared" si="33"/>
        <v>33</v>
      </c>
      <c r="D233" s="1">
        <v>29</v>
      </c>
      <c r="E233" s="1">
        <f t="shared" si="37"/>
        <v>15</v>
      </c>
      <c r="F233" s="1">
        <f t="shared" si="38"/>
        <v>0</v>
      </c>
      <c r="G233" s="1">
        <f t="shared" si="39"/>
        <v>4</v>
      </c>
      <c r="H233" s="1">
        <f t="shared" si="36"/>
        <v>0</v>
      </c>
      <c r="I233" s="1">
        <f t="shared" si="40"/>
        <v>15</v>
      </c>
      <c r="J233" s="27">
        <f t="shared" si="34"/>
        <v>0</v>
      </c>
      <c r="K233" s="27">
        <f t="shared" si="35"/>
        <v>0</v>
      </c>
    </row>
    <row r="234" spans="1:11" x14ac:dyDescent="0.35">
      <c r="A234" s="2">
        <v>44063</v>
      </c>
      <c r="B234" s="1">
        <v>212</v>
      </c>
      <c r="C234" s="1">
        <f t="shared" si="33"/>
        <v>50</v>
      </c>
      <c r="D234" s="1">
        <v>27</v>
      </c>
      <c r="E234" s="1">
        <f t="shared" si="37"/>
        <v>4</v>
      </c>
      <c r="F234" s="1">
        <f t="shared" si="38"/>
        <v>0</v>
      </c>
      <c r="G234" s="1">
        <f t="shared" si="39"/>
        <v>23</v>
      </c>
      <c r="H234" s="1">
        <f t="shared" si="36"/>
        <v>0</v>
      </c>
      <c r="I234" s="1">
        <f t="shared" si="40"/>
        <v>4</v>
      </c>
      <c r="J234" s="27">
        <f t="shared" si="34"/>
        <v>0</v>
      </c>
      <c r="K234" s="27">
        <f t="shared" si="35"/>
        <v>0</v>
      </c>
    </row>
    <row r="235" spans="1:11" x14ac:dyDescent="0.35">
      <c r="A235" s="2">
        <v>44064</v>
      </c>
      <c r="B235" s="1">
        <v>172</v>
      </c>
      <c r="C235" s="1">
        <f t="shared" si="33"/>
        <v>41</v>
      </c>
      <c r="D235" s="1">
        <v>31</v>
      </c>
      <c r="E235" s="1">
        <f t="shared" si="37"/>
        <v>23</v>
      </c>
      <c r="F235" s="1">
        <f t="shared" si="38"/>
        <v>0</v>
      </c>
      <c r="G235" s="1">
        <f t="shared" si="39"/>
        <v>10</v>
      </c>
      <c r="H235" s="1">
        <f t="shared" si="36"/>
        <v>0</v>
      </c>
      <c r="I235" s="1">
        <f t="shared" si="40"/>
        <v>23</v>
      </c>
      <c r="J235" s="27">
        <f t="shared" si="34"/>
        <v>0</v>
      </c>
      <c r="K235" s="27">
        <f t="shared" si="35"/>
        <v>0</v>
      </c>
    </row>
    <row r="236" spans="1:11" x14ac:dyDescent="0.35">
      <c r="A236" s="2">
        <v>44065</v>
      </c>
      <c r="B236" s="1">
        <v>137</v>
      </c>
      <c r="C236" s="1">
        <f t="shared" si="33"/>
        <v>32</v>
      </c>
      <c r="D236" s="1">
        <v>31</v>
      </c>
      <c r="E236" s="1">
        <f t="shared" si="37"/>
        <v>10</v>
      </c>
      <c r="F236" s="1">
        <f t="shared" si="38"/>
        <v>0</v>
      </c>
      <c r="G236" s="1">
        <f t="shared" si="39"/>
        <v>1</v>
      </c>
      <c r="H236" s="1">
        <f t="shared" si="36"/>
        <v>0</v>
      </c>
      <c r="I236" s="1">
        <f t="shared" si="40"/>
        <v>10</v>
      </c>
      <c r="J236" s="27">
        <f t="shared" si="34"/>
        <v>0</v>
      </c>
      <c r="K236" s="27">
        <f t="shared" si="35"/>
        <v>0</v>
      </c>
    </row>
    <row r="237" spans="1:11" x14ac:dyDescent="0.35">
      <c r="A237" s="2">
        <v>44066</v>
      </c>
      <c r="B237" s="1">
        <v>346</v>
      </c>
      <c r="C237" s="1">
        <f t="shared" si="33"/>
        <v>83</v>
      </c>
      <c r="D237" s="1">
        <v>31</v>
      </c>
      <c r="E237" s="1">
        <f t="shared" si="37"/>
        <v>1</v>
      </c>
      <c r="F237" s="1">
        <f t="shared" si="38"/>
        <v>0</v>
      </c>
      <c r="G237" s="1">
        <f t="shared" si="39"/>
        <v>52</v>
      </c>
      <c r="H237" s="1">
        <f t="shared" si="36"/>
        <v>0</v>
      </c>
      <c r="I237" s="1">
        <f t="shared" si="40"/>
        <v>1</v>
      </c>
      <c r="J237" s="27">
        <f t="shared" si="34"/>
        <v>0</v>
      </c>
      <c r="K237" s="27">
        <f t="shared" si="35"/>
        <v>0</v>
      </c>
    </row>
    <row r="238" spans="1:11" x14ac:dyDescent="0.35">
      <c r="A238" s="2">
        <v>44067</v>
      </c>
      <c r="B238" s="1">
        <v>114</v>
      </c>
      <c r="C238" s="1">
        <f t="shared" si="33"/>
        <v>27</v>
      </c>
      <c r="D238" s="1">
        <v>38</v>
      </c>
      <c r="E238" s="1">
        <f t="shared" si="37"/>
        <v>52</v>
      </c>
      <c r="F238" s="1">
        <f t="shared" si="38"/>
        <v>11</v>
      </c>
      <c r="G238" s="1">
        <f t="shared" si="39"/>
        <v>0</v>
      </c>
      <c r="H238" s="1">
        <f t="shared" si="36"/>
        <v>0</v>
      </c>
      <c r="I238" s="1">
        <f t="shared" si="40"/>
        <v>41</v>
      </c>
      <c r="J238" s="27">
        <f t="shared" si="34"/>
        <v>0</v>
      </c>
      <c r="K238" s="27">
        <f t="shared" si="35"/>
        <v>0</v>
      </c>
    </row>
    <row r="239" spans="1:11" x14ac:dyDescent="0.35">
      <c r="A239" s="2">
        <v>44068</v>
      </c>
      <c r="B239" s="1">
        <v>110</v>
      </c>
      <c r="C239" s="1">
        <f t="shared" si="33"/>
        <v>26</v>
      </c>
      <c r="D239" s="1">
        <v>23</v>
      </c>
      <c r="E239" s="1">
        <f t="shared" si="37"/>
        <v>0</v>
      </c>
      <c r="F239" s="1">
        <f t="shared" si="38"/>
        <v>0</v>
      </c>
      <c r="G239" s="1">
        <f t="shared" si="39"/>
        <v>3</v>
      </c>
      <c r="H239" s="1">
        <f t="shared" si="36"/>
        <v>0</v>
      </c>
      <c r="I239" s="1">
        <f t="shared" si="40"/>
        <v>0</v>
      </c>
      <c r="J239" s="27">
        <f t="shared" si="34"/>
        <v>0</v>
      </c>
      <c r="K239" s="27">
        <f t="shared" si="35"/>
        <v>0</v>
      </c>
    </row>
    <row r="240" spans="1:11" x14ac:dyDescent="0.35">
      <c r="A240" s="2">
        <v>44069</v>
      </c>
      <c r="B240" s="1">
        <v>251</v>
      </c>
      <c r="C240" s="1">
        <f t="shared" si="33"/>
        <v>60</v>
      </c>
      <c r="D240" s="1">
        <v>29</v>
      </c>
      <c r="E240" s="1">
        <f t="shared" si="37"/>
        <v>3</v>
      </c>
      <c r="F240" s="1">
        <f t="shared" si="38"/>
        <v>0</v>
      </c>
      <c r="G240" s="1">
        <f t="shared" si="39"/>
        <v>31</v>
      </c>
      <c r="H240" s="1">
        <f t="shared" si="36"/>
        <v>0</v>
      </c>
      <c r="I240" s="1">
        <f t="shared" si="40"/>
        <v>3</v>
      </c>
      <c r="J240" s="27">
        <f t="shared" si="34"/>
        <v>0</v>
      </c>
      <c r="K240" s="27">
        <f t="shared" si="35"/>
        <v>0</v>
      </c>
    </row>
    <row r="241" spans="1:11" x14ac:dyDescent="0.35">
      <c r="A241" s="2">
        <v>44070</v>
      </c>
      <c r="B241" s="1">
        <v>212</v>
      </c>
      <c r="C241" s="1">
        <f t="shared" si="33"/>
        <v>50</v>
      </c>
      <c r="D241" s="1">
        <v>37</v>
      </c>
      <c r="E241" s="1">
        <f t="shared" si="37"/>
        <v>31</v>
      </c>
      <c r="F241" s="1">
        <f t="shared" si="38"/>
        <v>0</v>
      </c>
      <c r="G241" s="1">
        <f t="shared" si="39"/>
        <v>13</v>
      </c>
      <c r="H241" s="1">
        <f t="shared" si="36"/>
        <v>0</v>
      </c>
      <c r="I241" s="1">
        <f t="shared" si="40"/>
        <v>31</v>
      </c>
      <c r="J241" s="27">
        <f t="shared" si="34"/>
        <v>0</v>
      </c>
      <c r="K241" s="27">
        <f t="shared" si="35"/>
        <v>0</v>
      </c>
    </row>
    <row r="242" spans="1:11" x14ac:dyDescent="0.35">
      <c r="A242" s="2">
        <v>44071</v>
      </c>
      <c r="B242" s="1">
        <v>129</v>
      </c>
      <c r="C242" s="1">
        <f t="shared" si="33"/>
        <v>30</v>
      </c>
      <c r="D242" s="1">
        <v>25</v>
      </c>
      <c r="E242" s="1">
        <f t="shared" si="37"/>
        <v>13</v>
      </c>
      <c r="F242" s="1">
        <f t="shared" si="38"/>
        <v>0</v>
      </c>
      <c r="G242" s="1">
        <f t="shared" si="39"/>
        <v>5</v>
      </c>
      <c r="H242" s="1">
        <f t="shared" si="36"/>
        <v>0</v>
      </c>
      <c r="I242" s="1">
        <f t="shared" si="40"/>
        <v>13</v>
      </c>
      <c r="J242" s="27">
        <f t="shared" si="34"/>
        <v>0</v>
      </c>
      <c r="K242" s="27">
        <f t="shared" si="35"/>
        <v>0</v>
      </c>
    </row>
    <row r="243" spans="1:11" x14ac:dyDescent="0.35">
      <c r="A243" s="2">
        <v>44072</v>
      </c>
      <c r="B243" s="1">
        <v>212</v>
      </c>
      <c r="C243" s="1">
        <f t="shared" si="33"/>
        <v>50</v>
      </c>
      <c r="D243" s="1">
        <v>27</v>
      </c>
      <c r="E243" s="1">
        <f t="shared" si="37"/>
        <v>5</v>
      </c>
      <c r="F243" s="1">
        <f t="shared" si="38"/>
        <v>0</v>
      </c>
      <c r="G243" s="1">
        <f t="shared" si="39"/>
        <v>23</v>
      </c>
      <c r="H243" s="1">
        <f t="shared" si="36"/>
        <v>0</v>
      </c>
      <c r="I243" s="1">
        <f t="shared" si="40"/>
        <v>5</v>
      </c>
      <c r="J243" s="27">
        <f t="shared" si="34"/>
        <v>0</v>
      </c>
      <c r="K243" s="27">
        <f t="shared" si="35"/>
        <v>0</v>
      </c>
    </row>
    <row r="244" spans="1:11" x14ac:dyDescent="0.35">
      <c r="A244" s="2">
        <v>44073</v>
      </c>
      <c r="B244" s="1">
        <v>126</v>
      </c>
      <c r="C244" s="1">
        <f t="shared" si="33"/>
        <v>30</v>
      </c>
      <c r="D244" s="1">
        <v>37</v>
      </c>
      <c r="E244" s="1">
        <f t="shared" si="37"/>
        <v>23</v>
      </c>
      <c r="F244" s="1">
        <f t="shared" si="38"/>
        <v>7</v>
      </c>
      <c r="G244" s="1">
        <f t="shared" si="39"/>
        <v>0</v>
      </c>
      <c r="H244" s="1">
        <f t="shared" si="36"/>
        <v>0</v>
      </c>
      <c r="I244" s="1">
        <f t="shared" si="40"/>
        <v>16</v>
      </c>
      <c r="J244" s="27">
        <f t="shared" si="34"/>
        <v>0</v>
      </c>
      <c r="K244" s="27">
        <f t="shared" si="35"/>
        <v>0</v>
      </c>
    </row>
    <row r="245" spans="1:11" x14ac:dyDescent="0.35">
      <c r="A245" s="2">
        <v>44074</v>
      </c>
      <c r="B245" s="1">
        <v>137</v>
      </c>
      <c r="C245" s="1">
        <f t="shared" si="33"/>
        <v>32</v>
      </c>
      <c r="D245" s="1">
        <v>39</v>
      </c>
      <c r="E245" s="1">
        <f t="shared" si="37"/>
        <v>0</v>
      </c>
      <c r="F245" s="1">
        <f t="shared" si="38"/>
        <v>7</v>
      </c>
      <c r="G245" s="1">
        <f t="shared" si="39"/>
        <v>0</v>
      </c>
      <c r="H245" s="1">
        <f t="shared" si="36"/>
        <v>7</v>
      </c>
      <c r="I245" s="1">
        <f t="shared" si="40"/>
        <v>0</v>
      </c>
      <c r="J245" s="27">
        <f t="shared" si="34"/>
        <v>35</v>
      </c>
      <c r="K245" s="27">
        <f t="shared" si="35"/>
        <v>0</v>
      </c>
    </row>
    <row r="246" spans="1:11" x14ac:dyDescent="0.35">
      <c r="A246" s="2">
        <v>44075</v>
      </c>
      <c r="B246" s="1">
        <v>215</v>
      </c>
      <c r="C246" s="1">
        <f t="shared" si="33"/>
        <v>51</v>
      </c>
      <c r="D246" s="1">
        <v>28</v>
      </c>
      <c r="E246" s="1">
        <f t="shared" si="37"/>
        <v>0</v>
      </c>
      <c r="F246" s="1">
        <f t="shared" si="38"/>
        <v>0</v>
      </c>
      <c r="G246" s="1">
        <f t="shared" si="39"/>
        <v>23</v>
      </c>
      <c r="H246" s="1">
        <f t="shared" si="36"/>
        <v>0</v>
      </c>
      <c r="I246" s="1">
        <f t="shared" si="40"/>
        <v>0</v>
      </c>
      <c r="J246" s="27">
        <f t="shared" si="34"/>
        <v>0</v>
      </c>
      <c r="K246" s="27">
        <f t="shared" si="35"/>
        <v>0</v>
      </c>
    </row>
    <row r="247" spans="1:11" x14ac:dyDescent="0.35">
      <c r="A247" s="2">
        <v>44076</v>
      </c>
      <c r="B247" s="1">
        <v>134</v>
      </c>
      <c r="C247" s="1">
        <f t="shared" si="33"/>
        <v>32</v>
      </c>
      <c r="D247" s="1">
        <v>22</v>
      </c>
      <c r="E247" s="1">
        <f t="shared" si="37"/>
        <v>23</v>
      </c>
      <c r="F247" s="1">
        <f t="shared" si="38"/>
        <v>0</v>
      </c>
      <c r="G247" s="1">
        <f t="shared" si="39"/>
        <v>10</v>
      </c>
      <c r="H247" s="1">
        <f t="shared" si="36"/>
        <v>0</v>
      </c>
      <c r="I247" s="1">
        <f t="shared" si="40"/>
        <v>23</v>
      </c>
      <c r="J247" s="27">
        <f t="shared" si="34"/>
        <v>0</v>
      </c>
      <c r="K247" s="27">
        <f t="shared" si="35"/>
        <v>0</v>
      </c>
    </row>
    <row r="248" spans="1:11" x14ac:dyDescent="0.35">
      <c r="A248" s="2">
        <v>44077</v>
      </c>
      <c r="B248" s="1">
        <v>214</v>
      </c>
      <c r="C248" s="1">
        <f t="shared" si="33"/>
        <v>51</v>
      </c>
      <c r="D248" s="1">
        <v>25</v>
      </c>
      <c r="E248" s="1">
        <f t="shared" si="37"/>
        <v>10</v>
      </c>
      <c r="F248" s="1">
        <f t="shared" si="38"/>
        <v>0</v>
      </c>
      <c r="G248" s="1">
        <f t="shared" si="39"/>
        <v>26</v>
      </c>
      <c r="H248" s="1">
        <f t="shared" si="36"/>
        <v>0</v>
      </c>
      <c r="I248" s="1">
        <f t="shared" si="40"/>
        <v>10</v>
      </c>
      <c r="J248" s="27">
        <f t="shared" si="34"/>
        <v>0</v>
      </c>
      <c r="K248" s="27">
        <f t="shared" si="35"/>
        <v>0</v>
      </c>
    </row>
    <row r="249" spans="1:11" x14ac:dyDescent="0.35">
      <c r="A249" s="2">
        <v>44078</v>
      </c>
      <c r="B249" s="1">
        <v>226</v>
      </c>
      <c r="C249" s="1">
        <f t="shared" si="33"/>
        <v>54</v>
      </c>
      <c r="D249" s="1">
        <v>32</v>
      </c>
      <c r="E249" s="1">
        <f t="shared" si="37"/>
        <v>26</v>
      </c>
      <c r="F249" s="1">
        <f t="shared" si="38"/>
        <v>0</v>
      </c>
      <c r="G249" s="1">
        <f t="shared" si="39"/>
        <v>22</v>
      </c>
      <c r="H249" s="1">
        <f t="shared" si="36"/>
        <v>0</v>
      </c>
      <c r="I249" s="1">
        <f t="shared" si="40"/>
        <v>26</v>
      </c>
      <c r="J249" s="27">
        <f t="shared" si="34"/>
        <v>0</v>
      </c>
      <c r="K249" s="27">
        <f t="shared" si="35"/>
        <v>0</v>
      </c>
    </row>
    <row r="250" spans="1:11" x14ac:dyDescent="0.35">
      <c r="A250" s="2">
        <v>44079</v>
      </c>
      <c r="B250" s="1">
        <v>296</v>
      </c>
      <c r="C250" s="1">
        <f t="shared" si="33"/>
        <v>71</v>
      </c>
      <c r="D250" s="1">
        <v>23</v>
      </c>
      <c r="E250" s="1">
        <f t="shared" si="37"/>
        <v>22</v>
      </c>
      <c r="F250" s="1">
        <f t="shared" si="38"/>
        <v>0</v>
      </c>
      <c r="G250" s="1">
        <f t="shared" si="39"/>
        <v>48</v>
      </c>
      <c r="H250" s="1">
        <f t="shared" si="36"/>
        <v>0</v>
      </c>
      <c r="I250" s="1">
        <f t="shared" si="40"/>
        <v>22</v>
      </c>
      <c r="J250" s="27">
        <f t="shared" si="34"/>
        <v>0</v>
      </c>
      <c r="K250" s="27">
        <f t="shared" si="35"/>
        <v>0</v>
      </c>
    </row>
    <row r="251" spans="1:11" x14ac:dyDescent="0.35">
      <c r="A251" s="2">
        <v>44080</v>
      </c>
      <c r="B251" s="1">
        <v>140</v>
      </c>
      <c r="C251" s="1">
        <f t="shared" si="33"/>
        <v>33</v>
      </c>
      <c r="D251" s="1">
        <v>25</v>
      </c>
      <c r="E251" s="1">
        <f t="shared" si="37"/>
        <v>48</v>
      </c>
      <c r="F251" s="1">
        <f t="shared" si="38"/>
        <v>0</v>
      </c>
      <c r="G251" s="1">
        <f t="shared" si="39"/>
        <v>8</v>
      </c>
      <c r="H251" s="1">
        <f t="shared" si="36"/>
        <v>0</v>
      </c>
      <c r="I251" s="1">
        <f t="shared" si="40"/>
        <v>48</v>
      </c>
      <c r="J251" s="27">
        <f t="shared" si="34"/>
        <v>0</v>
      </c>
      <c r="K251" s="27">
        <f t="shared" si="35"/>
        <v>0</v>
      </c>
    </row>
    <row r="252" spans="1:11" x14ac:dyDescent="0.35">
      <c r="A252" s="2">
        <v>44081</v>
      </c>
      <c r="B252" s="1">
        <v>128</v>
      </c>
      <c r="C252" s="1">
        <f t="shared" si="33"/>
        <v>30</v>
      </c>
      <c r="D252" s="1">
        <v>26</v>
      </c>
      <c r="E252" s="1">
        <f t="shared" si="37"/>
        <v>8</v>
      </c>
      <c r="F252" s="1">
        <f t="shared" si="38"/>
        <v>0</v>
      </c>
      <c r="G252" s="1">
        <f t="shared" si="39"/>
        <v>4</v>
      </c>
      <c r="H252" s="1">
        <f t="shared" si="36"/>
        <v>0</v>
      </c>
      <c r="I252" s="1">
        <f t="shared" si="40"/>
        <v>8</v>
      </c>
      <c r="J252" s="27">
        <f t="shared" si="34"/>
        <v>0</v>
      </c>
      <c r="K252" s="27">
        <f t="shared" si="35"/>
        <v>0</v>
      </c>
    </row>
    <row r="253" spans="1:11" x14ac:dyDescent="0.35">
      <c r="A253" s="2">
        <v>44082</v>
      </c>
      <c r="B253" s="1">
        <v>114</v>
      </c>
      <c r="C253" s="1">
        <f t="shared" si="33"/>
        <v>27</v>
      </c>
      <c r="D253" s="1">
        <v>45</v>
      </c>
      <c r="E253" s="1">
        <f t="shared" si="37"/>
        <v>4</v>
      </c>
      <c r="F253" s="1">
        <f t="shared" si="38"/>
        <v>18</v>
      </c>
      <c r="G253" s="1">
        <f t="shared" si="39"/>
        <v>0</v>
      </c>
      <c r="H253" s="1">
        <f t="shared" si="36"/>
        <v>14</v>
      </c>
      <c r="I253" s="1">
        <f t="shared" si="40"/>
        <v>0</v>
      </c>
      <c r="J253" s="27">
        <f t="shared" si="34"/>
        <v>70</v>
      </c>
      <c r="K253" s="27">
        <f t="shared" si="35"/>
        <v>0</v>
      </c>
    </row>
    <row r="254" spans="1:11" x14ac:dyDescent="0.35">
      <c r="A254" s="2">
        <v>44083</v>
      </c>
      <c r="B254" s="1">
        <v>199</v>
      </c>
      <c r="C254" s="1">
        <f t="shared" si="33"/>
        <v>47</v>
      </c>
      <c r="D254" s="1">
        <v>21</v>
      </c>
      <c r="E254" s="1">
        <f t="shared" si="37"/>
        <v>0</v>
      </c>
      <c r="F254" s="1">
        <f t="shared" si="38"/>
        <v>0</v>
      </c>
      <c r="G254" s="1">
        <f t="shared" si="39"/>
        <v>26</v>
      </c>
      <c r="H254" s="1">
        <f t="shared" si="36"/>
        <v>0</v>
      </c>
      <c r="I254" s="1">
        <f t="shared" si="40"/>
        <v>0</v>
      </c>
      <c r="J254" s="27">
        <f t="shared" si="34"/>
        <v>0</v>
      </c>
      <c r="K254" s="27">
        <f t="shared" si="35"/>
        <v>0</v>
      </c>
    </row>
    <row r="255" spans="1:11" x14ac:dyDescent="0.35">
      <c r="A255" s="2">
        <v>44084</v>
      </c>
      <c r="B255" s="1">
        <v>135</v>
      </c>
      <c r="C255" s="1">
        <f t="shared" si="33"/>
        <v>32</v>
      </c>
      <c r="D255" s="1">
        <v>21</v>
      </c>
      <c r="E255" s="1">
        <f t="shared" si="37"/>
        <v>26</v>
      </c>
      <c r="F255" s="1">
        <f t="shared" si="38"/>
        <v>0</v>
      </c>
      <c r="G255" s="1">
        <f t="shared" si="39"/>
        <v>11</v>
      </c>
      <c r="H255" s="1">
        <f t="shared" si="36"/>
        <v>0</v>
      </c>
      <c r="I255" s="1">
        <f t="shared" si="40"/>
        <v>26</v>
      </c>
      <c r="J255" s="27">
        <f t="shared" si="34"/>
        <v>0</v>
      </c>
      <c r="K255" s="27">
        <f t="shared" si="35"/>
        <v>0</v>
      </c>
    </row>
    <row r="256" spans="1:11" x14ac:dyDescent="0.35">
      <c r="A256" s="2">
        <v>44085</v>
      </c>
      <c r="B256" s="1">
        <v>301</v>
      </c>
      <c r="C256" s="1">
        <f t="shared" si="33"/>
        <v>72</v>
      </c>
      <c r="D256" s="1">
        <v>28</v>
      </c>
      <c r="E256" s="1">
        <f t="shared" si="37"/>
        <v>11</v>
      </c>
      <c r="F256" s="1">
        <f t="shared" si="38"/>
        <v>0</v>
      </c>
      <c r="G256" s="1">
        <f t="shared" si="39"/>
        <v>44</v>
      </c>
      <c r="H256" s="1">
        <f t="shared" si="36"/>
        <v>0</v>
      </c>
      <c r="I256" s="1">
        <f t="shared" si="40"/>
        <v>11</v>
      </c>
      <c r="J256" s="27">
        <f t="shared" si="34"/>
        <v>0</v>
      </c>
      <c r="K256" s="27">
        <f t="shared" si="35"/>
        <v>0</v>
      </c>
    </row>
    <row r="257" spans="1:11" x14ac:dyDescent="0.35">
      <c r="A257" s="2">
        <v>44086</v>
      </c>
      <c r="B257" s="1">
        <v>254</v>
      </c>
      <c r="C257" s="1">
        <f t="shared" si="33"/>
        <v>60</v>
      </c>
      <c r="D257" s="1">
        <v>25</v>
      </c>
      <c r="E257" s="1">
        <f t="shared" si="37"/>
        <v>44</v>
      </c>
      <c r="F257" s="1">
        <f t="shared" si="38"/>
        <v>0</v>
      </c>
      <c r="G257" s="1">
        <f t="shared" si="39"/>
        <v>35</v>
      </c>
      <c r="H257" s="1">
        <f t="shared" si="36"/>
        <v>0</v>
      </c>
      <c r="I257" s="1">
        <f t="shared" si="40"/>
        <v>44</v>
      </c>
      <c r="J257" s="27">
        <f t="shared" si="34"/>
        <v>0</v>
      </c>
      <c r="K257" s="27">
        <f t="shared" si="35"/>
        <v>0</v>
      </c>
    </row>
    <row r="258" spans="1:11" x14ac:dyDescent="0.35">
      <c r="A258" s="2">
        <v>44087</v>
      </c>
      <c r="B258" s="1">
        <v>143</v>
      </c>
      <c r="C258" s="1">
        <f t="shared" ref="C258:C321" si="41">ROUNDDOWN(B258*(1-$N$7)*$N$8,0)</f>
        <v>34</v>
      </c>
      <c r="D258" s="1">
        <v>29</v>
      </c>
      <c r="E258" s="1">
        <f t="shared" si="37"/>
        <v>35</v>
      </c>
      <c r="F258" s="1">
        <f t="shared" si="38"/>
        <v>0</v>
      </c>
      <c r="G258" s="1">
        <f t="shared" si="39"/>
        <v>5</v>
      </c>
      <c r="H258" s="1">
        <f t="shared" si="36"/>
        <v>0</v>
      </c>
      <c r="I258" s="1">
        <f t="shared" si="40"/>
        <v>35</v>
      </c>
      <c r="J258" s="27">
        <f t="shared" ref="J258:J321" si="42">IF(H258&gt;0,H258*$N$6,0)</f>
        <v>0</v>
      </c>
      <c r="K258" s="27">
        <f t="shared" ref="K258:K321" si="43">IF(G258&gt;$N$9,(G258-$N$9)*$N$5,0)</f>
        <v>0</v>
      </c>
    </row>
    <row r="259" spans="1:11" x14ac:dyDescent="0.35">
      <c r="A259" s="2">
        <v>44088</v>
      </c>
      <c r="B259" s="1">
        <v>98</v>
      </c>
      <c r="C259" s="1">
        <f t="shared" si="41"/>
        <v>23</v>
      </c>
      <c r="D259" s="1">
        <v>34</v>
      </c>
      <c r="E259" s="1">
        <f t="shared" si="37"/>
        <v>5</v>
      </c>
      <c r="F259" s="1">
        <f t="shared" si="38"/>
        <v>11</v>
      </c>
      <c r="G259" s="1">
        <f t="shared" si="39"/>
        <v>0</v>
      </c>
      <c r="H259" s="1">
        <f t="shared" si="36"/>
        <v>6</v>
      </c>
      <c r="I259" s="1">
        <f t="shared" si="40"/>
        <v>0</v>
      </c>
      <c r="J259" s="27">
        <f t="shared" si="42"/>
        <v>30</v>
      </c>
      <c r="K259" s="27">
        <f t="shared" si="43"/>
        <v>0</v>
      </c>
    </row>
    <row r="260" spans="1:11" x14ac:dyDescent="0.35">
      <c r="A260" s="2">
        <v>44089</v>
      </c>
      <c r="B260" s="1">
        <v>128</v>
      </c>
      <c r="C260" s="1">
        <f t="shared" si="41"/>
        <v>30</v>
      </c>
      <c r="D260" s="1">
        <v>37</v>
      </c>
      <c r="E260" s="1">
        <f t="shared" si="37"/>
        <v>0</v>
      </c>
      <c r="F260" s="1">
        <f t="shared" si="38"/>
        <v>7</v>
      </c>
      <c r="G260" s="1">
        <f t="shared" si="39"/>
        <v>0</v>
      </c>
      <c r="H260" s="1">
        <f t="shared" ref="H260:H323" si="44">IF((E260+C260)&lt;D260,D260-(E260+C260),0)</f>
        <v>7</v>
      </c>
      <c r="I260" s="1">
        <f t="shared" si="40"/>
        <v>0</v>
      </c>
      <c r="J260" s="27">
        <f t="shared" si="42"/>
        <v>35</v>
      </c>
      <c r="K260" s="27">
        <f t="shared" si="43"/>
        <v>0</v>
      </c>
    </row>
    <row r="261" spans="1:11" x14ac:dyDescent="0.35">
      <c r="A261" s="2">
        <v>44090</v>
      </c>
      <c r="B261" s="1">
        <v>161</v>
      </c>
      <c r="C261" s="1">
        <f t="shared" si="41"/>
        <v>38</v>
      </c>
      <c r="D261" s="1">
        <v>32</v>
      </c>
      <c r="E261" s="1">
        <f t="shared" si="37"/>
        <v>0</v>
      </c>
      <c r="F261" s="1">
        <f t="shared" si="38"/>
        <v>0</v>
      </c>
      <c r="G261" s="1">
        <f t="shared" si="39"/>
        <v>6</v>
      </c>
      <c r="H261" s="1">
        <f t="shared" si="44"/>
        <v>0</v>
      </c>
      <c r="I261" s="1">
        <f t="shared" si="40"/>
        <v>0</v>
      </c>
      <c r="J261" s="27">
        <f t="shared" si="42"/>
        <v>0</v>
      </c>
      <c r="K261" s="27">
        <f t="shared" si="43"/>
        <v>0</v>
      </c>
    </row>
    <row r="262" spans="1:11" x14ac:dyDescent="0.35">
      <c r="A262" s="2">
        <v>44091</v>
      </c>
      <c r="B262" s="1">
        <v>116</v>
      </c>
      <c r="C262" s="1">
        <f t="shared" si="41"/>
        <v>27</v>
      </c>
      <c r="D262" s="1">
        <v>38</v>
      </c>
      <c r="E262" s="1">
        <f t="shared" si="37"/>
        <v>6</v>
      </c>
      <c r="F262" s="1">
        <f t="shared" si="38"/>
        <v>11</v>
      </c>
      <c r="G262" s="1">
        <f t="shared" si="39"/>
        <v>0</v>
      </c>
      <c r="H262" s="1">
        <f t="shared" si="44"/>
        <v>5</v>
      </c>
      <c r="I262" s="1">
        <f t="shared" si="40"/>
        <v>0</v>
      </c>
      <c r="J262" s="27">
        <f t="shared" si="42"/>
        <v>25</v>
      </c>
      <c r="K262" s="27">
        <f t="shared" si="43"/>
        <v>0</v>
      </c>
    </row>
    <row r="263" spans="1:11" x14ac:dyDescent="0.35">
      <c r="A263" s="2">
        <v>44092</v>
      </c>
      <c r="B263" s="1">
        <v>134</v>
      </c>
      <c r="C263" s="1">
        <f t="shared" si="41"/>
        <v>32</v>
      </c>
      <c r="D263" s="1">
        <v>29</v>
      </c>
      <c r="E263" s="1">
        <f t="shared" si="37"/>
        <v>0</v>
      </c>
      <c r="F263" s="1">
        <f t="shared" si="38"/>
        <v>0</v>
      </c>
      <c r="G263" s="1">
        <f t="shared" si="39"/>
        <v>3</v>
      </c>
      <c r="H263" s="1">
        <f t="shared" si="44"/>
        <v>0</v>
      </c>
      <c r="I263" s="1">
        <f t="shared" si="40"/>
        <v>0</v>
      </c>
      <c r="J263" s="27">
        <f t="shared" si="42"/>
        <v>0</v>
      </c>
      <c r="K263" s="27">
        <f t="shared" si="43"/>
        <v>0</v>
      </c>
    </row>
    <row r="264" spans="1:11" x14ac:dyDescent="0.35">
      <c r="A264" s="2">
        <v>44093</v>
      </c>
      <c r="B264" s="1">
        <v>214</v>
      </c>
      <c r="C264" s="1">
        <f t="shared" si="41"/>
        <v>51</v>
      </c>
      <c r="D264" s="1">
        <v>41</v>
      </c>
      <c r="E264" s="1">
        <f t="shared" si="37"/>
        <v>3</v>
      </c>
      <c r="F264" s="1">
        <f t="shared" si="38"/>
        <v>0</v>
      </c>
      <c r="G264" s="1">
        <f t="shared" si="39"/>
        <v>10</v>
      </c>
      <c r="H264" s="1">
        <f t="shared" si="44"/>
        <v>0</v>
      </c>
      <c r="I264" s="1">
        <f t="shared" si="40"/>
        <v>3</v>
      </c>
      <c r="J264" s="27">
        <f t="shared" si="42"/>
        <v>0</v>
      </c>
      <c r="K264" s="27">
        <f t="shared" si="43"/>
        <v>0</v>
      </c>
    </row>
    <row r="265" spans="1:11" x14ac:dyDescent="0.35">
      <c r="A265" s="2">
        <v>44094</v>
      </c>
      <c r="B265" s="1">
        <v>146</v>
      </c>
      <c r="C265" s="1">
        <f t="shared" si="41"/>
        <v>35</v>
      </c>
      <c r="D265" s="1">
        <v>26</v>
      </c>
      <c r="E265" s="1">
        <f t="shared" si="37"/>
        <v>10</v>
      </c>
      <c r="F265" s="1">
        <f t="shared" si="38"/>
        <v>0</v>
      </c>
      <c r="G265" s="1">
        <f t="shared" si="39"/>
        <v>9</v>
      </c>
      <c r="H265" s="1">
        <f t="shared" si="44"/>
        <v>0</v>
      </c>
      <c r="I265" s="1">
        <f t="shared" si="40"/>
        <v>10</v>
      </c>
      <c r="J265" s="27">
        <f t="shared" si="42"/>
        <v>0</v>
      </c>
      <c r="K265" s="27">
        <f t="shared" si="43"/>
        <v>0</v>
      </c>
    </row>
    <row r="266" spans="1:11" x14ac:dyDescent="0.35">
      <c r="A266" s="2">
        <v>44095</v>
      </c>
      <c r="B266" s="1">
        <v>156</v>
      </c>
      <c r="C266" s="1">
        <f t="shared" si="41"/>
        <v>37</v>
      </c>
      <c r="D266" s="1">
        <v>19</v>
      </c>
      <c r="E266" s="1">
        <f t="shared" si="37"/>
        <v>9</v>
      </c>
      <c r="F266" s="1">
        <f t="shared" si="38"/>
        <v>0</v>
      </c>
      <c r="G266" s="1">
        <f t="shared" si="39"/>
        <v>18</v>
      </c>
      <c r="H266" s="1">
        <f t="shared" si="44"/>
        <v>0</v>
      </c>
      <c r="I266" s="1">
        <f t="shared" si="40"/>
        <v>9</v>
      </c>
      <c r="J266" s="27">
        <f t="shared" si="42"/>
        <v>0</v>
      </c>
      <c r="K266" s="27">
        <f t="shared" si="43"/>
        <v>0</v>
      </c>
    </row>
    <row r="267" spans="1:11" x14ac:dyDescent="0.35">
      <c r="A267" s="2">
        <v>44096</v>
      </c>
      <c r="B267" s="1">
        <v>272</v>
      </c>
      <c r="C267" s="1">
        <f t="shared" si="41"/>
        <v>65</v>
      </c>
      <c r="D267" s="1">
        <v>32</v>
      </c>
      <c r="E267" s="1">
        <f t="shared" si="37"/>
        <v>18</v>
      </c>
      <c r="F267" s="1">
        <f t="shared" si="38"/>
        <v>0</v>
      </c>
      <c r="G267" s="1">
        <f t="shared" si="39"/>
        <v>33</v>
      </c>
      <c r="H267" s="1">
        <f t="shared" si="44"/>
        <v>0</v>
      </c>
      <c r="I267" s="1">
        <f t="shared" si="40"/>
        <v>18</v>
      </c>
      <c r="J267" s="27">
        <f t="shared" si="42"/>
        <v>0</v>
      </c>
      <c r="K267" s="27">
        <f t="shared" si="43"/>
        <v>0</v>
      </c>
    </row>
    <row r="268" spans="1:11" x14ac:dyDescent="0.35">
      <c r="A268" s="2">
        <v>44097</v>
      </c>
      <c r="B268" s="1">
        <v>155</v>
      </c>
      <c r="C268" s="1">
        <f t="shared" si="41"/>
        <v>37</v>
      </c>
      <c r="D268" s="1">
        <v>36</v>
      </c>
      <c r="E268" s="1">
        <f t="shared" si="37"/>
        <v>33</v>
      </c>
      <c r="F268" s="1">
        <f t="shared" si="38"/>
        <v>0</v>
      </c>
      <c r="G268" s="1">
        <f t="shared" si="39"/>
        <v>1</v>
      </c>
      <c r="H268" s="1">
        <f t="shared" si="44"/>
        <v>0</v>
      </c>
      <c r="I268" s="1">
        <f t="shared" si="40"/>
        <v>33</v>
      </c>
      <c r="J268" s="27">
        <f t="shared" si="42"/>
        <v>0</v>
      </c>
      <c r="K268" s="27">
        <f t="shared" si="43"/>
        <v>0</v>
      </c>
    </row>
    <row r="269" spans="1:11" x14ac:dyDescent="0.35">
      <c r="A269" s="2">
        <v>44098</v>
      </c>
      <c r="B269" s="1">
        <v>144</v>
      </c>
      <c r="C269" s="1">
        <f t="shared" si="41"/>
        <v>34</v>
      </c>
      <c r="D269" s="1">
        <v>24</v>
      </c>
      <c r="E269" s="1">
        <f t="shared" si="37"/>
        <v>1</v>
      </c>
      <c r="F269" s="1">
        <f t="shared" si="38"/>
        <v>0</v>
      </c>
      <c r="G269" s="1">
        <f t="shared" si="39"/>
        <v>10</v>
      </c>
      <c r="H269" s="1">
        <f t="shared" si="44"/>
        <v>0</v>
      </c>
      <c r="I269" s="1">
        <f t="shared" si="40"/>
        <v>1</v>
      </c>
      <c r="J269" s="27">
        <f t="shared" si="42"/>
        <v>0</v>
      </c>
      <c r="K269" s="27">
        <f t="shared" si="43"/>
        <v>0</v>
      </c>
    </row>
    <row r="270" spans="1:11" x14ac:dyDescent="0.35">
      <c r="A270" s="2">
        <v>44099</v>
      </c>
      <c r="B270" s="1">
        <v>123</v>
      </c>
      <c r="C270" s="1">
        <f t="shared" si="41"/>
        <v>29</v>
      </c>
      <c r="D270" s="1">
        <v>22</v>
      </c>
      <c r="E270" s="1">
        <f t="shared" si="37"/>
        <v>10</v>
      </c>
      <c r="F270" s="1">
        <f t="shared" si="38"/>
        <v>0</v>
      </c>
      <c r="G270" s="1">
        <f t="shared" si="39"/>
        <v>7</v>
      </c>
      <c r="H270" s="1">
        <f t="shared" si="44"/>
        <v>0</v>
      </c>
      <c r="I270" s="1">
        <f t="shared" si="40"/>
        <v>10</v>
      </c>
      <c r="J270" s="27">
        <f t="shared" si="42"/>
        <v>0</v>
      </c>
      <c r="K270" s="27">
        <f t="shared" si="43"/>
        <v>0</v>
      </c>
    </row>
    <row r="271" spans="1:11" x14ac:dyDescent="0.35">
      <c r="A271" s="2">
        <v>44100</v>
      </c>
      <c r="B271" s="1">
        <v>105</v>
      </c>
      <c r="C271" s="1">
        <f t="shared" si="41"/>
        <v>25</v>
      </c>
      <c r="D271" s="1">
        <v>25</v>
      </c>
      <c r="E271" s="1">
        <f t="shared" si="37"/>
        <v>7</v>
      </c>
      <c r="F271" s="1">
        <f t="shared" si="38"/>
        <v>0</v>
      </c>
      <c r="G271" s="1">
        <f t="shared" si="39"/>
        <v>0</v>
      </c>
      <c r="H271" s="1">
        <f t="shared" si="44"/>
        <v>0</v>
      </c>
      <c r="I271" s="1">
        <f t="shared" si="40"/>
        <v>7</v>
      </c>
      <c r="J271" s="27">
        <f t="shared" si="42"/>
        <v>0</v>
      </c>
      <c r="K271" s="27">
        <f t="shared" si="43"/>
        <v>0</v>
      </c>
    </row>
    <row r="272" spans="1:11" x14ac:dyDescent="0.35">
      <c r="A272" s="2">
        <v>44101</v>
      </c>
      <c r="B272" s="1">
        <v>262</v>
      </c>
      <c r="C272" s="1">
        <f t="shared" si="41"/>
        <v>62</v>
      </c>
      <c r="D272" s="1">
        <v>31</v>
      </c>
      <c r="E272" s="1">
        <f t="shared" si="37"/>
        <v>0</v>
      </c>
      <c r="F272" s="1">
        <f t="shared" si="38"/>
        <v>0</v>
      </c>
      <c r="G272" s="1">
        <f t="shared" si="39"/>
        <v>31</v>
      </c>
      <c r="H272" s="1">
        <f t="shared" si="44"/>
        <v>0</v>
      </c>
      <c r="I272" s="1">
        <f t="shared" si="40"/>
        <v>0</v>
      </c>
      <c r="J272" s="27">
        <f t="shared" si="42"/>
        <v>0</v>
      </c>
      <c r="K272" s="27">
        <f t="shared" si="43"/>
        <v>0</v>
      </c>
    </row>
    <row r="273" spans="1:11" x14ac:dyDescent="0.35">
      <c r="A273" s="2">
        <v>44102</v>
      </c>
      <c r="B273" s="1">
        <v>212</v>
      </c>
      <c r="C273" s="1">
        <f t="shared" si="41"/>
        <v>50</v>
      </c>
      <c r="D273" s="1">
        <v>28</v>
      </c>
      <c r="E273" s="1">
        <f t="shared" si="37"/>
        <v>31</v>
      </c>
      <c r="F273" s="1">
        <f t="shared" si="38"/>
        <v>0</v>
      </c>
      <c r="G273" s="1">
        <f t="shared" si="39"/>
        <v>22</v>
      </c>
      <c r="H273" s="1">
        <f t="shared" si="44"/>
        <v>0</v>
      </c>
      <c r="I273" s="1">
        <f t="shared" si="40"/>
        <v>31</v>
      </c>
      <c r="J273" s="27">
        <f t="shared" si="42"/>
        <v>0</v>
      </c>
      <c r="K273" s="27">
        <f t="shared" si="43"/>
        <v>0</v>
      </c>
    </row>
    <row r="274" spans="1:11" x14ac:dyDescent="0.35">
      <c r="A274" s="2">
        <v>44103</v>
      </c>
      <c r="B274" s="1">
        <v>122</v>
      </c>
      <c r="C274" s="1">
        <f t="shared" si="41"/>
        <v>29</v>
      </c>
      <c r="D274" s="1">
        <v>20</v>
      </c>
      <c r="E274" s="1">
        <f t="shared" si="37"/>
        <v>22</v>
      </c>
      <c r="F274" s="1">
        <f t="shared" si="38"/>
        <v>0</v>
      </c>
      <c r="G274" s="1">
        <f t="shared" si="39"/>
        <v>9</v>
      </c>
      <c r="H274" s="1">
        <f t="shared" si="44"/>
        <v>0</v>
      </c>
      <c r="I274" s="1">
        <f t="shared" si="40"/>
        <v>22</v>
      </c>
      <c r="J274" s="27">
        <f t="shared" si="42"/>
        <v>0</v>
      </c>
      <c r="K274" s="27">
        <f t="shared" si="43"/>
        <v>0</v>
      </c>
    </row>
    <row r="275" spans="1:11" x14ac:dyDescent="0.35">
      <c r="A275" s="2">
        <v>44104</v>
      </c>
      <c r="B275" s="1">
        <v>140</v>
      </c>
      <c r="C275" s="1">
        <f t="shared" si="41"/>
        <v>33</v>
      </c>
      <c r="D275" s="1">
        <v>28</v>
      </c>
      <c r="E275" s="1">
        <f t="shared" si="37"/>
        <v>9</v>
      </c>
      <c r="F275" s="1">
        <f t="shared" si="38"/>
        <v>0</v>
      </c>
      <c r="G275" s="1">
        <f t="shared" si="39"/>
        <v>5</v>
      </c>
      <c r="H275" s="1">
        <f t="shared" si="44"/>
        <v>0</v>
      </c>
      <c r="I275" s="1">
        <f t="shared" si="40"/>
        <v>9</v>
      </c>
      <c r="J275" s="27">
        <f t="shared" si="42"/>
        <v>0</v>
      </c>
      <c r="K275" s="27">
        <f t="shared" si="43"/>
        <v>0</v>
      </c>
    </row>
    <row r="276" spans="1:11" x14ac:dyDescent="0.35">
      <c r="A276" s="2">
        <v>44105</v>
      </c>
      <c r="B276" s="1">
        <v>450</v>
      </c>
      <c r="C276" s="1">
        <f t="shared" si="41"/>
        <v>108</v>
      </c>
      <c r="D276" s="1">
        <v>25</v>
      </c>
      <c r="E276" s="1">
        <f t="shared" si="37"/>
        <v>5</v>
      </c>
      <c r="F276" s="1">
        <f t="shared" si="38"/>
        <v>0</v>
      </c>
      <c r="G276" s="1">
        <f t="shared" si="39"/>
        <v>83</v>
      </c>
      <c r="H276" s="1">
        <f t="shared" si="44"/>
        <v>0</v>
      </c>
      <c r="I276" s="1">
        <f t="shared" si="40"/>
        <v>5</v>
      </c>
      <c r="J276" s="27">
        <f t="shared" si="42"/>
        <v>0</v>
      </c>
      <c r="K276" s="27">
        <f t="shared" si="43"/>
        <v>0</v>
      </c>
    </row>
    <row r="277" spans="1:11" x14ac:dyDescent="0.35">
      <c r="A277" s="2">
        <v>44106</v>
      </c>
      <c r="B277" s="1">
        <v>176</v>
      </c>
      <c r="C277" s="1">
        <f t="shared" si="41"/>
        <v>42</v>
      </c>
      <c r="D277" s="1">
        <v>27</v>
      </c>
      <c r="E277" s="1">
        <f t="shared" si="37"/>
        <v>83</v>
      </c>
      <c r="F277" s="1">
        <f t="shared" si="38"/>
        <v>0</v>
      </c>
      <c r="G277" s="1">
        <f t="shared" si="39"/>
        <v>15</v>
      </c>
      <c r="H277" s="1">
        <f t="shared" si="44"/>
        <v>0</v>
      </c>
      <c r="I277" s="1">
        <f t="shared" si="40"/>
        <v>83</v>
      </c>
      <c r="J277" s="27">
        <f t="shared" si="42"/>
        <v>0</v>
      </c>
      <c r="K277" s="27">
        <f t="shared" si="43"/>
        <v>0</v>
      </c>
    </row>
    <row r="278" spans="1:11" x14ac:dyDescent="0.35">
      <c r="A278" s="2">
        <v>44107</v>
      </c>
      <c r="B278" s="1">
        <v>165</v>
      </c>
      <c r="C278" s="1">
        <f t="shared" si="41"/>
        <v>39</v>
      </c>
      <c r="D278" s="1">
        <v>29</v>
      </c>
      <c r="E278" s="1">
        <f t="shared" si="37"/>
        <v>15</v>
      </c>
      <c r="F278" s="1">
        <f t="shared" si="38"/>
        <v>0</v>
      </c>
      <c r="G278" s="1">
        <f t="shared" si="39"/>
        <v>10</v>
      </c>
      <c r="H278" s="1">
        <f t="shared" si="44"/>
        <v>0</v>
      </c>
      <c r="I278" s="1">
        <f t="shared" si="40"/>
        <v>15</v>
      </c>
      <c r="J278" s="27">
        <f t="shared" si="42"/>
        <v>0</v>
      </c>
      <c r="K278" s="27">
        <f t="shared" si="43"/>
        <v>0</v>
      </c>
    </row>
    <row r="279" spans="1:11" x14ac:dyDescent="0.35">
      <c r="A279" s="2">
        <v>44108</v>
      </c>
      <c r="B279" s="1">
        <v>161</v>
      </c>
      <c r="C279" s="1">
        <f t="shared" si="41"/>
        <v>38</v>
      </c>
      <c r="D279" s="1">
        <v>37</v>
      </c>
      <c r="E279" s="1">
        <f t="shared" si="37"/>
        <v>10</v>
      </c>
      <c r="F279" s="1">
        <f t="shared" si="38"/>
        <v>0</v>
      </c>
      <c r="G279" s="1">
        <f t="shared" si="39"/>
        <v>1</v>
      </c>
      <c r="H279" s="1">
        <f t="shared" si="44"/>
        <v>0</v>
      </c>
      <c r="I279" s="1">
        <f t="shared" si="40"/>
        <v>10</v>
      </c>
      <c r="J279" s="27">
        <f t="shared" si="42"/>
        <v>0</v>
      </c>
      <c r="K279" s="27">
        <f t="shared" si="43"/>
        <v>0</v>
      </c>
    </row>
    <row r="280" spans="1:11" x14ac:dyDescent="0.35">
      <c r="A280" s="2">
        <v>44109</v>
      </c>
      <c r="B280" s="1">
        <v>83</v>
      </c>
      <c r="C280" s="1">
        <f t="shared" si="41"/>
        <v>19</v>
      </c>
      <c r="D280" s="1">
        <v>39</v>
      </c>
      <c r="E280" s="1">
        <f t="shared" si="37"/>
        <v>1</v>
      </c>
      <c r="F280" s="1">
        <f t="shared" si="38"/>
        <v>20</v>
      </c>
      <c r="G280" s="1">
        <f t="shared" si="39"/>
        <v>0</v>
      </c>
      <c r="H280" s="1">
        <f t="shared" si="44"/>
        <v>19</v>
      </c>
      <c r="I280" s="1">
        <f t="shared" si="40"/>
        <v>0</v>
      </c>
      <c r="J280" s="27">
        <f t="shared" si="42"/>
        <v>95</v>
      </c>
      <c r="K280" s="27">
        <f t="shared" si="43"/>
        <v>0</v>
      </c>
    </row>
    <row r="281" spans="1:11" x14ac:dyDescent="0.35">
      <c r="A281" s="2">
        <v>44110</v>
      </c>
      <c r="B281" s="1">
        <v>105</v>
      </c>
      <c r="C281" s="1">
        <f t="shared" si="41"/>
        <v>25</v>
      </c>
      <c r="D281" s="1">
        <v>36</v>
      </c>
      <c r="E281" s="1">
        <f t="shared" si="37"/>
        <v>0</v>
      </c>
      <c r="F281" s="1">
        <f t="shared" si="38"/>
        <v>11</v>
      </c>
      <c r="G281" s="1">
        <f t="shared" si="39"/>
        <v>0</v>
      </c>
      <c r="H281" s="1">
        <f t="shared" si="44"/>
        <v>11</v>
      </c>
      <c r="I281" s="1">
        <f t="shared" si="40"/>
        <v>0</v>
      </c>
      <c r="J281" s="27">
        <f t="shared" si="42"/>
        <v>55</v>
      </c>
      <c r="K281" s="27">
        <f t="shared" si="43"/>
        <v>0</v>
      </c>
    </row>
    <row r="282" spans="1:11" x14ac:dyDescent="0.35">
      <c r="A282" s="2">
        <v>44111</v>
      </c>
      <c r="B282" s="1">
        <v>217</v>
      </c>
      <c r="C282" s="1">
        <f t="shared" si="41"/>
        <v>52</v>
      </c>
      <c r="D282" s="1">
        <v>33</v>
      </c>
      <c r="E282" s="1">
        <f t="shared" si="37"/>
        <v>0</v>
      </c>
      <c r="F282" s="1">
        <f t="shared" si="38"/>
        <v>0</v>
      </c>
      <c r="G282" s="1">
        <f t="shared" si="39"/>
        <v>19</v>
      </c>
      <c r="H282" s="1">
        <f t="shared" si="44"/>
        <v>0</v>
      </c>
      <c r="I282" s="1">
        <f t="shared" si="40"/>
        <v>0</v>
      </c>
      <c r="J282" s="27">
        <f t="shared" si="42"/>
        <v>0</v>
      </c>
      <c r="K282" s="27">
        <f t="shared" si="43"/>
        <v>0</v>
      </c>
    </row>
    <row r="283" spans="1:11" x14ac:dyDescent="0.35">
      <c r="A283" s="2">
        <v>44112</v>
      </c>
      <c r="B283" s="1">
        <v>164</v>
      </c>
      <c r="C283" s="1">
        <f t="shared" si="41"/>
        <v>39</v>
      </c>
      <c r="D283" s="1">
        <v>19</v>
      </c>
      <c r="E283" s="1">
        <f t="shared" si="37"/>
        <v>19</v>
      </c>
      <c r="F283" s="1">
        <f t="shared" si="38"/>
        <v>0</v>
      </c>
      <c r="G283" s="1">
        <f t="shared" si="39"/>
        <v>20</v>
      </c>
      <c r="H283" s="1">
        <f t="shared" si="44"/>
        <v>0</v>
      </c>
      <c r="I283" s="1">
        <f t="shared" si="40"/>
        <v>19</v>
      </c>
      <c r="J283" s="27">
        <f t="shared" si="42"/>
        <v>0</v>
      </c>
      <c r="K283" s="27">
        <f t="shared" si="43"/>
        <v>0</v>
      </c>
    </row>
    <row r="284" spans="1:11" x14ac:dyDescent="0.35">
      <c r="A284" s="2">
        <v>44113</v>
      </c>
      <c r="B284" s="1">
        <v>111</v>
      </c>
      <c r="C284" s="1">
        <f t="shared" si="41"/>
        <v>26</v>
      </c>
      <c r="D284" s="1">
        <v>26</v>
      </c>
      <c r="E284" s="1">
        <f t="shared" si="37"/>
        <v>20</v>
      </c>
      <c r="F284" s="1">
        <f t="shared" si="38"/>
        <v>0</v>
      </c>
      <c r="G284" s="1">
        <f t="shared" si="39"/>
        <v>0</v>
      </c>
      <c r="H284" s="1">
        <f t="shared" si="44"/>
        <v>0</v>
      </c>
      <c r="I284" s="1">
        <f t="shared" si="40"/>
        <v>20</v>
      </c>
      <c r="J284" s="27">
        <f t="shared" si="42"/>
        <v>0</v>
      </c>
      <c r="K284" s="27">
        <f t="shared" si="43"/>
        <v>0</v>
      </c>
    </row>
    <row r="285" spans="1:11" x14ac:dyDescent="0.35">
      <c r="A285" s="2">
        <v>44114</v>
      </c>
      <c r="B285" s="1">
        <v>573</v>
      </c>
      <c r="C285" s="1">
        <f t="shared" si="41"/>
        <v>137</v>
      </c>
      <c r="D285" s="1">
        <v>25</v>
      </c>
      <c r="E285" s="1">
        <f t="shared" si="37"/>
        <v>0</v>
      </c>
      <c r="F285" s="1">
        <f t="shared" si="38"/>
        <v>0</v>
      </c>
      <c r="G285" s="1">
        <f t="shared" si="39"/>
        <v>112</v>
      </c>
      <c r="H285" s="1">
        <f t="shared" si="44"/>
        <v>0</v>
      </c>
      <c r="I285" s="1">
        <f t="shared" si="40"/>
        <v>0</v>
      </c>
      <c r="J285" s="27">
        <f t="shared" si="42"/>
        <v>0</v>
      </c>
      <c r="K285" s="27">
        <f t="shared" si="43"/>
        <v>12</v>
      </c>
    </row>
    <row r="286" spans="1:11" x14ac:dyDescent="0.35">
      <c r="A286" s="2">
        <v>44115</v>
      </c>
      <c r="B286" s="1">
        <v>215</v>
      </c>
      <c r="C286" s="1">
        <f t="shared" si="41"/>
        <v>51</v>
      </c>
      <c r="D286" s="1">
        <v>35</v>
      </c>
      <c r="E286" s="1">
        <f t="shared" si="37"/>
        <v>112</v>
      </c>
      <c r="F286" s="1">
        <f t="shared" si="38"/>
        <v>0</v>
      </c>
      <c r="G286" s="1">
        <f t="shared" si="39"/>
        <v>16</v>
      </c>
      <c r="H286" s="1">
        <f t="shared" si="44"/>
        <v>0</v>
      </c>
      <c r="I286" s="1">
        <f t="shared" si="40"/>
        <v>112</v>
      </c>
      <c r="J286" s="27">
        <f t="shared" si="42"/>
        <v>0</v>
      </c>
      <c r="K286" s="27">
        <f t="shared" si="43"/>
        <v>0</v>
      </c>
    </row>
    <row r="287" spans="1:11" x14ac:dyDescent="0.35">
      <c r="A287" s="2">
        <v>44116</v>
      </c>
      <c r="B287" s="1">
        <v>262</v>
      </c>
      <c r="C287" s="1">
        <f t="shared" si="41"/>
        <v>62</v>
      </c>
      <c r="D287" s="1">
        <v>37</v>
      </c>
      <c r="E287" s="1">
        <f t="shared" si="37"/>
        <v>16</v>
      </c>
      <c r="F287" s="1">
        <f t="shared" si="38"/>
        <v>0</v>
      </c>
      <c r="G287" s="1">
        <f t="shared" si="39"/>
        <v>25</v>
      </c>
      <c r="H287" s="1">
        <f t="shared" si="44"/>
        <v>0</v>
      </c>
      <c r="I287" s="1">
        <f t="shared" si="40"/>
        <v>16</v>
      </c>
      <c r="J287" s="27">
        <f t="shared" si="42"/>
        <v>0</v>
      </c>
      <c r="K287" s="27">
        <f t="shared" si="43"/>
        <v>0</v>
      </c>
    </row>
    <row r="288" spans="1:11" x14ac:dyDescent="0.35">
      <c r="A288" s="2">
        <v>44117</v>
      </c>
      <c r="B288" s="1">
        <v>138</v>
      </c>
      <c r="C288" s="1">
        <f t="shared" si="41"/>
        <v>33</v>
      </c>
      <c r="D288" s="1">
        <v>19</v>
      </c>
      <c r="E288" s="1">
        <f t="shared" si="37"/>
        <v>25</v>
      </c>
      <c r="F288" s="1">
        <f t="shared" si="38"/>
        <v>0</v>
      </c>
      <c r="G288" s="1">
        <f t="shared" si="39"/>
        <v>14</v>
      </c>
      <c r="H288" s="1">
        <f t="shared" si="44"/>
        <v>0</v>
      </c>
      <c r="I288" s="1">
        <f t="shared" si="40"/>
        <v>25</v>
      </c>
      <c r="J288" s="27">
        <f t="shared" si="42"/>
        <v>0</v>
      </c>
      <c r="K288" s="27">
        <f t="shared" si="43"/>
        <v>0</v>
      </c>
    </row>
    <row r="289" spans="1:11" x14ac:dyDescent="0.35">
      <c r="A289" s="2">
        <v>44118</v>
      </c>
      <c r="B289" s="1">
        <v>135</v>
      </c>
      <c r="C289" s="1">
        <f t="shared" si="41"/>
        <v>32</v>
      </c>
      <c r="D289" s="1">
        <v>27</v>
      </c>
      <c r="E289" s="1">
        <f t="shared" si="37"/>
        <v>14</v>
      </c>
      <c r="F289" s="1">
        <f t="shared" si="38"/>
        <v>0</v>
      </c>
      <c r="G289" s="1">
        <f t="shared" si="39"/>
        <v>5</v>
      </c>
      <c r="H289" s="1">
        <f t="shared" si="44"/>
        <v>0</v>
      </c>
      <c r="I289" s="1">
        <f t="shared" si="40"/>
        <v>14</v>
      </c>
      <c r="J289" s="27">
        <f t="shared" si="42"/>
        <v>0</v>
      </c>
      <c r="K289" s="27">
        <f t="shared" si="43"/>
        <v>0</v>
      </c>
    </row>
    <row r="290" spans="1:11" x14ac:dyDescent="0.35">
      <c r="A290" s="2">
        <v>44119</v>
      </c>
      <c r="B290" s="1">
        <v>214</v>
      </c>
      <c r="C290" s="1">
        <f t="shared" si="41"/>
        <v>51</v>
      </c>
      <c r="D290" s="1">
        <v>28</v>
      </c>
      <c r="E290" s="1">
        <f t="shared" ref="E290:E353" si="45">G289</f>
        <v>5</v>
      </c>
      <c r="F290" s="1">
        <f t="shared" ref="F290:F353" si="46">IF(D290&gt;C290,D290-C290,0)</f>
        <v>0</v>
      </c>
      <c r="G290" s="1">
        <f t="shared" ref="G290:G353" si="47">IF(C290-D290&gt;0,C290-D290,0)</f>
        <v>23</v>
      </c>
      <c r="H290" s="1">
        <f t="shared" si="44"/>
        <v>0</v>
      </c>
      <c r="I290" s="1">
        <f t="shared" ref="I290:I353" si="48">IF(F290&gt;0,IF(E290-F290&gt;=0,E290-F290,0),E290)</f>
        <v>5</v>
      </c>
      <c r="J290" s="27">
        <f t="shared" si="42"/>
        <v>0</v>
      </c>
      <c r="K290" s="27">
        <f t="shared" si="43"/>
        <v>0</v>
      </c>
    </row>
    <row r="291" spans="1:11" x14ac:dyDescent="0.35">
      <c r="A291" s="2">
        <v>44120</v>
      </c>
      <c r="B291" s="1">
        <v>272</v>
      </c>
      <c r="C291" s="1">
        <f t="shared" si="41"/>
        <v>65</v>
      </c>
      <c r="D291" s="1">
        <v>27</v>
      </c>
      <c r="E291" s="1">
        <f t="shared" si="45"/>
        <v>23</v>
      </c>
      <c r="F291" s="1">
        <f t="shared" si="46"/>
        <v>0</v>
      </c>
      <c r="G291" s="1">
        <f t="shared" si="47"/>
        <v>38</v>
      </c>
      <c r="H291" s="1">
        <f t="shared" si="44"/>
        <v>0</v>
      </c>
      <c r="I291" s="1">
        <f t="shared" si="48"/>
        <v>23</v>
      </c>
      <c r="J291" s="27">
        <f t="shared" si="42"/>
        <v>0</v>
      </c>
      <c r="K291" s="27">
        <f t="shared" si="43"/>
        <v>0</v>
      </c>
    </row>
    <row r="292" spans="1:11" x14ac:dyDescent="0.35">
      <c r="A292" s="2">
        <v>44121</v>
      </c>
      <c r="B292" s="1">
        <v>135</v>
      </c>
      <c r="C292" s="1">
        <f t="shared" si="41"/>
        <v>32</v>
      </c>
      <c r="D292" s="1">
        <v>24</v>
      </c>
      <c r="E292" s="1">
        <f t="shared" si="45"/>
        <v>38</v>
      </c>
      <c r="F292" s="1">
        <f t="shared" si="46"/>
        <v>0</v>
      </c>
      <c r="G292" s="1">
        <f t="shared" si="47"/>
        <v>8</v>
      </c>
      <c r="H292" s="1">
        <f t="shared" si="44"/>
        <v>0</v>
      </c>
      <c r="I292" s="1">
        <f t="shared" si="48"/>
        <v>38</v>
      </c>
      <c r="J292" s="27">
        <f t="shared" si="42"/>
        <v>0</v>
      </c>
      <c r="K292" s="27">
        <f t="shared" si="43"/>
        <v>0</v>
      </c>
    </row>
    <row r="293" spans="1:11" x14ac:dyDescent="0.35">
      <c r="A293" s="2">
        <v>44122</v>
      </c>
      <c r="B293" s="1">
        <v>114</v>
      </c>
      <c r="C293" s="1">
        <f t="shared" si="41"/>
        <v>27</v>
      </c>
      <c r="D293" s="1">
        <v>26</v>
      </c>
      <c r="E293" s="1">
        <f t="shared" si="45"/>
        <v>8</v>
      </c>
      <c r="F293" s="1">
        <f t="shared" si="46"/>
        <v>0</v>
      </c>
      <c r="G293" s="1">
        <f t="shared" si="47"/>
        <v>1</v>
      </c>
      <c r="H293" s="1">
        <f t="shared" si="44"/>
        <v>0</v>
      </c>
      <c r="I293" s="1">
        <f t="shared" si="48"/>
        <v>8</v>
      </c>
      <c r="J293" s="27">
        <f t="shared" si="42"/>
        <v>0</v>
      </c>
      <c r="K293" s="27">
        <f t="shared" si="43"/>
        <v>0</v>
      </c>
    </row>
    <row r="294" spans="1:11" x14ac:dyDescent="0.35">
      <c r="A294" s="2">
        <v>44123</v>
      </c>
      <c r="B294" s="1">
        <v>214</v>
      </c>
      <c r="C294" s="1">
        <f t="shared" si="41"/>
        <v>51</v>
      </c>
      <c r="D294" s="1">
        <v>26</v>
      </c>
      <c r="E294" s="1">
        <f t="shared" si="45"/>
        <v>1</v>
      </c>
      <c r="F294" s="1">
        <f t="shared" si="46"/>
        <v>0</v>
      </c>
      <c r="G294" s="1">
        <f t="shared" si="47"/>
        <v>25</v>
      </c>
      <c r="H294" s="1">
        <f t="shared" si="44"/>
        <v>0</v>
      </c>
      <c r="I294" s="1">
        <f t="shared" si="48"/>
        <v>1</v>
      </c>
      <c r="J294" s="27">
        <f t="shared" si="42"/>
        <v>0</v>
      </c>
      <c r="K294" s="27">
        <f t="shared" si="43"/>
        <v>0</v>
      </c>
    </row>
    <row r="295" spans="1:11" x14ac:dyDescent="0.35">
      <c r="A295" s="2">
        <v>44124</v>
      </c>
      <c r="B295" s="1">
        <v>301</v>
      </c>
      <c r="C295" s="1">
        <f t="shared" si="41"/>
        <v>72</v>
      </c>
      <c r="D295" s="1">
        <v>34</v>
      </c>
      <c r="E295" s="1">
        <f t="shared" si="45"/>
        <v>25</v>
      </c>
      <c r="F295" s="1">
        <f t="shared" si="46"/>
        <v>0</v>
      </c>
      <c r="G295" s="1">
        <f t="shared" si="47"/>
        <v>38</v>
      </c>
      <c r="H295" s="1">
        <f t="shared" si="44"/>
        <v>0</v>
      </c>
      <c r="I295" s="1">
        <f t="shared" si="48"/>
        <v>25</v>
      </c>
      <c r="J295" s="27">
        <f t="shared" si="42"/>
        <v>0</v>
      </c>
      <c r="K295" s="27">
        <f t="shared" si="43"/>
        <v>0</v>
      </c>
    </row>
    <row r="296" spans="1:11" x14ac:dyDescent="0.35">
      <c r="A296" s="2">
        <v>44125</v>
      </c>
      <c r="B296" s="1">
        <v>214</v>
      </c>
      <c r="C296" s="1">
        <f t="shared" si="41"/>
        <v>51</v>
      </c>
      <c r="D296" s="1">
        <v>37</v>
      </c>
      <c r="E296" s="1">
        <f t="shared" si="45"/>
        <v>38</v>
      </c>
      <c r="F296" s="1">
        <f t="shared" si="46"/>
        <v>0</v>
      </c>
      <c r="G296" s="1">
        <f t="shared" si="47"/>
        <v>14</v>
      </c>
      <c r="H296" s="1">
        <f t="shared" si="44"/>
        <v>0</v>
      </c>
      <c r="I296" s="1">
        <f t="shared" si="48"/>
        <v>38</v>
      </c>
      <c r="J296" s="27">
        <f t="shared" si="42"/>
        <v>0</v>
      </c>
      <c r="K296" s="27">
        <f t="shared" si="43"/>
        <v>0</v>
      </c>
    </row>
    <row r="297" spans="1:11" x14ac:dyDescent="0.35">
      <c r="A297" s="2">
        <v>44126</v>
      </c>
      <c r="B297" s="1">
        <v>89</v>
      </c>
      <c r="C297" s="1">
        <f t="shared" si="41"/>
        <v>21</v>
      </c>
      <c r="D297" s="1">
        <v>30</v>
      </c>
      <c r="E297" s="1">
        <f t="shared" si="45"/>
        <v>14</v>
      </c>
      <c r="F297" s="1">
        <f t="shared" si="46"/>
        <v>9</v>
      </c>
      <c r="G297" s="1">
        <f t="shared" si="47"/>
        <v>0</v>
      </c>
      <c r="H297" s="1">
        <f t="shared" si="44"/>
        <v>0</v>
      </c>
      <c r="I297" s="1">
        <f t="shared" si="48"/>
        <v>5</v>
      </c>
      <c r="J297" s="27">
        <f t="shared" si="42"/>
        <v>0</v>
      </c>
      <c r="K297" s="27">
        <f t="shared" si="43"/>
        <v>0</v>
      </c>
    </row>
    <row r="298" spans="1:11" x14ac:dyDescent="0.35">
      <c r="A298" s="2">
        <v>44127</v>
      </c>
      <c r="B298" s="1">
        <v>120</v>
      </c>
      <c r="C298" s="1">
        <f t="shared" si="41"/>
        <v>28</v>
      </c>
      <c r="D298" s="1">
        <v>24</v>
      </c>
      <c r="E298" s="1">
        <f t="shared" si="45"/>
        <v>0</v>
      </c>
      <c r="F298" s="1">
        <f t="shared" si="46"/>
        <v>0</v>
      </c>
      <c r="G298" s="1">
        <f t="shared" si="47"/>
        <v>4</v>
      </c>
      <c r="H298" s="1">
        <f t="shared" si="44"/>
        <v>0</v>
      </c>
      <c r="I298" s="1">
        <f t="shared" si="48"/>
        <v>0</v>
      </c>
      <c r="J298" s="27">
        <f t="shared" si="42"/>
        <v>0</v>
      </c>
      <c r="K298" s="27">
        <f t="shared" si="43"/>
        <v>0</v>
      </c>
    </row>
    <row r="299" spans="1:11" x14ac:dyDescent="0.35">
      <c r="A299" s="2">
        <v>44128</v>
      </c>
      <c r="B299" s="1">
        <v>169</v>
      </c>
      <c r="C299" s="1">
        <f t="shared" si="41"/>
        <v>40</v>
      </c>
      <c r="D299" s="1">
        <v>28</v>
      </c>
      <c r="E299" s="1">
        <f t="shared" si="45"/>
        <v>4</v>
      </c>
      <c r="F299" s="1">
        <f t="shared" si="46"/>
        <v>0</v>
      </c>
      <c r="G299" s="1">
        <f t="shared" si="47"/>
        <v>12</v>
      </c>
      <c r="H299" s="1">
        <f t="shared" si="44"/>
        <v>0</v>
      </c>
      <c r="I299" s="1">
        <f t="shared" si="48"/>
        <v>4</v>
      </c>
      <c r="J299" s="27">
        <f t="shared" si="42"/>
        <v>0</v>
      </c>
      <c r="K299" s="27">
        <f t="shared" si="43"/>
        <v>0</v>
      </c>
    </row>
    <row r="300" spans="1:11" x14ac:dyDescent="0.35">
      <c r="A300" s="2">
        <v>44129</v>
      </c>
      <c r="B300" s="1">
        <v>137</v>
      </c>
      <c r="C300" s="1">
        <f t="shared" si="41"/>
        <v>32</v>
      </c>
      <c r="D300" s="1">
        <v>31</v>
      </c>
      <c r="E300" s="1">
        <f t="shared" si="45"/>
        <v>12</v>
      </c>
      <c r="F300" s="1">
        <f t="shared" si="46"/>
        <v>0</v>
      </c>
      <c r="G300" s="1">
        <f t="shared" si="47"/>
        <v>1</v>
      </c>
      <c r="H300" s="1">
        <f t="shared" si="44"/>
        <v>0</v>
      </c>
      <c r="I300" s="1">
        <f t="shared" si="48"/>
        <v>12</v>
      </c>
      <c r="J300" s="27">
        <f t="shared" si="42"/>
        <v>0</v>
      </c>
      <c r="K300" s="27">
        <f t="shared" si="43"/>
        <v>0</v>
      </c>
    </row>
    <row r="301" spans="1:11" x14ac:dyDescent="0.35">
      <c r="A301" s="2">
        <v>44130</v>
      </c>
      <c r="B301" s="1">
        <v>140</v>
      </c>
      <c r="C301" s="1">
        <f t="shared" si="41"/>
        <v>33</v>
      </c>
      <c r="D301" s="1">
        <v>26</v>
      </c>
      <c r="E301" s="1">
        <f t="shared" si="45"/>
        <v>1</v>
      </c>
      <c r="F301" s="1">
        <f t="shared" si="46"/>
        <v>0</v>
      </c>
      <c r="G301" s="1">
        <f t="shared" si="47"/>
        <v>7</v>
      </c>
      <c r="H301" s="1">
        <f t="shared" si="44"/>
        <v>0</v>
      </c>
      <c r="I301" s="1">
        <f t="shared" si="48"/>
        <v>1</v>
      </c>
      <c r="J301" s="27">
        <f t="shared" si="42"/>
        <v>0</v>
      </c>
      <c r="K301" s="27">
        <f t="shared" si="43"/>
        <v>0</v>
      </c>
    </row>
    <row r="302" spans="1:11" x14ac:dyDescent="0.35">
      <c r="A302" s="2">
        <v>44131</v>
      </c>
      <c r="B302" s="1">
        <v>123</v>
      </c>
      <c r="C302" s="1">
        <f t="shared" si="41"/>
        <v>29</v>
      </c>
      <c r="D302" s="1">
        <v>34</v>
      </c>
      <c r="E302" s="1">
        <f t="shared" si="45"/>
        <v>7</v>
      </c>
      <c r="F302" s="1">
        <f t="shared" si="46"/>
        <v>5</v>
      </c>
      <c r="G302" s="1">
        <f t="shared" si="47"/>
        <v>0</v>
      </c>
      <c r="H302" s="1">
        <f t="shared" si="44"/>
        <v>0</v>
      </c>
      <c r="I302" s="1">
        <f t="shared" si="48"/>
        <v>2</v>
      </c>
      <c r="J302" s="27">
        <f t="shared" si="42"/>
        <v>0</v>
      </c>
      <c r="K302" s="27">
        <f t="shared" si="43"/>
        <v>0</v>
      </c>
    </row>
    <row r="303" spans="1:11" x14ac:dyDescent="0.35">
      <c r="A303" s="2">
        <v>44132</v>
      </c>
      <c r="B303" s="1">
        <v>126</v>
      </c>
      <c r="C303" s="1">
        <f t="shared" si="41"/>
        <v>30</v>
      </c>
      <c r="D303" s="1">
        <v>20</v>
      </c>
      <c r="E303" s="1">
        <f t="shared" si="45"/>
        <v>0</v>
      </c>
      <c r="F303" s="1">
        <f t="shared" si="46"/>
        <v>0</v>
      </c>
      <c r="G303" s="1">
        <f t="shared" si="47"/>
        <v>10</v>
      </c>
      <c r="H303" s="1">
        <f t="shared" si="44"/>
        <v>0</v>
      </c>
      <c r="I303" s="1">
        <f t="shared" si="48"/>
        <v>0</v>
      </c>
      <c r="J303" s="27">
        <f t="shared" si="42"/>
        <v>0</v>
      </c>
      <c r="K303" s="27">
        <f t="shared" si="43"/>
        <v>0</v>
      </c>
    </row>
    <row r="304" spans="1:11" x14ac:dyDescent="0.35">
      <c r="A304" s="2">
        <v>44133</v>
      </c>
      <c r="B304" s="1">
        <v>185</v>
      </c>
      <c r="C304" s="1">
        <f t="shared" si="41"/>
        <v>44</v>
      </c>
      <c r="D304" s="1">
        <v>20</v>
      </c>
      <c r="E304" s="1">
        <f t="shared" si="45"/>
        <v>10</v>
      </c>
      <c r="F304" s="1">
        <f t="shared" si="46"/>
        <v>0</v>
      </c>
      <c r="G304" s="1">
        <f t="shared" si="47"/>
        <v>24</v>
      </c>
      <c r="H304" s="1">
        <f t="shared" si="44"/>
        <v>0</v>
      </c>
      <c r="I304" s="1">
        <f t="shared" si="48"/>
        <v>10</v>
      </c>
      <c r="J304" s="27">
        <f t="shared" si="42"/>
        <v>0</v>
      </c>
      <c r="K304" s="27">
        <f t="shared" si="43"/>
        <v>0</v>
      </c>
    </row>
    <row r="305" spans="1:11" x14ac:dyDescent="0.35">
      <c r="A305" s="2">
        <v>44134</v>
      </c>
      <c r="B305" s="1">
        <v>122</v>
      </c>
      <c r="C305" s="1">
        <f t="shared" si="41"/>
        <v>29</v>
      </c>
      <c r="D305" s="1">
        <v>28</v>
      </c>
      <c r="E305" s="1">
        <f t="shared" si="45"/>
        <v>24</v>
      </c>
      <c r="F305" s="1">
        <f t="shared" si="46"/>
        <v>0</v>
      </c>
      <c r="G305" s="1">
        <f t="shared" si="47"/>
        <v>1</v>
      </c>
      <c r="H305" s="1">
        <f t="shared" si="44"/>
        <v>0</v>
      </c>
      <c r="I305" s="1">
        <f t="shared" si="48"/>
        <v>24</v>
      </c>
      <c r="J305" s="27">
        <f t="shared" si="42"/>
        <v>0</v>
      </c>
      <c r="K305" s="27">
        <f t="shared" si="43"/>
        <v>0</v>
      </c>
    </row>
    <row r="306" spans="1:11" x14ac:dyDescent="0.35">
      <c r="A306" s="2">
        <v>44135</v>
      </c>
      <c r="B306" s="1">
        <v>181</v>
      </c>
      <c r="C306" s="1">
        <f t="shared" si="41"/>
        <v>43</v>
      </c>
      <c r="D306" s="1">
        <v>25</v>
      </c>
      <c r="E306" s="1">
        <f t="shared" si="45"/>
        <v>1</v>
      </c>
      <c r="F306" s="1">
        <f t="shared" si="46"/>
        <v>0</v>
      </c>
      <c r="G306" s="1">
        <f t="shared" si="47"/>
        <v>18</v>
      </c>
      <c r="H306" s="1">
        <f t="shared" si="44"/>
        <v>0</v>
      </c>
      <c r="I306" s="1">
        <f t="shared" si="48"/>
        <v>1</v>
      </c>
      <c r="J306" s="27">
        <f t="shared" si="42"/>
        <v>0</v>
      </c>
      <c r="K306" s="27">
        <f t="shared" si="43"/>
        <v>0</v>
      </c>
    </row>
    <row r="307" spans="1:11" x14ac:dyDescent="0.35">
      <c r="A307" s="2">
        <v>44136</v>
      </c>
      <c r="B307" s="1">
        <v>187</v>
      </c>
      <c r="C307" s="1">
        <f t="shared" si="41"/>
        <v>44</v>
      </c>
      <c r="D307" s="1">
        <v>21</v>
      </c>
      <c r="E307" s="1">
        <f t="shared" si="45"/>
        <v>18</v>
      </c>
      <c r="F307" s="1">
        <f t="shared" si="46"/>
        <v>0</v>
      </c>
      <c r="G307" s="1">
        <f t="shared" si="47"/>
        <v>23</v>
      </c>
      <c r="H307" s="1">
        <f t="shared" si="44"/>
        <v>0</v>
      </c>
      <c r="I307" s="1">
        <f t="shared" si="48"/>
        <v>18</v>
      </c>
      <c r="J307" s="27">
        <f t="shared" si="42"/>
        <v>0</v>
      </c>
      <c r="K307" s="27">
        <f t="shared" si="43"/>
        <v>0</v>
      </c>
    </row>
    <row r="308" spans="1:11" x14ac:dyDescent="0.35">
      <c r="A308" s="2">
        <v>44137</v>
      </c>
      <c r="B308" s="1">
        <v>442</v>
      </c>
      <c r="C308" s="1">
        <f t="shared" si="41"/>
        <v>106</v>
      </c>
      <c r="D308" s="1">
        <v>24</v>
      </c>
      <c r="E308" s="1">
        <f t="shared" si="45"/>
        <v>23</v>
      </c>
      <c r="F308" s="1">
        <f t="shared" si="46"/>
        <v>0</v>
      </c>
      <c r="G308" s="1">
        <f t="shared" si="47"/>
        <v>82</v>
      </c>
      <c r="H308" s="1">
        <f t="shared" si="44"/>
        <v>0</v>
      </c>
      <c r="I308" s="1">
        <f t="shared" si="48"/>
        <v>23</v>
      </c>
      <c r="J308" s="27">
        <f t="shared" si="42"/>
        <v>0</v>
      </c>
      <c r="K308" s="27">
        <f t="shared" si="43"/>
        <v>0</v>
      </c>
    </row>
    <row r="309" spans="1:11" x14ac:dyDescent="0.35">
      <c r="A309" s="2">
        <v>44138</v>
      </c>
      <c r="B309" s="1">
        <v>172</v>
      </c>
      <c r="C309" s="1">
        <f t="shared" si="41"/>
        <v>41</v>
      </c>
      <c r="D309" s="1">
        <v>34</v>
      </c>
      <c r="E309" s="1">
        <f t="shared" si="45"/>
        <v>82</v>
      </c>
      <c r="F309" s="1">
        <f t="shared" si="46"/>
        <v>0</v>
      </c>
      <c r="G309" s="1">
        <f t="shared" si="47"/>
        <v>7</v>
      </c>
      <c r="H309" s="1">
        <f t="shared" si="44"/>
        <v>0</v>
      </c>
      <c r="I309" s="1">
        <f t="shared" si="48"/>
        <v>82</v>
      </c>
      <c r="J309" s="27">
        <f t="shared" si="42"/>
        <v>0</v>
      </c>
      <c r="K309" s="27">
        <f t="shared" si="43"/>
        <v>0</v>
      </c>
    </row>
    <row r="310" spans="1:11" x14ac:dyDescent="0.35">
      <c r="A310" s="2">
        <v>44139</v>
      </c>
      <c r="B310" s="1">
        <v>251</v>
      </c>
      <c r="C310" s="1">
        <f t="shared" si="41"/>
        <v>60</v>
      </c>
      <c r="D310" s="1">
        <v>21</v>
      </c>
      <c r="E310" s="1">
        <f t="shared" si="45"/>
        <v>7</v>
      </c>
      <c r="F310" s="1">
        <f t="shared" si="46"/>
        <v>0</v>
      </c>
      <c r="G310" s="1">
        <f t="shared" si="47"/>
        <v>39</v>
      </c>
      <c r="H310" s="1">
        <f t="shared" si="44"/>
        <v>0</v>
      </c>
      <c r="I310" s="1">
        <f t="shared" si="48"/>
        <v>7</v>
      </c>
      <c r="J310" s="27">
        <f t="shared" si="42"/>
        <v>0</v>
      </c>
      <c r="K310" s="27">
        <f t="shared" si="43"/>
        <v>0</v>
      </c>
    </row>
    <row r="311" spans="1:11" x14ac:dyDescent="0.35">
      <c r="A311" s="2">
        <v>44140</v>
      </c>
      <c r="B311" s="1">
        <v>212</v>
      </c>
      <c r="C311" s="1">
        <f t="shared" si="41"/>
        <v>50</v>
      </c>
      <c r="D311" s="1">
        <v>31</v>
      </c>
      <c r="E311" s="1">
        <f t="shared" si="45"/>
        <v>39</v>
      </c>
      <c r="F311" s="1">
        <f t="shared" si="46"/>
        <v>0</v>
      </c>
      <c r="G311" s="1">
        <f t="shared" si="47"/>
        <v>19</v>
      </c>
      <c r="H311" s="1">
        <f t="shared" si="44"/>
        <v>0</v>
      </c>
      <c r="I311" s="1">
        <f t="shared" si="48"/>
        <v>39</v>
      </c>
      <c r="J311" s="27">
        <f t="shared" si="42"/>
        <v>0</v>
      </c>
      <c r="K311" s="27">
        <f t="shared" si="43"/>
        <v>0</v>
      </c>
    </row>
    <row r="312" spans="1:11" x14ac:dyDescent="0.35">
      <c r="A312" s="2">
        <v>44141</v>
      </c>
      <c r="B312" s="1">
        <v>146</v>
      </c>
      <c r="C312" s="1">
        <f t="shared" si="41"/>
        <v>35</v>
      </c>
      <c r="D312" s="1">
        <v>15</v>
      </c>
      <c r="E312" s="1">
        <f t="shared" si="45"/>
        <v>19</v>
      </c>
      <c r="F312" s="1">
        <f t="shared" si="46"/>
        <v>0</v>
      </c>
      <c r="G312" s="1">
        <f t="shared" si="47"/>
        <v>20</v>
      </c>
      <c r="H312" s="1">
        <f t="shared" si="44"/>
        <v>0</v>
      </c>
      <c r="I312" s="1">
        <f t="shared" si="48"/>
        <v>19</v>
      </c>
      <c r="J312" s="27">
        <f t="shared" si="42"/>
        <v>0</v>
      </c>
      <c r="K312" s="27">
        <f t="shared" si="43"/>
        <v>0</v>
      </c>
    </row>
    <row r="313" spans="1:11" x14ac:dyDescent="0.35">
      <c r="A313" s="2">
        <v>44142</v>
      </c>
      <c r="B313" s="1">
        <v>199</v>
      </c>
      <c r="C313" s="1">
        <f t="shared" si="41"/>
        <v>47</v>
      </c>
      <c r="D313" s="1">
        <v>21</v>
      </c>
      <c r="E313" s="1">
        <f t="shared" si="45"/>
        <v>20</v>
      </c>
      <c r="F313" s="1">
        <f t="shared" si="46"/>
        <v>0</v>
      </c>
      <c r="G313" s="1">
        <f t="shared" si="47"/>
        <v>26</v>
      </c>
      <c r="H313" s="1">
        <f t="shared" si="44"/>
        <v>0</v>
      </c>
      <c r="I313" s="1">
        <f t="shared" si="48"/>
        <v>20</v>
      </c>
      <c r="J313" s="27">
        <f t="shared" si="42"/>
        <v>0</v>
      </c>
      <c r="K313" s="27">
        <f t="shared" si="43"/>
        <v>0</v>
      </c>
    </row>
    <row r="314" spans="1:11" x14ac:dyDescent="0.35">
      <c r="A314" s="2">
        <v>44143</v>
      </c>
      <c r="B314" s="1">
        <v>161</v>
      </c>
      <c r="C314" s="1">
        <f t="shared" si="41"/>
        <v>38</v>
      </c>
      <c r="D314" s="1">
        <v>28</v>
      </c>
      <c r="E314" s="1">
        <f t="shared" si="45"/>
        <v>26</v>
      </c>
      <c r="F314" s="1">
        <f t="shared" si="46"/>
        <v>0</v>
      </c>
      <c r="G314" s="1">
        <f t="shared" si="47"/>
        <v>10</v>
      </c>
      <c r="H314" s="1">
        <f t="shared" si="44"/>
        <v>0</v>
      </c>
      <c r="I314" s="1">
        <f t="shared" si="48"/>
        <v>26</v>
      </c>
      <c r="J314" s="27">
        <f t="shared" si="42"/>
        <v>0</v>
      </c>
      <c r="K314" s="27">
        <f t="shared" si="43"/>
        <v>0</v>
      </c>
    </row>
    <row r="315" spans="1:11" x14ac:dyDescent="0.35">
      <c r="A315" s="2">
        <v>44144</v>
      </c>
      <c r="B315" s="1">
        <v>196</v>
      </c>
      <c r="C315" s="1">
        <f t="shared" si="41"/>
        <v>47</v>
      </c>
      <c r="D315" s="1">
        <v>34</v>
      </c>
      <c r="E315" s="1">
        <f t="shared" si="45"/>
        <v>10</v>
      </c>
      <c r="F315" s="1">
        <f t="shared" si="46"/>
        <v>0</v>
      </c>
      <c r="G315" s="1">
        <f t="shared" si="47"/>
        <v>13</v>
      </c>
      <c r="H315" s="1">
        <f t="shared" si="44"/>
        <v>0</v>
      </c>
      <c r="I315" s="1">
        <f t="shared" si="48"/>
        <v>10</v>
      </c>
      <c r="J315" s="27">
        <f t="shared" si="42"/>
        <v>0</v>
      </c>
      <c r="K315" s="27">
        <f t="shared" si="43"/>
        <v>0</v>
      </c>
    </row>
    <row r="316" spans="1:11" x14ac:dyDescent="0.35">
      <c r="A316" s="2">
        <v>44145</v>
      </c>
      <c r="B316" s="1">
        <v>223</v>
      </c>
      <c r="C316" s="1">
        <f t="shared" si="41"/>
        <v>53</v>
      </c>
      <c r="D316" s="1">
        <v>28</v>
      </c>
      <c r="E316" s="1">
        <f t="shared" si="45"/>
        <v>13</v>
      </c>
      <c r="F316" s="1">
        <f t="shared" si="46"/>
        <v>0</v>
      </c>
      <c r="G316" s="1">
        <f t="shared" si="47"/>
        <v>25</v>
      </c>
      <c r="H316" s="1">
        <f t="shared" si="44"/>
        <v>0</v>
      </c>
      <c r="I316" s="1">
        <f t="shared" si="48"/>
        <v>13</v>
      </c>
      <c r="J316" s="27">
        <f t="shared" si="42"/>
        <v>0</v>
      </c>
      <c r="K316" s="27">
        <f t="shared" si="43"/>
        <v>0</v>
      </c>
    </row>
    <row r="317" spans="1:11" x14ac:dyDescent="0.35">
      <c r="A317" s="2">
        <v>44146</v>
      </c>
      <c r="B317" s="1">
        <v>196</v>
      </c>
      <c r="C317" s="1">
        <f t="shared" si="41"/>
        <v>47</v>
      </c>
      <c r="D317" s="1">
        <v>37</v>
      </c>
      <c r="E317" s="1">
        <f t="shared" si="45"/>
        <v>25</v>
      </c>
      <c r="F317" s="1">
        <f t="shared" si="46"/>
        <v>0</v>
      </c>
      <c r="G317" s="1">
        <f t="shared" si="47"/>
        <v>10</v>
      </c>
      <c r="H317" s="1">
        <f t="shared" si="44"/>
        <v>0</v>
      </c>
      <c r="I317" s="1">
        <f t="shared" si="48"/>
        <v>25</v>
      </c>
      <c r="J317" s="27">
        <f t="shared" si="42"/>
        <v>0</v>
      </c>
      <c r="K317" s="27">
        <f t="shared" si="43"/>
        <v>0</v>
      </c>
    </row>
    <row r="318" spans="1:11" x14ac:dyDescent="0.35">
      <c r="A318" s="2">
        <v>44147</v>
      </c>
      <c r="B318" s="1">
        <v>116</v>
      </c>
      <c r="C318" s="1">
        <f t="shared" si="41"/>
        <v>27</v>
      </c>
      <c r="D318" s="1">
        <v>24</v>
      </c>
      <c r="E318" s="1">
        <f t="shared" si="45"/>
        <v>10</v>
      </c>
      <c r="F318" s="1">
        <f t="shared" si="46"/>
        <v>0</v>
      </c>
      <c r="G318" s="1">
        <f t="shared" si="47"/>
        <v>3</v>
      </c>
      <c r="H318" s="1">
        <f t="shared" si="44"/>
        <v>0</v>
      </c>
      <c r="I318" s="1">
        <f t="shared" si="48"/>
        <v>10</v>
      </c>
      <c r="J318" s="27">
        <f t="shared" si="42"/>
        <v>0</v>
      </c>
      <c r="K318" s="27">
        <f t="shared" si="43"/>
        <v>0</v>
      </c>
    </row>
    <row r="319" spans="1:11" x14ac:dyDescent="0.35">
      <c r="A319" s="2">
        <v>44148</v>
      </c>
      <c r="B319" s="1">
        <v>522</v>
      </c>
      <c r="C319" s="1">
        <f t="shared" si="41"/>
        <v>125</v>
      </c>
      <c r="D319" s="1">
        <v>26</v>
      </c>
      <c r="E319" s="1">
        <f t="shared" si="45"/>
        <v>3</v>
      </c>
      <c r="F319" s="1">
        <f t="shared" si="46"/>
        <v>0</v>
      </c>
      <c r="G319" s="1">
        <f t="shared" si="47"/>
        <v>99</v>
      </c>
      <c r="H319" s="1">
        <f t="shared" si="44"/>
        <v>0</v>
      </c>
      <c r="I319" s="1">
        <f t="shared" si="48"/>
        <v>3</v>
      </c>
      <c r="J319" s="27">
        <f t="shared" si="42"/>
        <v>0</v>
      </c>
      <c r="K319" s="27">
        <f t="shared" si="43"/>
        <v>0</v>
      </c>
    </row>
    <row r="320" spans="1:11" x14ac:dyDescent="0.35">
      <c r="A320" s="2">
        <v>44149</v>
      </c>
      <c r="B320" s="1">
        <v>217</v>
      </c>
      <c r="C320" s="1">
        <f t="shared" si="41"/>
        <v>52</v>
      </c>
      <c r="D320" s="1">
        <v>40</v>
      </c>
      <c r="E320" s="1">
        <f t="shared" si="45"/>
        <v>99</v>
      </c>
      <c r="F320" s="1">
        <f t="shared" si="46"/>
        <v>0</v>
      </c>
      <c r="G320" s="1">
        <f t="shared" si="47"/>
        <v>12</v>
      </c>
      <c r="H320" s="1">
        <f t="shared" si="44"/>
        <v>0</v>
      </c>
      <c r="I320" s="1">
        <f t="shared" si="48"/>
        <v>99</v>
      </c>
      <c r="J320" s="27">
        <f t="shared" si="42"/>
        <v>0</v>
      </c>
      <c r="K320" s="27">
        <f t="shared" si="43"/>
        <v>0</v>
      </c>
    </row>
    <row r="321" spans="1:11" x14ac:dyDescent="0.35">
      <c r="A321" s="2">
        <v>44150</v>
      </c>
      <c r="B321" s="1">
        <v>105</v>
      </c>
      <c r="C321" s="1">
        <f t="shared" si="41"/>
        <v>25</v>
      </c>
      <c r="D321" s="1">
        <v>37</v>
      </c>
      <c r="E321" s="1">
        <f t="shared" si="45"/>
        <v>12</v>
      </c>
      <c r="F321" s="1">
        <f t="shared" si="46"/>
        <v>12</v>
      </c>
      <c r="G321" s="1">
        <f t="shared" si="47"/>
        <v>0</v>
      </c>
      <c r="H321" s="1">
        <f t="shared" si="44"/>
        <v>0</v>
      </c>
      <c r="I321" s="1">
        <f t="shared" si="48"/>
        <v>0</v>
      </c>
      <c r="J321" s="27">
        <f t="shared" si="42"/>
        <v>0</v>
      </c>
      <c r="K321" s="27">
        <f t="shared" si="43"/>
        <v>0</v>
      </c>
    </row>
    <row r="322" spans="1:11" x14ac:dyDescent="0.35">
      <c r="A322" s="2">
        <v>44151</v>
      </c>
      <c r="B322" s="1">
        <v>263</v>
      </c>
      <c r="C322" s="1">
        <f t="shared" ref="C322:C367" si="49">ROUNDDOWN(B322*(1-$N$7)*$N$8,0)</f>
        <v>63</v>
      </c>
      <c r="D322" s="1">
        <v>34</v>
      </c>
      <c r="E322" s="1">
        <f t="shared" si="45"/>
        <v>0</v>
      </c>
      <c r="F322" s="1">
        <f t="shared" si="46"/>
        <v>0</v>
      </c>
      <c r="G322" s="1">
        <f t="shared" si="47"/>
        <v>29</v>
      </c>
      <c r="H322" s="1">
        <f t="shared" si="44"/>
        <v>0</v>
      </c>
      <c r="I322" s="1">
        <f t="shared" si="48"/>
        <v>0</v>
      </c>
      <c r="J322" s="27">
        <f t="shared" ref="J322:J367" si="50">IF(H322&gt;0,H322*$N$6,0)</f>
        <v>0</v>
      </c>
      <c r="K322" s="27">
        <f t="shared" ref="K322:K367" si="51">IF(G322&gt;$N$9,(G322-$N$9)*$N$5,0)</f>
        <v>0</v>
      </c>
    </row>
    <row r="323" spans="1:11" x14ac:dyDescent="0.35">
      <c r="A323" s="2">
        <v>44152</v>
      </c>
      <c r="B323" s="1">
        <v>212</v>
      </c>
      <c r="C323" s="1">
        <f t="shared" si="49"/>
        <v>50</v>
      </c>
      <c r="D323" s="1">
        <v>20</v>
      </c>
      <c r="E323" s="1">
        <f t="shared" si="45"/>
        <v>29</v>
      </c>
      <c r="F323" s="1">
        <f t="shared" si="46"/>
        <v>0</v>
      </c>
      <c r="G323" s="1">
        <f t="shared" si="47"/>
        <v>30</v>
      </c>
      <c r="H323" s="1">
        <f t="shared" si="44"/>
        <v>0</v>
      </c>
      <c r="I323" s="1">
        <f t="shared" si="48"/>
        <v>29</v>
      </c>
      <c r="J323" s="27">
        <f t="shared" si="50"/>
        <v>0</v>
      </c>
      <c r="K323" s="27">
        <f t="shared" si="51"/>
        <v>0</v>
      </c>
    </row>
    <row r="324" spans="1:11" x14ac:dyDescent="0.35">
      <c r="A324" s="2">
        <v>44153</v>
      </c>
      <c r="B324" s="1">
        <v>308</v>
      </c>
      <c r="C324" s="1">
        <f t="shared" si="49"/>
        <v>73</v>
      </c>
      <c r="D324" s="1">
        <v>28</v>
      </c>
      <c r="E324" s="1">
        <f t="shared" si="45"/>
        <v>30</v>
      </c>
      <c r="F324" s="1">
        <f t="shared" si="46"/>
        <v>0</v>
      </c>
      <c r="G324" s="1">
        <f t="shared" si="47"/>
        <v>45</v>
      </c>
      <c r="H324" s="1">
        <f t="shared" ref="H324:H367" si="52">IF((E324+C324)&lt;D324,D324-(E324+C324),0)</f>
        <v>0</v>
      </c>
      <c r="I324" s="1">
        <f t="shared" si="48"/>
        <v>30</v>
      </c>
      <c r="J324" s="27">
        <f t="shared" si="50"/>
        <v>0</v>
      </c>
      <c r="K324" s="27">
        <f t="shared" si="51"/>
        <v>0</v>
      </c>
    </row>
    <row r="325" spans="1:11" x14ac:dyDescent="0.35">
      <c r="A325" s="2">
        <v>44154</v>
      </c>
      <c r="B325" s="1">
        <v>87</v>
      </c>
      <c r="C325" s="1">
        <f t="shared" si="49"/>
        <v>20</v>
      </c>
      <c r="D325" s="1">
        <v>26</v>
      </c>
      <c r="E325" s="1">
        <f t="shared" si="45"/>
        <v>45</v>
      </c>
      <c r="F325" s="1">
        <f t="shared" si="46"/>
        <v>6</v>
      </c>
      <c r="G325" s="1">
        <f t="shared" si="47"/>
        <v>0</v>
      </c>
      <c r="H325" s="1">
        <f t="shared" si="52"/>
        <v>0</v>
      </c>
      <c r="I325" s="1">
        <f t="shared" si="48"/>
        <v>39</v>
      </c>
      <c r="J325" s="27">
        <f t="shared" si="50"/>
        <v>0</v>
      </c>
      <c r="K325" s="27">
        <f t="shared" si="51"/>
        <v>0</v>
      </c>
    </row>
    <row r="326" spans="1:11" x14ac:dyDescent="0.35">
      <c r="A326" s="2">
        <v>44155</v>
      </c>
      <c r="B326" s="1">
        <v>283</v>
      </c>
      <c r="C326" s="1">
        <f t="shared" si="49"/>
        <v>67</v>
      </c>
      <c r="D326" s="1">
        <v>29</v>
      </c>
      <c r="E326" s="1">
        <f t="shared" si="45"/>
        <v>0</v>
      </c>
      <c r="F326" s="1">
        <f t="shared" si="46"/>
        <v>0</v>
      </c>
      <c r="G326" s="1">
        <f t="shared" si="47"/>
        <v>38</v>
      </c>
      <c r="H326" s="1">
        <f t="shared" si="52"/>
        <v>0</v>
      </c>
      <c r="I326" s="1">
        <f t="shared" si="48"/>
        <v>0</v>
      </c>
      <c r="J326" s="27">
        <f t="shared" si="50"/>
        <v>0</v>
      </c>
      <c r="K326" s="27">
        <f t="shared" si="51"/>
        <v>0</v>
      </c>
    </row>
    <row r="327" spans="1:11" x14ac:dyDescent="0.35">
      <c r="A327" s="2">
        <v>44156</v>
      </c>
      <c r="B327" s="1">
        <v>199</v>
      </c>
      <c r="C327" s="1">
        <f t="shared" si="49"/>
        <v>47</v>
      </c>
      <c r="D327" s="1">
        <v>26</v>
      </c>
      <c r="E327" s="1">
        <f t="shared" si="45"/>
        <v>38</v>
      </c>
      <c r="F327" s="1">
        <f t="shared" si="46"/>
        <v>0</v>
      </c>
      <c r="G327" s="1">
        <f t="shared" si="47"/>
        <v>21</v>
      </c>
      <c r="H327" s="1">
        <f t="shared" si="52"/>
        <v>0</v>
      </c>
      <c r="I327" s="1">
        <f t="shared" si="48"/>
        <v>38</v>
      </c>
      <c r="J327" s="27">
        <f t="shared" si="50"/>
        <v>0</v>
      </c>
      <c r="K327" s="27">
        <f t="shared" si="51"/>
        <v>0</v>
      </c>
    </row>
    <row r="328" spans="1:11" x14ac:dyDescent="0.35">
      <c r="A328" s="2">
        <v>44157</v>
      </c>
      <c r="B328" s="1">
        <v>214</v>
      </c>
      <c r="C328" s="1">
        <f t="shared" si="49"/>
        <v>51</v>
      </c>
      <c r="D328" s="1">
        <v>20</v>
      </c>
      <c r="E328" s="1">
        <f t="shared" si="45"/>
        <v>21</v>
      </c>
      <c r="F328" s="1">
        <f t="shared" si="46"/>
        <v>0</v>
      </c>
      <c r="G328" s="1">
        <f t="shared" si="47"/>
        <v>31</v>
      </c>
      <c r="H328" s="1">
        <f t="shared" si="52"/>
        <v>0</v>
      </c>
      <c r="I328" s="1">
        <f t="shared" si="48"/>
        <v>21</v>
      </c>
      <c r="J328" s="27">
        <f t="shared" si="50"/>
        <v>0</v>
      </c>
      <c r="K328" s="27">
        <f t="shared" si="51"/>
        <v>0</v>
      </c>
    </row>
    <row r="329" spans="1:11" x14ac:dyDescent="0.35">
      <c r="A329" s="2">
        <v>44158</v>
      </c>
      <c r="B329" s="1">
        <v>117</v>
      </c>
      <c r="C329" s="1">
        <f t="shared" si="49"/>
        <v>28</v>
      </c>
      <c r="D329" s="1">
        <v>22</v>
      </c>
      <c r="E329" s="1">
        <f t="shared" si="45"/>
        <v>31</v>
      </c>
      <c r="F329" s="1">
        <f t="shared" si="46"/>
        <v>0</v>
      </c>
      <c r="G329" s="1">
        <f t="shared" si="47"/>
        <v>6</v>
      </c>
      <c r="H329" s="1">
        <f t="shared" si="52"/>
        <v>0</v>
      </c>
      <c r="I329" s="1">
        <f t="shared" si="48"/>
        <v>31</v>
      </c>
      <c r="J329" s="27">
        <f t="shared" si="50"/>
        <v>0</v>
      </c>
      <c r="K329" s="27">
        <f t="shared" si="51"/>
        <v>0</v>
      </c>
    </row>
    <row r="330" spans="1:11" x14ac:dyDescent="0.35">
      <c r="A330" s="2">
        <v>44159</v>
      </c>
      <c r="B330" s="1">
        <v>522</v>
      </c>
      <c r="C330" s="1">
        <f t="shared" si="49"/>
        <v>125</v>
      </c>
      <c r="D330" s="1">
        <v>25</v>
      </c>
      <c r="E330" s="1">
        <f t="shared" si="45"/>
        <v>6</v>
      </c>
      <c r="F330" s="1">
        <f t="shared" si="46"/>
        <v>0</v>
      </c>
      <c r="G330" s="1">
        <f t="shared" si="47"/>
        <v>100</v>
      </c>
      <c r="H330" s="1">
        <f t="shared" si="52"/>
        <v>0</v>
      </c>
      <c r="I330" s="1">
        <f t="shared" si="48"/>
        <v>6</v>
      </c>
      <c r="J330" s="27">
        <f t="shared" si="50"/>
        <v>0</v>
      </c>
      <c r="K330" s="27">
        <f t="shared" si="51"/>
        <v>0</v>
      </c>
    </row>
    <row r="331" spans="1:11" x14ac:dyDescent="0.35">
      <c r="A331" s="2">
        <v>44160</v>
      </c>
      <c r="B331" s="1">
        <v>196</v>
      </c>
      <c r="C331" s="1">
        <f t="shared" si="49"/>
        <v>47</v>
      </c>
      <c r="D331" s="1">
        <v>20</v>
      </c>
      <c r="E331" s="1">
        <f t="shared" si="45"/>
        <v>100</v>
      </c>
      <c r="F331" s="1">
        <f t="shared" si="46"/>
        <v>0</v>
      </c>
      <c r="G331" s="1">
        <f t="shared" si="47"/>
        <v>27</v>
      </c>
      <c r="H331" s="1">
        <f t="shared" si="52"/>
        <v>0</v>
      </c>
      <c r="I331" s="1">
        <f t="shared" si="48"/>
        <v>100</v>
      </c>
      <c r="J331" s="27">
        <f t="shared" si="50"/>
        <v>0</v>
      </c>
      <c r="K331" s="27">
        <f t="shared" si="51"/>
        <v>0</v>
      </c>
    </row>
    <row r="332" spans="1:11" x14ac:dyDescent="0.35">
      <c r="A332" s="2">
        <v>44161</v>
      </c>
      <c r="B332" s="1">
        <v>83</v>
      </c>
      <c r="C332" s="1">
        <f t="shared" si="49"/>
        <v>19</v>
      </c>
      <c r="D332" s="1">
        <v>26</v>
      </c>
      <c r="E332" s="1">
        <f t="shared" si="45"/>
        <v>27</v>
      </c>
      <c r="F332" s="1">
        <f t="shared" si="46"/>
        <v>7</v>
      </c>
      <c r="G332" s="1">
        <f t="shared" si="47"/>
        <v>0</v>
      </c>
      <c r="H332" s="1">
        <f t="shared" si="52"/>
        <v>0</v>
      </c>
      <c r="I332" s="1">
        <f t="shared" si="48"/>
        <v>20</v>
      </c>
      <c r="J332" s="27">
        <f t="shared" si="50"/>
        <v>0</v>
      </c>
      <c r="K332" s="27">
        <f t="shared" si="51"/>
        <v>0</v>
      </c>
    </row>
    <row r="333" spans="1:11" x14ac:dyDescent="0.35">
      <c r="A333" s="2">
        <v>44162</v>
      </c>
      <c r="B333" s="1">
        <v>450</v>
      </c>
      <c r="C333" s="1">
        <f t="shared" si="49"/>
        <v>108</v>
      </c>
      <c r="D333" s="1">
        <v>28</v>
      </c>
      <c r="E333" s="1">
        <f t="shared" si="45"/>
        <v>0</v>
      </c>
      <c r="F333" s="1">
        <f t="shared" si="46"/>
        <v>0</v>
      </c>
      <c r="G333" s="1">
        <f t="shared" si="47"/>
        <v>80</v>
      </c>
      <c r="H333" s="1">
        <f t="shared" si="52"/>
        <v>0</v>
      </c>
      <c r="I333" s="1">
        <f t="shared" si="48"/>
        <v>0</v>
      </c>
      <c r="J333" s="27">
        <f t="shared" si="50"/>
        <v>0</v>
      </c>
      <c r="K333" s="27">
        <f t="shared" si="51"/>
        <v>0</v>
      </c>
    </row>
    <row r="334" spans="1:11" x14ac:dyDescent="0.35">
      <c r="A334" s="2">
        <v>44163</v>
      </c>
      <c r="B334" s="1">
        <v>215</v>
      </c>
      <c r="C334" s="1">
        <f t="shared" si="49"/>
        <v>51</v>
      </c>
      <c r="D334" s="1">
        <v>36</v>
      </c>
      <c r="E334" s="1">
        <f t="shared" si="45"/>
        <v>80</v>
      </c>
      <c r="F334" s="1">
        <f t="shared" si="46"/>
        <v>0</v>
      </c>
      <c r="G334" s="1">
        <f t="shared" si="47"/>
        <v>15</v>
      </c>
      <c r="H334" s="1">
        <f t="shared" si="52"/>
        <v>0</v>
      </c>
      <c r="I334" s="1">
        <f t="shared" si="48"/>
        <v>80</v>
      </c>
      <c r="J334" s="27">
        <f t="shared" si="50"/>
        <v>0</v>
      </c>
      <c r="K334" s="27">
        <f t="shared" si="51"/>
        <v>0</v>
      </c>
    </row>
    <row r="335" spans="1:11" x14ac:dyDescent="0.35">
      <c r="A335" s="2">
        <v>44164</v>
      </c>
      <c r="B335" s="1">
        <v>90</v>
      </c>
      <c r="C335" s="1">
        <f t="shared" si="49"/>
        <v>21</v>
      </c>
      <c r="D335" s="1">
        <v>27</v>
      </c>
      <c r="E335" s="1">
        <f t="shared" si="45"/>
        <v>15</v>
      </c>
      <c r="F335" s="1">
        <f t="shared" si="46"/>
        <v>6</v>
      </c>
      <c r="G335" s="1">
        <f t="shared" si="47"/>
        <v>0</v>
      </c>
      <c r="H335" s="1">
        <f t="shared" si="52"/>
        <v>0</v>
      </c>
      <c r="I335" s="1">
        <f t="shared" si="48"/>
        <v>9</v>
      </c>
      <c r="J335" s="27">
        <f t="shared" si="50"/>
        <v>0</v>
      </c>
      <c r="K335" s="27">
        <f t="shared" si="51"/>
        <v>0</v>
      </c>
    </row>
    <row r="336" spans="1:11" x14ac:dyDescent="0.35">
      <c r="A336" s="2">
        <v>44165</v>
      </c>
      <c r="B336" s="1">
        <v>182</v>
      </c>
      <c r="C336" s="1">
        <f t="shared" si="49"/>
        <v>43</v>
      </c>
      <c r="D336" s="1">
        <v>28</v>
      </c>
      <c r="E336" s="1">
        <f t="shared" si="45"/>
        <v>0</v>
      </c>
      <c r="F336" s="1">
        <f t="shared" si="46"/>
        <v>0</v>
      </c>
      <c r="G336" s="1">
        <f t="shared" si="47"/>
        <v>15</v>
      </c>
      <c r="H336" s="1">
        <f t="shared" si="52"/>
        <v>0</v>
      </c>
      <c r="I336" s="1">
        <f t="shared" si="48"/>
        <v>0</v>
      </c>
      <c r="J336" s="27">
        <f t="shared" si="50"/>
        <v>0</v>
      </c>
      <c r="K336" s="27">
        <f t="shared" si="51"/>
        <v>0</v>
      </c>
    </row>
    <row r="337" spans="1:11" x14ac:dyDescent="0.35">
      <c r="A337" s="2">
        <v>44166</v>
      </c>
      <c r="B337" s="1">
        <v>101</v>
      </c>
      <c r="C337" s="1">
        <f t="shared" si="49"/>
        <v>24</v>
      </c>
      <c r="D337" s="1">
        <v>30</v>
      </c>
      <c r="E337" s="1">
        <f t="shared" si="45"/>
        <v>15</v>
      </c>
      <c r="F337" s="1">
        <f t="shared" si="46"/>
        <v>6</v>
      </c>
      <c r="G337" s="1">
        <f t="shared" si="47"/>
        <v>0</v>
      </c>
      <c r="H337" s="1">
        <f t="shared" si="52"/>
        <v>0</v>
      </c>
      <c r="I337" s="1">
        <f t="shared" si="48"/>
        <v>9</v>
      </c>
      <c r="J337" s="27">
        <f t="shared" si="50"/>
        <v>0</v>
      </c>
      <c r="K337" s="27">
        <f t="shared" si="51"/>
        <v>0</v>
      </c>
    </row>
    <row r="338" spans="1:11" x14ac:dyDescent="0.35">
      <c r="A338" s="2">
        <v>44167</v>
      </c>
      <c r="B338" s="1">
        <v>134</v>
      </c>
      <c r="C338" s="1">
        <f t="shared" si="49"/>
        <v>32</v>
      </c>
      <c r="D338" s="1">
        <v>27</v>
      </c>
      <c r="E338" s="1">
        <f t="shared" si="45"/>
        <v>0</v>
      </c>
      <c r="F338" s="1">
        <f t="shared" si="46"/>
        <v>0</v>
      </c>
      <c r="G338" s="1">
        <f t="shared" si="47"/>
        <v>5</v>
      </c>
      <c r="H338" s="1">
        <f t="shared" si="52"/>
        <v>0</v>
      </c>
      <c r="I338" s="1">
        <f t="shared" si="48"/>
        <v>0</v>
      </c>
      <c r="J338" s="27">
        <f t="shared" si="50"/>
        <v>0</v>
      </c>
      <c r="K338" s="27">
        <f t="shared" si="51"/>
        <v>0</v>
      </c>
    </row>
    <row r="339" spans="1:11" x14ac:dyDescent="0.35">
      <c r="A339" s="2">
        <v>44168</v>
      </c>
      <c r="B339" s="1">
        <v>254</v>
      </c>
      <c r="C339" s="1">
        <f t="shared" si="49"/>
        <v>60</v>
      </c>
      <c r="D339" s="1">
        <v>33</v>
      </c>
      <c r="E339" s="1">
        <f t="shared" si="45"/>
        <v>5</v>
      </c>
      <c r="F339" s="1">
        <f t="shared" si="46"/>
        <v>0</v>
      </c>
      <c r="G339" s="1">
        <f t="shared" si="47"/>
        <v>27</v>
      </c>
      <c r="H339" s="1">
        <f t="shared" si="52"/>
        <v>0</v>
      </c>
      <c r="I339" s="1">
        <f t="shared" si="48"/>
        <v>5</v>
      </c>
      <c r="J339" s="27">
        <f t="shared" si="50"/>
        <v>0</v>
      </c>
      <c r="K339" s="27">
        <f t="shared" si="51"/>
        <v>0</v>
      </c>
    </row>
    <row r="340" spans="1:11" x14ac:dyDescent="0.35">
      <c r="A340" s="2">
        <v>44169</v>
      </c>
      <c r="B340" s="1">
        <v>332</v>
      </c>
      <c r="C340" s="1">
        <f t="shared" si="49"/>
        <v>79</v>
      </c>
      <c r="D340" s="1">
        <v>27</v>
      </c>
      <c r="E340" s="1">
        <f t="shared" si="45"/>
        <v>27</v>
      </c>
      <c r="F340" s="1">
        <f t="shared" si="46"/>
        <v>0</v>
      </c>
      <c r="G340" s="1">
        <f t="shared" si="47"/>
        <v>52</v>
      </c>
      <c r="H340" s="1">
        <f t="shared" si="52"/>
        <v>0</v>
      </c>
      <c r="I340" s="1">
        <f t="shared" si="48"/>
        <v>27</v>
      </c>
      <c r="J340" s="27">
        <f t="shared" si="50"/>
        <v>0</v>
      </c>
      <c r="K340" s="27">
        <f t="shared" si="51"/>
        <v>0</v>
      </c>
    </row>
    <row r="341" spans="1:11" x14ac:dyDescent="0.35">
      <c r="A341" s="2">
        <v>44170</v>
      </c>
      <c r="B341" s="1">
        <v>351</v>
      </c>
      <c r="C341" s="1">
        <f t="shared" si="49"/>
        <v>84</v>
      </c>
      <c r="D341" s="1">
        <v>28</v>
      </c>
      <c r="E341" s="1">
        <f t="shared" si="45"/>
        <v>52</v>
      </c>
      <c r="F341" s="1">
        <f t="shared" si="46"/>
        <v>0</v>
      </c>
      <c r="G341" s="1">
        <f t="shared" si="47"/>
        <v>56</v>
      </c>
      <c r="H341" s="1">
        <f t="shared" si="52"/>
        <v>0</v>
      </c>
      <c r="I341" s="1">
        <f t="shared" si="48"/>
        <v>52</v>
      </c>
      <c r="J341" s="27">
        <f t="shared" si="50"/>
        <v>0</v>
      </c>
      <c r="K341" s="27">
        <f t="shared" si="51"/>
        <v>0</v>
      </c>
    </row>
    <row r="342" spans="1:11" x14ac:dyDescent="0.35">
      <c r="A342" s="2">
        <v>44171</v>
      </c>
      <c r="B342" s="1">
        <v>214</v>
      </c>
      <c r="C342" s="1">
        <f t="shared" si="49"/>
        <v>51</v>
      </c>
      <c r="D342" s="1">
        <v>28</v>
      </c>
      <c r="E342" s="1">
        <f t="shared" si="45"/>
        <v>56</v>
      </c>
      <c r="F342" s="1">
        <f t="shared" si="46"/>
        <v>0</v>
      </c>
      <c r="G342" s="1">
        <f t="shared" si="47"/>
        <v>23</v>
      </c>
      <c r="H342" s="1">
        <f t="shared" si="52"/>
        <v>0</v>
      </c>
      <c r="I342" s="1">
        <f t="shared" si="48"/>
        <v>56</v>
      </c>
      <c r="J342" s="27">
        <f t="shared" si="50"/>
        <v>0</v>
      </c>
      <c r="K342" s="27">
        <f t="shared" si="51"/>
        <v>0</v>
      </c>
    </row>
    <row r="343" spans="1:11" x14ac:dyDescent="0.35">
      <c r="A343" s="2">
        <v>44172</v>
      </c>
      <c r="B343" s="1">
        <v>214</v>
      </c>
      <c r="C343" s="1">
        <f t="shared" si="49"/>
        <v>51</v>
      </c>
      <c r="D343" s="1">
        <v>36</v>
      </c>
      <c r="E343" s="1">
        <f t="shared" si="45"/>
        <v>23</v>
      </c>
      <c r="F343" s="1">
        <f t="shared" si="46"/>
        <v>0</v>
      </c>
      <c r="G343" s="1">
        <f t="shared" si="47"/>
        <v>15</v>
      </c>
      <c r="H343" s="1">
        <f t="shared" si="52"/>
        <v>0</v>
      </c>
      <c r="I343" s="1">
        <f t="shared" si="48"/>
        <v>23</v>
      </c>
      <c r="J343" s="27">
        <f t="shared" si="50"/>
        <v>0</v>
      </c>
      <c r="K343" s="27">
        <f t="shared" si="51"/>
        <v>0</v>
      </c>
    </row>
    <row r="344" spans="1:11" x14ac:dyDescent="0.35">
      <c r="A344" s="2">
        <v>44173</v>
      </c>
      <c r="B344" s="1">
        <v>187</v>
      </c>
      <c r="C344" s="1">
        <f t="shared" si="49"/>
        <v>44</v>
      </c>
      <c r="D344" s="1">
        <v>14</v>
      </c>
      <c r="E344" s="1">
        <f t="shared" si="45"/>
        <v>15</v>
      </c>
      <c r="F344" s="1">
        <f t="shared" si="46"/>
        <v>0</v>
      </c>
      <c r="G344" s="1">
        <f t="shared" si="47"/>
        <v>30</v>
      </c>
      <c r="H344" s="1">
        <f t="shared" si="52"/>
        <v>0</v>
      </c>
      <c r="I344" s="1">
        <f t="shared" si="48"/>
        <v>15</v>
      </c>
      <c r="J344" s="27">
        <f t="shared" si="50"/>
        <v>0</v>
      </c>
      <c r="K344" s="27">
        <f t="shared" si="51"/>
        <v>0</v>
      </c>
    </row>
    <row r="345" spans="1:11" x14ac:dyDescent="0.35">
      <c r="A345" s="2">
        <v>44174</v>
      </c>
      <c r="B345" s="1">
        <v>226</v>
      </c>
      <c r="C345" s="1">
        <f t="shared" si="49"/>
        <v>54</v>
      </c>
      <c r="D345" s="1">
        <v>26</v>
      </c>
      <c r="E345" s="1">
        <f t="shared" si="45"/>
        <v>30</v>
      </c>
      <c r="F345" s="1">
        <f t="shared" si="46"/>
        <v>0</v>
      </c>
      <c r="G345" s="1">
        <f t="shared" si="47"/>
        <v>28</v>
      </c>
      <c r="H345" s="1">
        <f t="shared" si="52"/>
        <v>0</v>
      </c>
      <c r="I345" s="1">
        <f t="shared" si="48"/>
        <v>30</v>
      </c>
      <c r="J345" s="27">
        <f t="shared" si="50"/>
        <v>0</v>
      </c>
      <c r="K345" s="27">
        <f t="shared" si="51"/>
        <v>0</v>
      </c>
    </row>
    <row r="346" spans="1:11" x14ac:dyDescent="0.35">
      <c r="A346" s="2">
        <v>44175</v>
      </c>
      <c r="B346" s="1">
        <v>349</v>
      </c>
      <c r="C346" s="1">
        <f t="shared" si="49"/>
        <v>83</v>
      </c>
      <c r="D346" s="1">
        <v>22</v>
      </c>
      <c r="E346" s="1">
        <f t="shared" si="45"/>
        <v>28</v>
      </c>
      <c r="F346" s="1">
        <f t="shared" si="46"/>
        <v>0</v>
      </c>
      <c r="G346" s="1">
        <f t="shared" si="47"/>
        <v>61</v>
      </c>
      <c r="H346" s="1">
        <f t="shared" si="52"/>
        <v>0</v>
      </c>
      <c r="I346" s="1">
        <f t="shared" si="48"/>
        <v>28</v>
      </c>
      <c r="J346" s="27">
        <f t="shared" si="50"/>
        <v>0</v>
      </c>
      <c r="K346" s="27">
        <f t="shared" si="51"/>
        <v>0</v>
      </c>
    </row>
    <row r="347" spans="1:11" x14ac:dyDescent="0.35">
      <c r="A347" s="2">
        <v>44176</v>
      </c>
      <c r="B347" s="1">
        <v>217</v>
      </c>
      <c r="C347" s="1">
        <f t="shared" si="49"/>
        <v>52</v>
      </c>
      <c r="D347" s="1">
        <v>35</v>
      </c>
      <c r="E347" s="1">
        <f t="shared" si="45"/>
        <v>61</v>
      </c>
      <c r="F347" s="1">
        <f t="shared" si="46"/>
        <v>0</v>
      </c>
      <c r="G347" s="1">
        <f t="shared" si="47"/>
        <v>17</v>
      </c>
      <c r="H347" s="1">
        <f t="shared" si="52"/>
        <v>0</v>
      </c>
      <c r="I347" s="1">
        <f t="shared" si="48"/>
        <v>61</v>
      </c>
      <c r="J347" s="27">
        <f t="shared" si="50"/>
        <v>0</v>
      </c>
      <c r="K347" s="27">
        <f t="shared" si="51"/>
        <v>0</v>
      </c>
    </row>
    <row r="348" spans="1:11" x14ac:dyDescent="0.35">
      <c r="A348" s="2">
        <v>44177</v>
      </c>
      <c r="B348" s="1">
        <v>81</v>
      </c>
      <c r="C348" s="1">
        <f t="shared" si="49"/>
        <v>19</v>
      </c>
      <c r="D348" s="1">
        <v>28</v>
      </c>
      <c r="E348" s="1">
        <f t="shared" si="45"/>
        <v>17</v>
      </c>
      <c r="F348" s="1">
        <f t="shared" si="46"/>
        <v>9</v>
      </c>
      <c r="G348" s="1">
        <f t="shared" si="47"/>
        <v>0</v>
      </c>
      <c r="H348" s="1">
        <f t="shared" si="52"/>
        <v>0</v>
      </c>
      <c r="I348" s="1">
        <f t="shared" si="48"/>
        <v>8</v>
      </c>
      <c r="J348" s="27">
        <f t="shared" si="50"/>
        <v>0</v>
      </c>
      <c r="K348" s="27">
        <f t="shared" si="51"/>
        <v>0</v>
      </c>
    </row>
    <row r="349" spans="1:11" x14ac:dyDescent="0.35">
      <c r="A349" s="2">
        <v>44178</v>
      </c>
      <c r="B349" s="1">
        <v>442</v>
      </c>
      <c r="C349" s="1">
        <f t="shared" si="49"/>
        <v>106</v>
      </c>
      <c r="D349" s="1">
        <v>27</v>
      </c>
      <c r="E349" s="1">
        <f t="shared" si="45"/>
        <v>0</v>
      </c>
      <c r="F349" s="1">
        <f t="shared" si="46"/>
        <v>0</v>
      </c>
      <c r="G349" s="1">
        <f t="shared" si="47"/>
        <v>79</v>
      </c>
      <c r="H349" s="1">
        <f t="shared" si="52"/>
        <v>0</v>
      </c>
      <c r="I349" s="1">
        <f t="shared" si="48"/>
        <v>0</v>
      </c>
      <c r="J349" s="27">
        <f t="shared" si="50"/>
        <v>0</v>
      </c>
      <c r="K349" s="27">
        <f t="shared" si="51"/>
        <v>0</v>
      </c>
    </row>
    <row r="350" spans="1:11" x14ac:dyDescent="0.35">
      <c r="A350" s="2">
        <v>44179</v>
      </c>
      <c r="B350" s="1">
        <v>128</v>
      </c>
      <c r="C350" s="1">
        <f t="shared" si="49"/>
        <v>30</v>
      </c>
      <c r="D350" s="1">
        <v>26</v>
      </c>
      <c r="E350" s="1">
        <f t="shared" si="45"/>
        <v>79</v>
      </c>
      <c r="F350" s="1">
        <f t="shared" si="46"/>
        <v>0</v>
      </c>
      <c r="G350" s="1">
        <f t="shared" si="47"/>
        <v>4</v>
      </c>
      <c r="H350" s="1">
        <f t="shared" si="52"/>
        <v>0</v>
      </c>
      <c r="I350" s="1">
        <f t="shared" si="48"/>
        <v>79</v>
      </c>
      <c r="J350" s="27">
        <f t="shared" si="50"/>
        <v>0</v>
      </c>
      <c r="K350" s="27">
        <f t="shared" si="51"/>
        <v>0</v>
      </c>
    </row>
    <row r="351" spans="1:11" x14ac:dyDescent="0.35">
      <c r="A351" s="2">
        <v>44180</v>
      </c>
      <c r="B351" s="1">
        <v>114</v>
      </c>
      <c r="C351" s="1">
        <f t="shared" si="49"/>
        <v>27</v>
      </c>
      <c r="D351" s="1">
        <v>36</v>
      </c>
      <c r="E351" s="1">
        <f t="shared" si="45"/>
        <v>4</v>
      </c>
      <c r="F351" s="1">
        <f t="shared" si="46"/>
        <v>9</v>
      </c>
      <c r="G351" s="1">
        <f t="shared" si="47"/>
        <v>0</v>
      </c>
      <c r="H351" s="1">
        <f t="shared" si="52"/>
        <v>5</v>
      </c>
      <c r="I351" s="1">
        <f t="shared" si="48"/>
        <v>0</v>
      </c>
      <c r="J351" s="27">
        <f t="shared" si="50"/>
        <v>25</v>
      </c>
      <c r="K351" s="27">
        <f t="shared" si="51"/>
        <v>0</v>
      </c>
    </row>
    <row r="352" spans="1:11" x14ac:dyDescent="0.35">
      <c r="A352" s="2">
        <v>44181</v>
      </c>
      <c r="B352" s="1">
        <v>184</v>
      </c>
      <c r="C352" s="1">
        <f t="shared" si="49"/>
        <v>44</v>
      </c>
      <c r="D352" s="1">
        <v>25</v>
      </c>
      <c r="E352" s="1">
        <f t="shared" si="45"/>
        <v>0</v>
      </c>
      <c r="F352" s="1">
        <f t="shared" si="46"/>
        <v>0</v>
      </c>
      <c r="G352" s="1">
        <f t="shared" si="47"/>
        <v>19</v>
      </c>
      <c r="H352" s="1">
        <f t="shared" si="52"/>
        <v>0</v>
      </c>
      <c r="I352" s="1">
        <f t="shared" si="48"/>
        <v>0</v>
      </c>
      <c r="J352" s="27">
        <f t="shared" si="50"/>
        <v>0</v>
      </c>
      <c r="K352" s="27">
        <f t="shared" si="51"/>
        <v>0</v>
      </c>
    </row>
    <row r="353" spans="1:11" x14ac:dyDescent="0.35">
      <c r="A353" s="2">
        <v>44182</v>
      </c>
      <c r="B353" s="1">
        <v>214</v>
      </c>
      <c r="C353" s="1">
        <f t="shared" si="49"/>
        <v>51</v>
      </c>
      <c r="D353" s="1">
        <v>28</v>
      </c>
      <c r="E353" s="1">
        <f t="shared" si="45"/>
        <v>19</v>
      </c>
      <c r="F353" s="1">
        <f t="shared" si="46"/>
        <v>0</v>
      </c>
      <c r="G353" s="1">
        <f t="shared" si="47"/>
        <v>23</v>
      </c>
      <c r="H353" s="1">
        <f t="shared" si="52"/>
        <v>0</v>
      </c>
      <c r="I353" s="1">
        <f t="shared" si="48"/>
        <v>19</v>
      </c>
      <c r="J353" s="27">
        <f t="shared" si="50"/>
        <v>0</v>
      </c>
      <c r="K353" s="27">
        <f t="shared" si="51"/>
        <v>0</v>
      </c>
    </row>
    <row r="354" spans="1:11" x14ac:dyDescent="0.35">
      <c r="A354" s="2">
        <v>44183</v>
      </c>
      <c r="B354" s="1">
        <v>349</v>
      </c>
      <c r="C354" s="1">
        <f t="shared" si="49"/>
        <v>83</v>
      </c>
      <c r="D354" s="1">
        <v>33</v>
      </c>
      <c r="E354" s="1">
        <f t="shared" ref="E354:E367" si="53">G353</f>
        <v>23</v>
      </c>
      <c r="F354" s="1">
        <f t="shared" ref="F354:F367" si="54">IF(D354&gt;C354,D354-C354,0)</f>
        <v>0</v>
      </c>
      <c r="G354" s="1">
        <f t="shared" ref="G354:G367" si="55">IF(C354-D354&gt;0,C354-D354,0)</f>
        <v>50</v>
      </c>
      <c r="H354" s="1">
        <f t="shared" si="52"/>
        <v>0</v>
      </c>
      <c r="I354" s="1">
        <f t="shared" ref="I354:I367" si="56">IF(F354&gt;0,IF(E354-F354&gt;=0,E354-F354,0),E354)</f>
        <v>23</v>
      </c>
      <c r="J354" s="27">
        <f t="shared" si="50"/>
        <v>0</v>
      </c>
      <c r="K354" s="27">
        <f t="shared" si="51"/>
        <v>0</v>
      </c>
    </row>
    <row r="355" spans="1:11" x14ac:dyDescent="0.35">
      <c r="A355" s="2">
        <v>44184</v>
      </c>
      <c r="B355" s="1">
        <v>573</v>
      </c>
      <c r="C355" s="1">
        <f t="shared" si="49"/>
        <v>137</v>
      </c>
      <c r="D355" s="1">
        <v>27</v>
      </c>
      <c r="E355" s="1">
        <f t="shared" si="53"/>
        <v>50</v>
      </c>
      <c r="F355" s="1">
        <f t="shared" si="54"/>
        <v>0</v>
      </c>
      <c r="G355" s="1">
        <f t="shared" si="55"/>
        <v>110</v>
      </c>
      <c r="H355" s="1">
        <f t="shared" si="52"/>
        <v>0</v>
      </c>
      <c r="I355" s="1">
        <f t="shared" si="56"/>
        <v>50</v>
      </c>
      <c r="J355" s="27">
        <f t="shared" si="50"/>
        <v>0</v>
      </c>
      <c r="K355" s="27">
        <f t="shared" si="51"/>
        <v>10</v>
      </c>
    </row>
    <row r="356" spans="1:11" x14ac:dyDescent="0.35">
      <c r="A356" s="2">
        <v>44185</v>
      </c>
      <c r="B356" s="1">
        <v>217</v>
      </c>
      <c r="C356" s="1">
        <f t="shared" si="49"/>
        <v>52</v>
      </c>
      <c r="D356" s="1">
        <v>25</v>
      </c>
      <c r="E356" s="1">
        <f t="shared" si="53"/>
        <v>110</v>
      </c>
      <c r="F356" s="1">
        <f t="shared" si="54"/>
        <v>0</v>
      </c>
      <c r="G356" s="1">
        <f t="shared" si="55"/>
        <v>27</v>
      </c>
      <c r="H356" s="1">
        <f t="shared" si="52"/>
        <v>0</v>
      </c>
      <c r="I356" s="1">
        <f t="shared" si="56"/>
        <v>110</v>
      </c>
      <c r="J356" s="27">
        <f t="shared" si="50"/>
        <v>0</v>
      </c>
      <c r="K356" s="27">
        <f t="shared" si="51"/>
        <v>0</v>
      </c>
    </row>
    <row r="357" spans="1:11" x14ac:dyDescent="0.35">
      <c r="A357" s="2">
        <v>44186</v>
      </c>
      <c r="B357" s="1">
        <v>301</v>
      </c>
      <c r="C357" s="1">
        <f t="shared" si="49"/>
        <v>72</v>
      </c>
      <c r="D357" s="1">
        <v>31</v>
      </c>
      <c r="E357" s="1">
        <f t="shared" si="53"/>
        <v>27</v>
      </c>
      <c r="F357" s="1">
        <f t="shared" si="54"/>
        <v>0</v>
      </c>
      <c r="G357" s="1">
        <f t="shared" si="55"/>
        <v>41</v>
      </c>
      <c r="H357" s="1">
        <f t="shared" si="52"/>
        <v>0</v>
      </c>
      <c r="I357" s="1">
        <f t="shared" si="56"/>
        <v>27</v>
      </c>
      <c r="J357" s="27">
        <f t="shared" si="50"/>
        <v>0</v>
      </c>
      <c r="K357" s="27">
        <f t="shared" si="51"/>
        <v>0</v>
      </c>
    </row>
    <row r="358" spans="1:11" x14ac:dyDescent="0.35">
      <c r="A358" s="2">
        <v>44187</v>
      </c>
      <c r="B358" s="1">
        <v>144</v>
      </c>
      <c r="C358" s="1">
        <f t="shared" si="49"/>
        <v>34</v>
      </c>
      <c r="D358" s="1">
        <v>27</v>
      </c>
      <c r="E358" s="1">
        <f t="shared" si="53"/>
        <v>41</v>
      </c>
      <c r="F358" s="1">
        <f t="shared" si="54"/>
        <v>0</v>
      </c>
      <c r="G358" s="1">
        <f t="shared" si="55"/>
        <v>7</v>
      </c>
      <c r="H358" s="1">
        <f t="shared" si="52"/>
        <v>0</v>
      </c>
      <c r="I358" s="1">
        <f t="shared" si="56"/>
        <v>41</v>
      </c>
      <c r="J358" s="27">
        <f t="shared" si="50"/>
        <v>0</v>
      </c>
      <c r="K358" s="27">
        <f t="shared" si="51"/>
        <v>0</v>
      </c>
    </row>
    <row r="359" spans="1:11" x14ac:dyDescent="0.35">
      <c r="A359" s="2">
        <v>44188</v>
      </c>
      <c r="B359" s="1">
        <v>185</v>
      </c>
      <c r="C359" s="1">
        <f t="shared" si="49"/>
        <v>44</v>
      </c>
      <c r="D359" s="1">
        <v>28</v>
      </c>
      <c r="E359" s="1">
        <f t="shared" si="53"/>
        <v>7</v>
      </c>
      <c r="F359" s="1">
        <f t="shared" si="54"/>
        <v>0</v>
      </c>
      <c r="G359" s="1">
        <f t="shared" si="55"/>
        <v>16</v>
      </c>
      <c r="H359" s="1">
        <f t="shared" si="52"/>
        <v>0</v>
      </c>
      <c r="I359" s="1">
        <f t="shared" si="56"/>
        <v>7</v>
      </c>
      <c r="J359" s="27">
        <f t="shared" si="50"/>
        <v>0</v>
      </c>
      <c r="K359" s="27">
        <f t="shared" si="51"/>
        <v>0</v>
      </c>
    </row>
    <row r="360" spans="1:11" x14ac:dyDescent="0.35">
      <c r="A360" s="2">
        <v>44189</v>
      </c>
      <c r="B360" s="1">
        <v>170</v>
      </c>
      <c r="C360" s="1">
        <f t="shared" si="49"/>
        <v>40</v>
      </c>
      <c r="D360" s="1">
        <v>21</v>
      </c>
      <c r="E360" s="1">
        <f t="shared" si="53"/>
        <v>16</v>
      </c>
      <c r="F360" s="1">
        <f t="shared" si="54"/>
        <v>0</v>
      </c>
      <c r="G360" s="1">
        <f t="shared" si="55"/>
        <v>19</v>
      </c>
      <c r="H360" s="1">
        <f t="shared" si="52"/>
        <v>0</v>
      </c>
      <c r="I360" s="1">
        <f t="shared" si="56"/>
        <v>16</v>
      </c>
      <c r="J360" s="27">
        <f t="shared" si="50"/>
        <v>0</v>
      </c>
      <c r="K360" s="27">
        <f t="shared" si="51"/>
        <v>0</v>
      </c>
    </row>
    <row r="361" spans="1:11" x14ac:dyDescent="0.35">
      <c r="A361" s="2">
        <v>44190</v>
      </c>
      <c r="B361" s="1">
        <v>233</v>
      </c>
      <c r="C361" s="1">
        <f t="shared" si="49"/>
        <v>55</v>
      </c>
      <c r="D361" s="1">
        <v>33</v>
      </c>
      <c r="E361" s="1">
        <f t="shared" si="53"/>
        <v>19</v>
      </c>
      <c r="F361" s="1">
        <f t="shared" si="54"/>
        <v>0</v>
      </c>
      <c r="G361" s="1">
        <f t="shared" si="55"/>
        <v>22</v>
      </c>
      <c r="H361" s="1">
        <f t="shared" si="52"/>
        <v>0</v>
      </c>
      <c r="I361" s="1">
        <f t="shared" si="56"/>
        <v>19</v>
      </c>
      <c r="J361" s="27">
        <f t="shared" si="50"/>
        <v>0</v>
      </c>
      <c r="K361" s="27">
        <f t="shared" si="51"/>
        <v>0</v>
      </c>
    </row>
    <row r="362" spans="1:11" x14ac:dyDescent="0.35">
      <c r="A362" s="2">
        <v>44191</v>
      </c>
      <c r="B362" s="1">
        <v>176</v>
      </c>
      <c r="C362" s="1">
        <f t="shared" si="49"/>
        <v>42</v>
      </c>
      <c r="D362" s="1">
        <v>27</v>
      </c>
      <c r="E362" s="1">
        <f t="shared" si="53"/>
        <v>22</v>
      </c>
      <c r="F362" s="1">
        <f t="shared" si="54"/>
        <v>0</v>
      </c>
      <c r="G362" s="1">
        <f t="shared" si="55"/>
        <v>15</v>
      </c>
      <c r="H362" s="1">
        <f t="shared" si="52"/>
        <v>0</v>
      </c>
      <c r="I362" s="1">
        <f t="shared" si="56"/>
        <v>22</v>
      </c>
      <c r="J362" s="27">
        <f t="shared" si="50"/>
        <v>0</v>
      </c>
      <c r="K362" s="27">
        <f t="shared" si="51"/>
        <v>0</v>
      </c>
    </row>
    <row r="363" spans="1:11" x14ac:dyDescent="0.35">
      <c r="A363" s="2">
        <v>44192</v>
      </c>
      <c r="B363" s="1">
        <v>140</v>
      </c>
      <c r="C363" s="1">
        <f t="shared" si="49"/>
        <v>33</v>
      </c>
      <c r="D363" s="1">
        <v>23</v>
      </c>
      <c r="E363" s="1">
        <f t="shared" si="53"/>
        <v>15</v>
      </c>
      <c r="F363" s="1">
        <f t="shared" si="54"/>
        <v>0</v>
      </c>
      <c r="G363" s="1">
        <f t="shared" si="55"/>
        <v>10</v>
      </c>
      <c r="H363" s="1">
        <f t="shared" si="52"/>
        <v>0</v>
      </c>
      <c r="I363" s="1">
        <f t="shared" si="56"/>
        <v>15</v>
      </c>
      <c r="J363" s="27">
        <f t="shared" si="50"/>
        <v>0</v>
      </c>
      <c r="K363" s="27">
        <f t="shared" si="51"/>
        <v>0</v>
      </c>
    </row>
    <row r="364" spans="1:11" x14ac:dyDescent="0.35">
      <c r="A364" s="2">
        <v>44193</v>
      </c>
      <c r="B364" s="1">
        <v>316</v>
      </c>
      <c r="C364" s="1">
        <f t="shared" si="49"/>
        <v>75</v>
      </c>
      <c r="D364" s="1">
        <v>26</v>
      </c>
      <c r="E364" s="1">
        <f t="shared" si="53"/>
        <v>10</v>
      </c>
      <c r="F364" s="1">
        <f t="shared" si="54"/>
        <v>0</v>
      </c>
      <c r="G364" s="1">
        <f t="shared" si="55"/>
        <v>49</v>
      </c>
      <c r="H364" s="1">
        <f t="shared" si="52"/>
        <v>0</v>
      </c>
      <c r="I364" s="1">
        <f t="shared" si="56"/>
        <v>10</v>
      </c>
      <c r="J364" s="27">
        <f t="shared" si="50"/>
        <v>0</v>
      </c>
      <c r="K364" s="27">
        <f t="shared" si="51"/>
        <v>0</v>
      </c>
    </row>
    <row r="365" spans="1:11" x14ac:dyDescent="0.35">
      <c r="A365" s="2">
        <v>44194</v>
      </c>
      <c r="B365" s="1">
        <v>212</v>
      </c>
      <c r="C365" s="1">
        <f t="shared" si="49"/>
        <v>50</v>
      </c>
      <c r="D365" s="1">
        <v>34</v>
      </c>
      <c r="E365" s="1">
        <f t="shared" si="53"/>
        <v>49</v>
      </c>
      <c r="F365" s="1">
        <f t="shared" si="54"/>
        <v>0</v>
      </c>
      <c r="G365" s="1">
        <f t="shared" si="55"/>
        <v>16</v>
      </c>
      <c r="H365" s="1">
        <f t="shared" si="52"/>
        <v>0</v>
      </c>
      <c r="I365" s="1">
        <f t="shared" si="56"/>
        <v>49</v>
      </c>
      <c r="J365" s="27">
        <f t="shared" si="50"/>
        <v>0</v>
      </c>
      <c r="K365" s="27">
        <f t="shared" si="51"/>
        <v>0</v>
      </c>
    </row>
    <row r="366" spans="1:11" x14ac:dyDescent="0.35">
      <c r="A366" s="2">
        <v>44195</v>
      </c>
      <c r="B366" s="1">
        <v>116</v>
      </c>
      <c r="C366" s="1">
        <f t="shared" si="49"/>
        <v>27</v>
      </c>
      <c r="D366" s="1">
        <v>26</v>
      </c>
      <c r="E366" s="1">
        <f t="shared" si="53"/>
        <v>16</v>
      </c>
      <c r="F366" s="1">
        <f t="shared" si="54"/>
        <v>0</v>
      </c>
      <c r="G366" s="1">
        <f t="shared" si="55"/>
        <v>1</v>
      </c>
      <c r="H366" s="1">
        <f t="shared" si="52"/>
        <v>0</v>
      </c>
      <c r="I366" s="1">
        <f t="shared" si="56"/>
        <v>16</v>
      </c>
      <c r="J366" s="27">
        <f t="shared" si="50"/>
        <v>0</v>
      </c>
      <c r="K366" s="27">
        <f t="shared" si="51"/>
        <v>0</v>
      </c>
    </row>
    <row r="367" spans="1:11" x14ac:dyDescent="0.35">
      <c r="A367" s="2">
        <v>44196</v>
      </c>
      <c r="B367" s="1">
        <v>224</v>
      </c>
      <c r="C367" s="1">
        <f t="shared" si="49"/>
        <v>53</v>
      </c>
      <c r="D367" s="1">
        <v>32</v>
      </c>
      <c r="E367" s="1">
        <f t="shared" si="53"/>
        <v>1</v>
      </c>
      <c r="F367" s="1">
        <f t="shared" si="54"/>
        <v>0</v>
      </c>
      <c r="G367" s="1">
        <f t="shared" si="55"/>
        <v>21</v>
      </c>
      <c r="H367" s="1">
        <f t="shared" si="52"/>
        <v>0</v>
      </c>
      <c r="I367" s="1">
        <f t="shared" si="56"/>
        <v>1</v>
      </c>
      <c r="J367" s="27">
        <f t="shared" si="50"/>
        <v>0</v>
      </c>
      <c r="K367" s="27">
        <f t="shared" si="51"/>
        <v>0</v>
      </c>
    </row>
  </sheetData>
  <autoFilter ref="A1:R1" xr:uid="{47AD6132-B477-427C-8D9A-0FEEC949A2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O+</vt:lpstr>
      <vt:lpstr>Plateletes</vt:lpstr>
      <vt:lpstr>Q1-a</vt:lpstr>
      <vt:lpstr>Q1-b</vt:lpstr>
      <vt:lpstr>Q2-a</vt:lpstr>
      <vt:lpstr>Q2-b</vt:lpstr>
      <vt:lpstr>Q3-a</vt:lpstr>
      <vt:lpstr>Q3-b</vt:lpstr>
      <vt:lpstr>Q3-c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</dc:creator>
  <cp:lastModifiedBy>Shabnam</cp:lastModifiedBy>
  <dcterms:created xsi:type="dcterms:W3CDTF">2020-02-24T16:13:39Z</dcterms:created>
  <dcterms:modified xsi:type="dcterms:W3CDTF">2021-03-04T18:50:09Z</dcterms:modified>
</cp:coreProperties>
</file>