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anand_a_mohan_ericsson_com/Documents/Desktop/DRC NPI/2024/"/>
    </mc:Choice>
  </mc:AlternateContent>
  <xr:revisionPtr revIDLastSave="0" documentId="8_{5C793FAE-3EBC-4C07-A8FB-8B701BF088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1" l="1"/>
  <c r="F185" i="1" s="1"/>
  <c r="H40" i="1"/>
  <c r="G198" i="1"/>
  <c r="P178" i="1"/>
  <c r="P179" i="1" l="1"/>
  <c r="H198" i="1" l="1"/>
  <c r="K5" i="1" l="1"/>
  <c r="AJ17" i="1" l="1"/>
  <c r="O201" i="1"/>
  <c r="H158" i="1" l="1"/>
  <c r="H161" i="1" l="1"/>
  <c r="H155" i="1"/>
  <c r="H1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eaadmmn</author>
    <author>tc={E2E88F67-B450-4D54-A0DF-00910314B9EC}</author>
    <author>tc={D432BC01-8795-4459-B81F-6C641F6732D9}</author>
    <author>tc={4CB87EE1-07D6-4236-9A15-1B4E41A8BED1}</author>
  </authors>
  <commentList>
    <comment ref="C103" authorId="0" shapeId="0" xr:uid="{CEC723AF-7A1A-436B-BA30-D25CF6225F7E}">
      <text>
        <r>
          <rPr>
            <b/>
            <sz val="9"/>
            <rFont val="Times New Roman"/>
            <family val="1"/>
          </rPr>
          <t>eaadmmn:</t>
        </r>
        <r>
          <rPr>
            <sz val="9"/>
            <rFont val="Times New Roman"/>
            <family val="1"/>
          </rPr>
          <t xml:space="preserve">
Stand by Node
</t>
        </r>
      </text>
    </comment>
    <comment ref="C104" authorId="0" shapeId="0" xr:uid="{412AF455-1946-4056-874C-53AA5DAB40EB}">
      <text>
        <r>
          <rPr>
            <b/>
            <sz val="9"/>
            <rFont val="Times New Roman"/>
            <family val="1"/>
          </rPr>
          <t>eaadmmn:</t>
        </r>
        <r>
          <rPr>
            <sz val="9"/>
            <rFont val="Times New Roman"/>
            <family val="1"/>
          </rPr>
          <t xml:space="preserve">
Standby Node</t>
        </r>
      </text>
    </comment>
    <comment ref="C112" authorId="0" shapeId="0" xr:uid="{40AA83B5-D19B-4211-8AAF-356EBAA2789F}">
      <text>
        <r>
          <rPr>
            <b/>
            <sz val="9"/>
            <rFont val="Times New Roman"/>
            <family val="1"/>
          </rPr>
          <t>eaadmmn:</t>
        </r>
        <r>
          <rPr>
            <sz val="9"/>
            <rFont val="Times New Roman"/>
            <family val="1"/>
          </rPr>
          <t xml:space="preserve">
Stand by Node
</t>
        </r>
      </text>
    </comment>
    <comment ref="C113" authorId="0" shapeId="0" xr:uid="{337C7515-689C-446C-B886-4CFB82A57AE7}">
      <text>
        <r>
          <rPr>
            <b/>
            <sz val="9"/>
            <rFont val="Times New Roman"/>
            <family val="1"/>
          </rPr>
          <t>eaadmmn:</t>
        </r>
        <r>
          <rPr>
            <sz val="9"/>
            <rFont val="Times New Roman"/>
            <family val="1"/>
          </rPr>
          <t xml:space="preserve">
Standby Node</t>
        </r>
      </text>
    </comment>
    <comment ref="C155" authorId="1" shapeId="0" xr:uid="{E2E88F67-B450-4D54-A0DF-00910314B9EC}">
      <text>
        <t>[Threaded comment]
Your version of Excel allows you to read this threaded comment; however, any edits to it will get removed if the file is opened in a newer version of Excel. Learn more: https://go.microsoft.com/fwlink/?linkid=870924
Comment:
    Geo-red Node</t>
      </text>
    </comment>
    <comment ref="C161" authorId="2" shapeId="0" xr:uid="{D432BC01-8795-4459-B81F-6C641F6732D9}">
      <text>
        <t>[Threaded comment]
Your version of Excel allows you to read this threaded comment; however, any edits to it will get removed if the file is opened in a newer version of Excel. Learn more: https://go.microsoft.com/fwlink/?linkid=870924
Comment:
    Geo-red Node</t>
      </text>
    </comment>
    <comment ref="C254" authorId="3" shapeId="0" xr:uid="{4CB87EE1-07D6-4236-9A15-1B4E41A8BED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Traffic</t>
      </text>
    </comment>
  </commentList>
</comments>
</file>

<file path=xl/sharedStrings.xml><?xml version="1.0" encoding="utf-8"?>
<sst xmlns="http://schemas.openxmlformats.org/spreadsheetml/2006/main" count="940" uniqueCount="360">
  <si>
    <t>Node</t>
  </si>
  <si>
    <t>Capacity Parameter</t>
  </si>
  <si>
    <t>Node No.</t>
  </si>
  <si>
    <t>Location</t>
  </si>
  <si>
    <t>Type</t>
  </si>
  <si>
    <t>Weighted BHCA</t>
  </si>
  <si>
    <t>% Rejection (Load Regulation)</t>
  </si>
  <si>
    <t>Average PLMN % utilization</t>
  </si>
  <si>
    <t>Contribution in WBHCA</t>
  </si>
  <si>
    <t>DCIP</t>
  </si>
  <si>
    <t>RPC Traffic</t>
  </si>
  <si>
    <t>EOCN</t>
  </si>
  <si>
    <t>LDAP</t>
  </si>
  <si>
    <t>Subscribers</t>
  </si>
  <si>
    <t>DB Utilization</t>
  </si>
  <si>
    <t>Busy Hour Based on TPS</t>
  </si>
  <si>
    <t>CIP + SS7 Threshold</t>
  </si>
  <si>
    <t>Actual Value</t>
  </si>
  <si>
    <t>% Utilization</t>
  </si>
  <si>
    <t>Voice Traffic</t>
  </si>
  <si>
    <t>SMS Traffic</t>
  </si>
  <si>
    <t>SCAP</t>
  </si>
  <si>
    <t>RPC</t>
  </si>
  <si>
    <t>FI + II</t>
  </si>
  <si>
    <t>% Contribution</t>
  </si>
  <si>
    <t>CAPv3 + CS1+</t>
  </si>
  <si>
    <t>Gy CCU</t>
  </si>
  <si>
    <t>Esy</t>
  </si>
  <si>
    <t>SCAP v1+ v2</t>
  </si>
  <si>
    <t>Total RPC traffic</t>
  </si>
  <si>
    <t>Get</t>
  </si>
  <si>
    <t>update</t>
  </si>
  <si>
    <t>Threshold</t>
  </si>
  <si>
    <t>Peak HR</t>
  </si>
  <si>
    <t>GET</t>
  </si>
  <si>
    <t>Update</t>
  </si>
  <si>
    <t>Create &amp; Delete</t>
  </si>
  <si>
    <t>ussd</t>
  </si>
  <si>
    <t>sms</t>
  </si>
  <si>
    <t>SDP</t>
  </si>
  <si>
    <t xml:space="preserve">BHCA </t>
  </si>
  <si>
    <t>SDP10</t>
  </si>
  <si>
    <t>NTC</t>
  </si>
  <si>
    <t>HP Proliant DL360 (GEN8)</t>
  </si>
  <si>
    <t>SDP11</t>
  </si>
  <si>
    <t>TBC</t>
  </si>
  <si>
    <t>SDP12</t>
  </si>
  <si>
    <t>HP Proliant DL360 (GEN9)</t>
  </si>
  <si>
    <t>SDP13</t>
  </si>
  <si>
    <t>SDP14</t>
  </si>
  <si>
    <t>HP Proliant DL360 (GEN10)</t>
  </si>
  <si>
    <t>SDP15</t>
  </si>
  <si>
    <t>Node No</t>
  </si>
  <si>
    <t>Processor</t>
  </si>
  <si>
    <t>Disk</t>
  </si>
  <si>
    <t>CPU Average</t>
  </si>
  <si>
    <t>CPU Peak</t>
  </si>
  <si>
    <t>Memory Utilization</t>
  </si>
  <si>
    <t>UPTIME</t>
  </si>
  <si>
    <t>CPU/Disk Utilization</t>
  </si>
  <si>
    <t>SDP10a</t>
  </si>
  <si>
    <t>24 CPU</t>
  </si>
  <si>
    <t>SDP10b</t>
  </si>
  <si>
    <t>SDP11a</t>
  </si>
  <si>
    <t>SDP11b</t>
  </si>
  <si>
    <t>SDP12a</t>
  </si>
  <si>
    <t>32 CPU</t>
  </si>
  <si>
    <t>SDP12b</t>
  </si>
  <si>
    <t>SDP13a</t>
  </si>
  <si>
    <t>SDP13b</t>
  </si>
  <si>
    <t>SDP14a</t>
  </si>
  <si>
    <t>48 CPU</t>
  </si>
  <si>
    <t>SDP14b</t>
  </si>
  <si>
    <t>SDP15a</t>
  </si>
  <si>
    <t>SDP15b</t>
  </si>
  <si>
    <t>Licence server</t>
  </si>
  <si>
    <t>Installed(1K subs)</t>
  </si>
  <si>
    <t>Used (1K)</t>
  </si>
  <si>
    <t>Available tokens (1K)</t>
  </si>
  <si>
    <t>Expiry</t>
  </si>
  <si>
    <t>Other License %Utilization</t>
  </si>
  <si>
    <t>License</t>
  </si>
  <si>
    <t>Never</t>
  </si>
  <si>
    <t>Max BHCA</t>
  </si>
  <si>
    <t>BHCA</t>
  </si>
  <si>
    <t>Data Traffic</t>
  </si>
  <si>
    <t>% DataContribution</t>
  </si>
  <si>
    <t>CSR (Voice)</t>
  </si>
  <si>
    <t>CSR (SMS)</t>
  </si>
  <si>
    <t>CSR (Esy)</t>
  </si>
  <si>
    <t>CSR AF</t>
  </si>
  <si>
    <t>CSR (Gy)</t>
  </si>
  <si>
    <t>CCN</t>
  </si>
  <si>
    <t>CCN4</t>
  </si>
  <si>
    <t>NSP 6.1 Medium</t>
  </si>
  <si>
    <t>CCN5</t>
  </si>
  <si>
    <t>CCN6</t>
  </si>
  <si>
    <t>CCN 7</t>
  </si>
  <si>
    <t>Peak Processor Load</t>
  </si>
  <si>
    <t>Peak Processor Load(Dicos)</t>
  </si>
  <si>
    <t>Peak Processor Load(Linux)</t>
  </si>
  <si>
    <t>Memory Utilzation</t>
  </si>
  <si>
    <t>No Contact with K2SDP11</t>
  </si>
  <si>
    <t>No Contact with K2SDP13</t>
  </si>
  <si>
    <t>No Contact with KNSDP12</t>
  </si>
  <si>
    <t>Processor load</t>
  </si>
  <si>
    <t>Proc_m0_s1</t>
  </si>
  <si>
    <t>Proc_m0_s3</t>
  </si>
  <si>
    <t>Proc_m0_s5</t>
  </si>
  <si>
    <t>Proc_m0_s7</t>
  </si>
  <si>
    <t>Proc_m0_s9</t>
  </si>
  <si>
    <t>Proc_m1_s1</t>
  </si>
  <si>
    <t>Proc_m1_s3</t>
  </si>
  <si>
    <t>Proc_m1_s5</t>
  </si>
  <si>
    <t>Proc_m1_s7</t>
  </si>
  <si>
    <t>Proc_m1_s9</t>
  </si>
  <si>
    <t>Proc_m0_s11</t>
  </si>
  <si>
    <t>Proc_m0_s13</t>
  </si>
  <si>
    <t>Proc_m0_s15</t>
  </si>
  <si>
    <t>Proc_m0_s17</t>
  </si>
  <si>
    <t>Proc_m0_s19</t>
  </si>
  <si>
    <t>Proc_m0_s23</t>
  </si>
  <si>
    <t>Proc_m1_s11</t>
  </si>
  <si>
    <t>Proc_m1_s13</t>
  </si>
  <si>
    <t>Proc_m1_s15</t>
  </si>
  <si>
    <t>Proc_m1_s21</t>
  </si>
  <si>
    <t>Proc_m1_s23</t>
  </si>
  <si>
    <t>Proc_m2_s5</t>
  </si>
  <si>
    <t>Proc_m2_s7</t>
  </si>
  <si>
    <t>Proc_m2_s9</t>
  </si>
  <si>
    <t>Proc_m0_s21</t>
  </si>
  <si>
    <t>Proc_m1_s17</t>
  </si>
  <si>
    <t>Proc_m1_s19</t>
  </si>
  <si>
    <t>Proc_m2_s11</t>
  </si>
  <si>
    <t>Node Type</t>
  </si>
  <si>
    <t>Average CPU</t>
  </si>
  <si>
    <t>BSP 8100(MINI)</t>
  </si>
  <si>
    <t>SC-1</t>
  </si>
  <si>
    <t>SC-2</t>
  </si>
  <si>
    <t>PL-3</t>
  </si>
  <si>
    <t>PL-4</t>
  </si>
  <si>
    <t>PL-5</t>
  </si>
  <si>
    <t>PL-6</t>
  </si>
  <si>
    <t>PL-7</t>
  </si>
  <si>
    <t>PL-8</t>
  </si>
  <si>
    <t>PL-9</t>
  </si>
  <si>
    <t>PL-10</t>
  </si>
  <si>
    <t>PL-11</t>
  </si>
  <si>
    <t>PL-12</t>
  </si>
  <si>
    <t>Max Refills 10DAs</t>
  </si>
  <si>
    <t>Current Refills</t>
  </si>
  <si>
    <t>MAP Requests</t>
  </si>
  <si>
    <t>MAP Response</t>
  </si>
  <si>
    <t>SMR %</t>
  </si>
  <si>
    <t>UCIP Requests</t>
  </si>
  <si>
    <t>UCIP Response</t>
  </si>
  <si>
    <t>SUR %</t>
  </si>
  <si>
    <t>AF Requests</t>
  </si>
  <si>
    <t>AF Response</t>
  </si>
  <si>
    <t>SLU%</t>
  </si>
  <si>
    <t>UCIP Connection Capacity/sec</t>
  </si>
  <si>
    <t>UCIP connection on node</t>
  </si>
  <si>
    <t>UCIP Connection utilization</t>
  </si>
  <si>
    <t>AIR</t>
  </si>
  <si>
    <t>AIR07</t>
  </si>
  <si>
    <t>HP DL360Gen9</t>
  </si>
  <si>
    <t>AIR08</t>
  </si>
  <si>
    <t>HP ProLiant DL360 Gen9</t>
  </si>
  <si>
    <t>AIR09</t>
  </si>
  <si>
    <t>MATHQAIR10</t>
  </si>
  <si>
    <t>Matadi</t>
  </si>
  <si>
    <t>HP DL360 Gen 10</t>
  </si>
  <si>
    <t>MATHQAIR11</t>
  </si>
  <si>
    <t>KINNTCAIR12</t>
  </si>
  <si>
    <t>KINTBCAIR13</t>
  </si>
  <si>
    <t>Current BHCA</t>
  </si>
  <si>
    <t>GY Contribution</t>
  </si>
  <si>
    <t>SY/ESY Contribution</t>
  </si>
  <si>
    <t>SCAPv2 Contribution</t>
  </si>
  <si>
    <t>GX Contribution</t>
  </si>
  <si>
    <t>CSR (GY)</t>
  </si>
  <si>
    <t xml:space="preserve">CSR (SY/ESY) </t>
  </si>
  <si>
    <t>OCC</t>
  </si>
  <si>
    <t>OCC1A</t>
  </si>
  <si>
    <t>HP DL360 Gen9</t>
  </si>
  <si>
    <t>OCC1B</t>
  </si>
  <si>
    <t>OCC2A</t>
  </si>
  <si>
    <t>OCC2B</t>
  </si>
  <si>
    <t>OCC 3A</t>
  </si>
  <si>
    <t>HP DL360 Gen10</t>
  </si>
  <si>
    <t>OCC 3B</t>
  </si>
  <si>
    <t>OCC4A</t>
  </si>
  <si>
    <t>OCC4B</t>
  </si>
  <si>
    <t>CPU Peak %</t>
  </si>
  <si>
    <t>CPU Avg %</t>
  </si>
  <si>
    <t>Disk %</t>
  </si>
  <si>
    <t>Capacity (refill/sec)</t>
  </si>
  <si>
    <t>Refills/Sec</t>
  </si>
  <si>
    <t>NGVS5a</t>
  </si>
  <si>
    <t>NGVS5b</t>
  </si>
  <si>
    <t>NGVS5c</t>
  </si>
  <si>
    <t>NGVS6a</t>
  </si>
  <si>
    <t>NGVS6b</t>
  </si>
  <si>
    <t>NGVS6c</t>
  </si>
  <si>
    <t>NGVS7a</t>
  </si>
  <si>
    <t>NGVS7b</t>
  </si>
  <si>
    <t>NGVS7c</t>
  </si>
  <si>
    <t>NGVS8a</t>
  </si>
  <si>
    <t>NGVS8b</t>
  </si>
  <si>
    <t>NGVS8c</t>
  </si>
  <si>
    <t>Total Vouchers</t>
  </si>
  <si>
    <t>Available</t>
  </si>
  <si>
    <t>Unavailable</t>
  </si>
  <si>
    <t>Used</t>
  </si>
  <si>
    <t>Pending</t>
  </si>
  <si>
    <t>Stolen</t>
  </si>
  <si>
    <t>Damaged</t>
  </si>
  <si>
    <t>Used Voucher count &gt; 30 Days</t>
  </si>
  <si>
    <t>AVAILABLE_Expired</t>
  </si>
  <si>
    <t>UNAVAILABLE_Expired</t>
  </si>
  <si>
    <t>Total_Expired</t>
  </si>
  <si>
    <t>Capacity</t>
  </si>
  <si>
    <t>ECMS</t>
  </si>
  <si>
    <t>Knecmsapp02</t>
  </si>
  <si>
    <t>None</t>
  </si>
  <si>
    <t>Total Subscribers</t>
  </si>
  <si>
    <t>Utilization</t>
  </si>
  <si>
    <t>A :: activated</t>
  </si>
  <si>
    <t>D :: deactivated</t>
  </si>
  <si>
    <t>S :: suspended</t>
  </si>
  <si>
    <t xml:space="preserve">O :: on hold </t>
  </si>
  <si>
    <t>Subscriber Base</t>
  </si>
  <si>
    <t>knecmsdb02</t>
  </si>
  <si>
    <t>EMM</t>
  </si>
  <si>
    <t xml:space="preserve">EMM4A </t>
  </si>
  <si>
    <t>HP ProLiant BL460c Gen9</t>
  </si>
  <si>
    <t>EMM4B</t>
  </si>
  <si>
    <t>License Server</t>
  </si>
  <si>
    <t>Total CDRs per Day</t>
  </si>
  <si>
    <t>Total</t>
  </si>
  <si>
    <t>Incoming</t>
  </si>
  <si>
    <t>Outgoing</t>
  </si>
  <si>
    <t>Success %</t>
  </si>
  <si>
    <t>EMM4A</t>
  </si>
  <si>
    <t>CSO Throughput</t>
  </si>
  <si>
    <t>SET</t>
  </si>
  <si>
    <t>CREATE</t>
  </si>
  <si>
    <t>DELETE</t>
  </si>
  <si>
    <t>EMA</t>
  </si>
  <si>
    <t>KINEMA-1</t>
  </si>
  <si>
    <t>HP BL460cGen8</t>
  </si>
  <si>
    <t>KINEMA-2</t>
  </si>
  <si>
    <t>Quota</t>
  </si>
  <si>
    <t>Provisioned</t>
  </si>
  <si>
    <t>Available Quota</t>
  </si>
  <si>
    <t>CDR Utilization</t>
  </si>
  <si>
    <t>DBDG</t>
  </si>
  <si>
    <t>FLASHDG</t>
  </si>
  <si>
    <t>CDR Processing capacity[mn]</t>
  </si>
  <si>
    <t>CDR Processed</t>
  </si>
  <si>
    <t>knngcrsdm01</t>
  </si>
  <si>
    <t>HP DL380(Gen9)</t>
  </si>
  <si>
    <t>knngcrsds01</t>
  </si>
  <si>
    <t>knngcrshm</t>
  </si>
  <si>
    <t>knngcrshsecm</t>
  </si>
  <si>
    <t>knngcrshsl01</t>
  </si>
  <si>
    <t>ngcrs</t>
  </si>
  <si>
    <t>Current TPS (Virtual)</t>
  </si>
  <si>
    <t>Current TPS (Pool Member)</t>
  </si>
  <si>
    <t>Active Connections</t>
  </si>
  <si>
    <t>Client Connections</t>
  </si>
  <si>
    <t>Server Connections</t>
  </si>
  <si>
    <t>HTTP Requests</t>
  </si>
  <si>
    <t>In Throughput(bits/sec)</t>
  </si>
  <si>
    <t>Out Throughput(bites/sec)</t>
  </si>
  <si>
    <t>SSL Transactions</t>
  </si>
  <si>
    <t>In Throughput(packets/sec)</t>
  </si>
  <si>
    <t>Out Throughput(packets/sec)</t>
  </si>
  <si>
    <t>Hit Rate</t>
  </si>
  <si>
    <t>Byte Rate</t>
  </si>
  <si>
    <t>Eviction Rate</t>
  </si>
  <si>
    <t>Total Client side connections</t>
  </si>
  <si>
    <t>Total Server side connections</t>
  </si>
  <si>
    <t>LB Node</t>
  </si>
  <si>
    <t>CPU Utilization</t>
  </si>
  <si>
    <t>TMM Memory Used</t>
  </si>
  <si>
    <t>Other Memory Used</t>
  </si>
  <si>
    <t>Swap Memory Used</t>
  </si>
  <si>
    <t>Client IP</t>
  </si>
  <si>
    <t>Max TPS</t>
  </si>
  <si>
    <t>Busy Hour TPS</t>
  </si>
  <si>
    <t>LB3</t>
  </si>
  <si>
    <t>Gx_GYRAR</t>
  </si>
  <si>
    <t>CCN9A</t>
  </si>
  <si>
    <t>MATADI</t>
  </si>
  <si>
    <t>CBA8100 (MED)</t>
  </si>
  <si>
    <t>CCN9B</t>
  </si>
  <si>
    <t>CCN 9B</t>
  </si>
  <si>
    <t>CCN 9A</t>
  </si>
  <si>
    <t>OCC5A</t>
  </si>
  <si>
    <t>OCC5B</t>
  </si>
  <si>
    <t>OCC6A</t>
  </si>
  <si>
    <t>OCC6B</t>
  </si>
  <si>
    <t>LB4</t>
  </si>
  <si>
    <t>LB5</t>
  </si>
  <si>
    <t>LB6</t>
  </si>
  <si>
    <t>SDP16A</t>
  </si>
  <si>
    <t>SDP16B</t>
  </si>
  <si>
    <t>SDP17A</t>
  </si>
  <si>
    <t>SDP17B</t>
  </si>
  <si>
    <t>SDP18A</t>
  </si>
  <si>
    <t>SDP18B</t>
  </si>
  <si>
    <t>CBA 8100 (MINI)</t>
  </si>
  <si>
    <t>% SMS Contribution</t>
  </si>
  <si>
    <t>TOTAL</t>
  </si>
  <si>
    <t>CSO/Sec</t>
  </si>
  <si>
    <t>OCC8A</t>
  </si>
  <si>
    <t>OCC8B</t>
  </si>
  <si>
    <t>Lumbashi</t>
  </si>
  <si>
    <t>NGCRS</t>
  </si>
  <si>
    <t>Physical Memory Util%</t>
  </si>
  <si>
    <t>JVM Memory Util%</t>
  </si>
  <si>
    <t>knngcrsds02</t>
  </si>
  <si>
    <t>OCC7A</t>
  </si>
  <si>
    <t>OCC7B</t>
  </si>
  <si>
    <t>Goma</t>
  </si>
  <si>
    <t>LB</t>
  </si>
  <si>
    <t>LB1</t>
  </si>
  <si>
    <t>LB2</t>
  </si>
  <si>
    <t>172.26.47.140</t>
  </si>
  <si>
    <t>172.26.47.139</t>
  </si>
  <si>
    <t>10.22.101.45</t>
  </si>
  <si>
    <t>172.26.38.207</t>
  </si>
  <si>
    <t>172.26.38.194</t>
  </si>
  <si>
    <t>172.26.38.195</t>
  </si>
  <si>
    <t>172.26.47.75</t>
  </si>
  <si>
    <t>KINTBCAIR14</t>
  </si>
  <si>
    <t>172.26.47.74</t>
  </si>
  <si>
    <t>NA</t>
  </si>
  <si>
    <t>172.26.47.76</t>
  </si>
  <si>
    <t>172.26.1.194</t>
  </si>
  <si>
    <t>172.26.47.91</t>
  </si>
  <si>
    <t>172.26.47.138</t>
  </si>
  <si>
    <t>VCCN(HPE Synergy 12000)</t>
  </si>
  <si>
    <t>VCCN10</t>
  </si>
  <si>
    <t>SC-1-VCCN10</t>
  </si>
  <si>
    <t>SC-2-VCCN10</t>
  </si>
  <si>
    <t>PL-3-VCCN10</t>
  </si>
  <si>
    <t>PL-4-VCCN10</t>
  </si>
  <si>
    <t>PL-5-VCCN10</t>
  </si>
  <si>
    <t>PL-6-VCCN10</t>
  </si>
  <si>
    <t>PL-7-VCCN10</t>
  </si>
  <si>
    <t>PL-8-VCCN10</t>
  </si>
  <si>
    <t>PL-9-VCCN10</t>
  </si>
  <si>
    <t>PL-10-VCCN10</t>
  </si>
  <si>
    <t>PL-11-VCCN10</t>
  </si>
  <si>
    <t>CBA10</t>
  </si>
  <si>
    <t>172.26.1.193</t>
  </si>
  <si>
    <t>172.26.1.192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</si>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</sst>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u/>
      <sz val="1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1"/>
      <color rgb="FF92D05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>
        <stop position="0">
          <color rgb="FF00CCFF"/>
        </stop>
        <stop position="1">
          <color rgb="FF00CCFF"/>
        </stop>
      </gradientFill>
    </fill>
    <fill>
      <gradientFill>
        <stop position="0">
          <color rgb="FFFFD700"/>
        </stop>
        <stop position="1">
          <color rgb="FFFFD700"/>
        </stop>
      </gradientFill>
    </fill>
    <fill>
      <patternFill patternType="solid">
        <fgColor theme="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DC9C9"/>
        <bgColor rgb="FFCDC9C9"/>
      </patternFill>
    </fill>
    <fill>
      <patternFill patternType="solid">
        <fgColor rgb="FFFFD700"/>
        <bgColor rgb="FFFFD700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>
      <alignment horizontal="justify" textRotation="127" wrapText="1"/>
      <protection hidden="1"/>
    </xf>
  </cellStyleXfs>
  <cellXfs count="146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10" fontId="3" fillId="0" borderId="12" xfId="1" applyNumberFormat="1" applyFont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/>
    </xf>
    <xf numFmtId="10" fontId="3" fillId="0" borderId="12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0" fillId="0" borderId="11" xfId="2" applyFont="1" applyBorder="1" applyAlignment="1" applyProtection="1">
      <alignment horizontal="center" vertical="center" wrapText="1"/>
    </xf>
    <xf numFmtId="10" fontId="0" fillId="0" borderId="11" xfId="0" applyNumberFormat="1" applyBorder="1" applyAlignment="1">
      <alignment horizontal="center"/>
    </xf>
    <xf numFmtId="9" fontId="8" fillId="0" borderId="11" xfId="0" applyNumberFormat="1" applyFon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11" fillId="0" borderId="11" xfId="1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10" fontId="3" fillId="0" borderId="22" xfId="0" applyNumberFormat="1" applyFont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/>
    </xf>
    <xf numFmtId="0" fontId="0" fillId="0" borderId="11" xfId="0" applyBorder="1"/>
    <xf numFmtId="10" fontId="0" fillId="0" borderId="11" xfId="0" applyNumberForma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10" fontId="0" fillId="0" borderId="15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10" fontId="0" fillId="0" borderId="20" xfId="0" applyNumberForma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10" fontId="0" fillId="0" borderId="19" xfId="0" applyNumberForma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</cellXfs>
  <cellStyles count="3">
    <cellStyle name=" Task]_x000d__x000a_TaskName=Scan At_x000d__x000a_TaskID=3_x000d__x000a_WorkstationName=SmarTone_x000d__x000a_LastExecuted=0_x000d__x000a_LastSt_IN_Performance_Kenya - efertag" xfId="2" xr:uid="{0C08FF3B-4727-40B9-9B06-CBF42AA6BC21}"/>
    <cellStyle name="Normal" xfId="0" builtinId="0"/>
    <cellStyle name="Percent" xfId="1" builtinId="5"/>
  </cellStyles>
  <dxfs count="747"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  <dxf>
      <font>
        <color rgb="FFFF9999"/>
      </font>
    </dxf>
    <dxf>
      <font>
        <color theme="9" tint="-0.24994659260841701"/>
      </font>
    </dxf>
    <dxf>
      <font>
        <color rgb="FFFF0000"/>
      </font>
    </dxf>
    <dxf>
      <font>
        <b/>
        <sz val="10"/>
        <color rgb="FFFF6600"/>
      </font>
    </dxf>
    <dxf>
      <font>
        <b/>
        <sz val="10"/>
        <color rgb="FFFF0000"/>
      </font>
    </dxf>
    <dxf>
      <font>
        <b/>
        <sz val="10"/>
        <color rgb="FF008000"/>
      </font>
    </dxf>
  </dxfs>
  <tableStyles count="0" defaultTableStyle="TableStyleMedium9" defaultPivotStyle="PivotStyleLight16"/>
  <colors>
    <mruColors>
      <color rgb="FFFFCC66"/>
      <color rgb="FF008000"/>
      <color rgb="FF00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 Mohan A" id="{3F9FBA12-8B3E-4D5A-B0AA-23013CD3CAE1}" userId="S::anand.a.mohan@ericsson.com::756cd512-dc40-4df8-83eb-8d1bed02a3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5" dT="2023-03-27T11:09:57.83" personId="{3F9FBA12-8B3E-4D5A-B0AA-23013CD3CAE1}" id="{E2E88F67-B450-4D54-A0DF-00910314B9EC}">
    <text>Geo-red Node</text>
  </threadedComment>
  <threadedComment ref="C161" dT="2023-03-27T11:10:21.25" personId="{3F9FBA12-8B3E-4D5A-B0AA-23013CD3CAE1}" id="{D432BC01-8795-4459-B81F-6C641F6732D9}">
    <text>Geo-red Node</text>
  </threadedComment>
  <threadedComment ref="C254" dT="2023-07-10T14:31:53.55" personId="{3F9FBA12-8B3E-4D5A-B0AA-23013CD3CAE1}" id="{4CB87EE1-07D6-4236-9A15-1B4E41A8BED1}">
    <text>NO Traffic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59"/>
  <sheetViews>
    <sheetView tabSelected="1" topLeftCell="A194" zoomScale="70" zoomScaleNormal="70" workbookViewId="0">
      <selection activeCell="H209" sqref="H209"/>
    </sheetView>
  </sheetViews>
  <sheetFormatPr defaultColWidth="9" defaultRowHeight="14.5"/>
  <cols>
    <col min="1" max="1" width="6" customWidth="1"/>
    <col min="2" max="2" width="18.1796875" customWidth="1"/>
    <col min="3" max="3" width="15.54296875" customWidth="1"/>
    <col min="4" max="4" width="16.453125" customWidth="1"/>
    <col min="5" max="5" width="24.08984375" customWidth="1"/>
    <col min="6" max="6" width="19.26953125" customWidth="1"/>
    <col min="7" max="7" width="17.81640625" bestFit="1" customWidth="1"/>
    <col min="8" max="8" width="21.54296875" customWidth="1"/>
    <col min="9" max="9" width="24.7265625" customWidth="1"/>
    <col min="10" max="10" width="23.7265625" customWidth="1"/>
    <col min="11" max="11" width="24.08984375" customWidth="1"/>
    <col min="12" max="12" width="20.26953125" customWidth="1"/>
    <col min="13" max="13" width="24.81640625" bestFit="1" customWidth="1"/>
    <col min="14" max="14" width="25.26953125" bestFit="1" customWidth="1"/>
    <col min="15" max="15" width="17.1796875" customWidth="1"/>
    <col min="16" max="16" width="10.81640625" customWidth="1"/>
    <col min="17" max="17" width="12.453125" customWidth="1"/>
    <col min="18" max="18" width="25.54296875" bestFit="1" customWidth="1"/>
    <col min="19" max="19" width="25.7265625" bestFit="1" customWidth="1"/>
    <col min="20" max="20" width="24.453125" bestFit="1" customWidth="1"/>
    <col min="21" max="21" width="28.54296875" customWidth="1"/>
    <col min="22" max="22" width="15.08984375" customWidth="1"/>
    <col min="23" max="23" width="14.453125" customWidth="1"/>
    <col min="24" max="24" width="11.26953125" bestFit="1" customWidth="1"/>
    <col min="25" max="25" width="12.36328125" customWidth="1"/>
    <col min="26" max="26" width="15.36328125" customWidth="1"/>
    <col min="27" max="29" width="11.26953125" bestFit="1" customWidth="1"/>
    <col min="30" max="30" width="13" customWidth="1"/>
    <col min="31" max="31" width="17.453125" customWidth="1"/>
    <col min="32" max="32" width="13.54296875" customWidth="1"/>
    <col min="33" max="33" width="11.26953125" bestFit="1" customWidth="1"/>
    <col min="34" max="34" width="10.81640625" customWidth="1"/>
    <col min="35" max="35" width="11.26953125" bestFit="1" customWidth="1"/>
    <col min="36" max="36" width="13.08984375" customWidth="1"/>
    <col min="37" max="37" width="17.1796875" customWidth="1"/>
    <col min="38" max="41" width="10.81640625" customWidth="1"/>
  </cols>
  <sheetData>
    <row r="1" spans="1:49">
      <c r="A1" s="142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4"/>
      <c r="AL1" s="8"/>
      <c r="AM1" s="8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>
      <c r="A2" s="140" t="s">
        <v>0</v>
      </c>
      <c r="B2" s="73" t="s">
        <v>1</v>
      </c>
      <c r="C2" s="73" t="s">
        <v>2</v>
      </c>
      <c r="D2" s="73" t="s">
        <v>3</v>
      </c>
      <c r="E2" s="73" t="s">
        <v>4</v>
      </c>
      <c r="F2" s="100" t="s">
        <v>5</v>
      </c>
      <c r="G2" s="101"/>
      <c r="H2" s="101"/>
      <c r="I2" s="102"/>
      <c r="J2" s="129" t="s">
        <v>6</v>
      </c>
      <c r="K2" s="88" t="s">
        <v>7</v>
      </c>
      <c r="L2" s="82" t="s">
        <v>8</v>
      </c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112" t="s">
        <v>9</v>
      </c>
      <c r="Y2" s="112"/>
      <c r="Z2" s="112"/>
      <c r="AA2" s="83" t="s">
        <v>10</v>
      </c>
      <c r="AB2" s="83"/>
      <c r="AC2" s="83"/>
      <c r="AD2" s="83"/>
      <c r="AE2" s="83"/>
      <c r="AF2" s="126"/>
      <c r="AG2" s="82" t="s">
        <v>11</v>
      </c>
      <c r="AH2" s="126"/>
      <c r="AI2" s="48" t="s">
        <v>12</v>
      </c>
      <c r="AJ2" s="48" t="s">
        <v>13</v>
      </c>
      <c r="AK2" s="53" t="s">
        <v>14</v>
      </c>
      <c r="AL2" s="8"/>
      <c r="AM2" s="8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1:49">
      <c r="A3" s="124"/>
      <c r="B3" s="74"/>
      <c r="C3" s="74"/>
      <c r="D3" s="74"/>
      <c r="E3" s="74"/>
      <c r="F3" s="73" t="s">
        <v>15</v>
      </c>
      <c r="G3" s="73" t="s">
        <v>16</v>
      </c>
      <c r="H3" s="73" t="s">
        <v>17</v>
      </c>
      <c r="I3" s="73" t="s">
        <v>18</v>
      </c>
      <c r="J3" s="130"/>
      <c r="K3" s="92"/>
      <c r="L3" s="116" t="s">
        <v>19</v>
      </c>
      <c r="M3" s="117"/>
      <c r="N3" s="112" t="s">
        <v>20</v>
      </c>
      <c r="O3" s="112"/>
      <c r="P3" s="117"/>
      <c r="Q3" s="117"/>
      <c r="R3" s="117"/>
      <c r="S3" s="123"/>
      <c r="T3" s="116" t="s">
        <v>21</v>
      </c>
      <c r="U3" s="123"/>
      <c r="V3" s="116" t="s">
        <v>22</v>
      </c>
      <c r="W3" s="117"/>
      <c r="X3" s="112"/>
      <c r="Y3" s="112"/>
      <c r="Z3" s="112"/>
      <c r="AA3" s="136"/>
      <c r="AB3" s="136"/>
      <c r="AC3" s="136"/>
      <c r="AD3" s="136"/>
      <c r="AE3" s="136"/>
      <c r="AF3" s="128"/>
      <c r="AG3" s="127"/>
      <c r="AH3" s="128"/>
      <c r="AI3" s="53"/>
      <c r="AJ3" s="53"/>
      <c r="AK3" s="53"/>
      <c r="AL3" s="8"/>
      <c r="AM3" s="8"/>
      <c r="AN3" s="12"/>
      <c r="AO3" s="12"/>
      <c r="AP3" s="12"/>
      <c r="AQ3" s="12"/>
      <c r="AR3" s="12"/>
      <c r="AS3" s="12"/>
      <c r="AT3" s="12"/>
      <c r="AU3" s="12"/>
      <c r="AV3" s="12"/>
      <c r="AW3" s="12"/>
    </row>
    <row r="4" spans="1:49">
      <c r="A4" s="141"/>
      <c r="B4" s="75"/>
      <c r="C4" s="75"/>
      <c r="D4" s="75"/>
      <c r="E4" s="75"/>
      <c r="F4" s="75"/>
      <c r="G4" s="75"/>
      <c r="H4" s="75"/>
      <c r="I4" s="75"/>
      <c r="J4" s="131"/>
      <c r="K4" s="92"/>
      <c r="L4" s="48" t="s">
        <v>23</v>
      </c>
      <c r="M4" s="48" t="s">
        <v>24</v>
      </c>
      <c r="N4" s="53" t="s">
        <v>25</v>
      </c>
      <c r="O4" s="53" t="s">
        <v>313</v>
      </c>
      <c r="P4" s="48" t="s">
        <v>26</v>
      </c>
      <c r="Q4" s="48" t="s">
        <v>27</v>
      </c>
      <c r="R4" s="48" t="s">
        <v>292</v>
      </c>
      <c r="S4" s="48" t="s">
        <v>24</v>
      </c>
      <c r="T4" s="48" t="s">
        <v>28</v>
      </c>
      <c r="U4" s="48" t="s">
        <v>24</v>
      </c>
      <c r="V4" s="48" t="s">
        <v>29</v>
      </c>
      <c r="W4" s="48" t="s">
        <v>24</v>
      </c>
      <c r="X4" s="53" t="s">
        <v>30</v>
      </c>
      <c r="Y4" s="53" t="s">
        <v>31</v>
      </c>
      <c r="Z4" s="53" t="s">
        <v>24</v>
      </c>
      <c r="AA4" s="48" t="s">
        <v>32</v>
      </c>
      <c r="AB4" s="48" t="s">
        <v>33</v>
      </c>
      <c r="AC4" s="48" t="s">
        <v>34</v>
      </c>
      <c r="AD4" s="48" t="s">
        <v>35</v>
      </c>
      <c r="AE4" s="48" t="s">
        <v>36</v>
      </c>
      <c r="AF4" s="48" t="s">
        <v>18</v>
      </c>
      <c r="AG4" s="48" t="s">
        <v>37</v>
      </c>
      <c r="AH4" s="48" t="s">
        <v>38</v>
      </c>
      <c r="AI4" s="53"/>
      <c r="AJ4" s="53"/>
      <c r="AK4" s="53"/>
      <c r="AL4" s="8"/>
      <c r="AM4" s="8"/>
      <c r="AN4" s="8"/>
      <c r="AO4" s="8"/>
      <c r="AP4" s="12"/>
      <c r="AQ4" s="12"/>
      <c r="AR4" s="12"/>
      <c r="AS4" s="12"/>
      <c r="AT4" s="12"/>
      <c r="AU4" s="12"/>
      <c r="AV4" s="12"/>
      <c r="AW4" s="12"/>
    </row>
    <row r="5" spans="1:49">
      <c r="A5" s="81" t="s">
        <v>39</v>
      </c>
      <c r="B5" s="66" t="s">
        <v>40</v>
      </c>
      <c r="C5" s="17" t="s">
        <v>41</v>
      </c>
      <c r="D5" s="38" t="s">
        <v>42</v>
      </c>
      <c r="E5" s="38" t="s">
        <v>43</v>
      </c>
      <c r="F5" s="1">
        <v>19</v>
      </c>
      <c r="G5" s="2">
        <v>17640000</v>
      </c>
      <c r="H5" s="2">
        <v>7539609.9500000002</v>
      </c>
      <c r="I5" s="27">
        <v>0.4274</v>
      </c>
      <c r="J5" s="1">
        <v>0</v>
      </c>
      <c r="K5" s="118">
        <f>SUM(H5:H10)/SUM(G5:G10)</f>
        <v>0.56950471686260951</v>
      </c>
      <c r="L5" s="2">
        <v>676853.76000000001</v>
      </c>
      <c r="M5" s="27">
        <v>8.9700000000000002E-2</v>
      </c>
      <c r="N5" s="2">
        <v>1557326.65</v>
      </c>
      <c r="O5" s="27">
        <v>0.20649999999999999</v>
      </c>
      <c r="P5" s="2">
        <v>4660927.0199999996</v>
      </c>
      <c r="Q5" s="2">
        <v>71444</v>
      </c>
      <c r="R5" s="2">
        <v>12189.2</v>
      </c>
      <c r="S5" s="27">
        <v>0.67679999999999996</v>
      </c>
      <c r="T5" s="2">
        <v>756.4</v>
      </c>
      <c r="U5" s="29">
        <v>1E-4</v>
      </c>
      <c r="V5" s="2">
        <v>189438.1</v>
      </c>
      <c r="W5" s="27">
        <v>2.5100000000000001E-2</v>
      </c>
      <c r="X5" s="2">
        <v>0</v>
      </c>
      <c r="Y5" s="2">
        <v>0</v>
      </c>
      <c r="Z5" s="29">
        <v>0</v>
      </c>
      <c r="AA5" s="2">
        <v>2520000</v>
      </c>
      <c r="AB5" s="2">
        <v>18</v>
      </c>
      <c r="AC5" s="2">
        <v>347604</v>
      </c>
      <c r="AD5" s="2">
        <v>77666</v>
      </c>
      <c r="AE5" s="2">
        <v>5</v>
      </c>
      <c r="AF5" s="27">
        <v>0.16869999999999999</v>
      </c>
      <c r="AG5" s="2">
        <v>722072</v>
      </c>
      <c r="AH5" s="2">
        <v>17400</v>
      </c>
      <c r="AI5" s="2">
        <v>1466</v>
      </c>
      <c r="AJ5" s="2">
        <v>1233733</v>
      </c>
      <c r="AK5" s="27">
        <v>0.36009999999999998</v>
      </c>
      <c r="AL5" s="8"/>
      <c r="AM5" s="58"/>
      <c r="AN5" s="8"/>
      <c r="AO5" s="8"/>
      <c r="AP5" s="12"/>
      <c r="AQ5" s="12"/>
      <c r="AR5" s="12"/>
      <c r="AS5" s="12"/>
      <c r="AT5" s="12"/>
      <c r="AU5" s="12"/>
      <c r="AV5" s="12"/>
      <c r="AW5" s="12"/>
    </row>
    <row r="6" spans="1:49">
      <c r="A6" s="78"/>
      <c r="B6" s="67"/>
      <c r="C6" s="17" t="s">
        <v>44</v>
      </c>
      <c r="D6" s="38" t="s">
        <v>45</v>
      </c>
      <c r="E6" s="38" t="s">
        <v>43</v>
      </c>
      <c r="F6" s="1">
        <v>19</v>
      </c>
      <c r="G6" s="2">
        <v>17640000</v>
      </c>
      <c r="H6" s="2">
        <v>7298679.9299999997</v>
      </c>
      <c r="I6" s="27">
        <v>0.41370000000000001</v>
      </c>
      <c r="J6" s="1">
        <v>0</v>
      </c>
      <c r="K6" s="119"/>
      <c r="L6" s="2">
        <v>659312.64000000001</v>
      </c>
      <c r="M6" s="27">
        <v>9.0300000000000005E-2</v>
      </c>
      <c r="N6" s="2">
        <v>1633891.93</v>
      </c>
      <c r="O6" s="27">
        <v>0.2238</v>
      </c>
      <c r="P6" s="2">
        <v>4374089.78</v>
      </c>
      <c r="Q6" s="2">
        <v>66893</v>
      </c>
      <c r="R6" s="2">
        <v>11826.4</v>
      </c>
      <c r="S6" s="27">
        <v>0.65739999999999998</v>
      </c>
      <c r="T6" s="2">
        <v>904.02</v>
      </c>
      <c r="U6" s="29">
        <v>1E-4</v>
      </c>
      <c r="V6" s="2">
        <v>193876.3</v>
      </c>
      <c r="W6" s="27">
        <v>2.6499999999999999E-2</v>
      </c>
      <c r="X6" s="2">
        <v>0</v>
      </c>
      <c r="Y6" s="2">
        <v>0</v>
      </c>
      <c r="Z6" s="29">
        <v>0</v>
      </c>
      <c r="AA6" s="2">
        <v>2520000</v>
      </c>
      <c r="AB6" s="2">
        <v>18</v>
      </c>
      <c r="AC6" s="2">
        <v>359007</v>
      </c>
      <c r="AD6" s="2">
        <v>78970</v>
      </c>
      <c r="AE6" s="2">
        <v>3</v>
      </c>
      <c r="AF6" s="27">
        <v>0.17380000000000001</v>
      </c>
      <c r="AG6" s="2">
        <v>760924</v>
      </c>
      <c r="AH6" s="2">
        <v>17239</v>
      </c>
      <c r="AI6" s="2">
        <v>4096</v>
      </c>
      <c r="AJ6" s="2">
        <v>1240401</v>
      </c>
      <c r="AK6" s="27">
        <v>0.35849999999999999</v>
      </c>
      <c r="AL6" s="8"/>
      <c r="AM6" s="58"/>
      <c r="AN6" s="8"/>
      <c r="AO6" s="8"/>
      <c r="AP6" s="12"/>
      <c r="AQ6" s="12"/>
      <c r="AR6" s="12"/>
      <c r="AS6" s="12"/>
      <c r="AT6" s="12"/>
      <c r="AU6" s="12"/>
      <c r="AV6" s="12"/>
      <c r="AW6" s="12"/>
    </row>
    <row r="7" spans="1:49">
      <c r="A7" s="78"/>
      <c r="B7" s="67"/>
      <c r="C7" s="17" t="s">
        <v>46</v>
      </c>
      <c r="D7" s="38" t="s">
        <v>42</v>
      </c>
      <c r="E7" s="38" t="s">
        <v>47</v>
      </c>
      <c r="F7" s="1">
        <v>19</v>
      </c>
      <c r="G7" s="1">
        <v>27720000</v>
      </c>
      <c r="H7" s="2">
        <v>13990231.68</v>
      </c>
      <c r="I7" s="27">
        <v>0.50460000000000005</v>
      </c>
      <c r="J7" s="1">
        <v>0</v>
      </c>
      <c r="K7" s="119"/>
      <c r="L7" s="2">
        <v>1430496</v>
      </c>
      <c r="M7" s="27">
        <v>0.1022</v>
      </c>
      <c r="N7" s="2">
        <v>3851508.1</v>
      </c>
      <c r="O7" s="27">
        <v>0.2752</v>
      </c>
      <c r="P7" s="2">
        <v>7152900.8600000003</v>
      </c>
      <c r="Q7" s="2">
        <v>163536.5</v>
      </c>
      <c r="R7" s="2">
        <v>21246.799999999999</v>
      </c>
      <c r="S7" s="27">
        <v>0.59350000000000003</v>
      </c>
      <c r="T7" s="2">
        <v>1188.28</v>
      </c>
      <c r="U7" s="29">
        <v>0</v>
      </c>
      <c r="V7" s="2">
        <v>381599.6</v>
      </c>
      <c r="W7" s="27">
        <v>2.7199999999999998E-2</v>
      </c>
      <c r="X7" s="2">
        <v>0</v>
      </c>
      <c r="Y7" s="2">
        <v>0</v>
      </c>
      <c r="Z7" s="29">
        <v>0</v>
      </c>
      <c r="AA7" s="2">
        <v>2520000</v>
      </c>
      <c r="AB7" s="2">
        <v>18</v>
      </c>
      <c r="AC7" s="2">
        <v>713297</v>
      </c>
      <c r="AD7" s="2">
        <v>144048</v>
      </c>
      <c r="AE7" s="2">
        <v>2</v>
      </c>
      <c r="AF7" s="27">
        <v>0.3402</v>
      </c>
      <c r="AG7" s="2">
        <v>1369580</v>
      </c>
      <c r="AH7" s="2">
        <v>30096</v>
      </c>
      <c r="AI7" s="2">
        <v>2264</v>
      </c>
      <c r="AJ7" s="2">
        <v>3580591</v>
      </c>
      <c r="AK7" s="27">
        <v>0.40789999999999998</v>
      </c>
      <c r="AL7" s="8"/>
      <c r="AM7" s="58"/>
      <c r="AN7" s="8"/>
      <c r="AO7" s="8"/>
      <c r="AP7" s="12"/>
      <c r="AQ7" s="12"/>
      <c r="AR7" s="12"/>
      <c r="AS7" s="12"/>
      <c r="AT7" s="12"/>
      <c r="AU7" s="12"/>
      <c r="AV7" s="12"/>
      <c r="AW7" s="12"/>
    </row>
    <row r="8" spans="1:49">
      <c r="A8" s="78"/>
      <c r="B8" s="67"/>
      <c r="C8" s="17" t="s">
        <v>48</v>
      </c>
      <c r="D8" s="38" t="s">
        <v>45</v>
      </c>
      <c r="E8" s="38" t="s">
        <v>47</v>
      </c>
      <c r="F8" s="1">
        <v>19</v>
      </c>
      <c r="G8" s="1">
        <v>27720000</v>
      </c>
      <c r="H8" s="2">
        <v>20678239.02</v>
      </c>
      <c r="I8" s="27">
        <v>0.72589999999999999</v>
      </c>
      <c r="J8" s="1">
        <v>0</v>
      </c>
      <c r="K8" s="119"/>
      <c r="L8" s="2">
        <v>2465456.64</v>
      </c>
      <c r="M8" s="27">
        <v>0.1192</v>
      </c>
      <c r="N8" s="2">
        <v>6740302.7999999998</v>
      </c>
      <c r="O8" s="27">
        <v>0.32590000000000002</v>
      </c>
      <c r="P8" s="2">
        <v>9633295.7799999993</v>
      </c>
      <c r="Q8" s="2">
        <v>190728.5</v>
      </c>
      <c r="R8" s="2">
        <v>25120.400000000001</v>
      </c>
      <c r="S8" s="27">
        <v>0.52339999999999998</v>
      </c>
      <c r="T8" s="2">
        <v>2546.14</v>
      </c>
      <c r="U8" s="29">
        <v>1E-4</v>
      </c>
      <c r="V8" s="2">
        <v>620178.6</v>
      </c>
      <c r="W8" s="27">
        <v>2.9899999999999999E-2</v>
      </c>
      <c r="X8" s="2">
        <v>0</v>
      </c>
      <c r="Y8" s="2">
        <v>0</v>
      </c>
      <c r="Z8" s="29">
        <v>0</v>
      </c>
      <c r="AA8" s="2">
        <v>2520000</v>
      </c>
      <c r="AB8" s="2">
        <v>18</v>
      </c>
      <c r="AC8" s="2">
        <v>1131298</v>
      </c>
      <c r="AD8" s="2">
        <v>234465</v>
      </c>
      <c r="AE8" s="2">
        <v>17</v>
      </c>
      <c r="AF8" s="27">
        <v>0.54190000000000005</v>
      </c>
      <c r="AG8" s="2">
        <v>1182890</v>
      </c>
      <c r="AH8" s="2">
        <v>30773</v>
      </c>
      <c r="AI8" s="2">
        <v>1627</v>
      </c>
      <c r="AJ8" s="2">
        <v>5293697</v>
      </c>
      <c r="AK8" s="27">
        <v>0.50939999999999996</v>
      </c>
      <c r="AL8" s="8"/>
      <c r="AM8" s="58"/>
      <c r="AN8" s="8"/>
      <c r="AO8" s="8"/>
      <c r="AP8" s="12"/>
      <c r="AQ8" s="12"/>
      <c r="AR8" s="12"/>
      <c r="AS8" s="12"/>
      <c r="AT8" s="12"/>
      <c r="AU8" s="12"/>
      <c r="AV8" s="12"/>
      <c r="AW8" s="12"/>
    </row>
    <row r="9" spans="1:49">
      <c r="A9" s="78"/>
      <c r="B9" s="67"/>
      <c r="C9" s="17" t="s">
        <v>49</v>
      </c>
      <c r="D9" s="38" t="s">
        <v>42</v>
      </c>
      <c r="E9" s="38" t="s">
        <v>50</v>
      </c>
      <c r="F9" s="1">
        <v>19</v>
      </c>
      <c r="G9" s="2">
        <v>41400000</v>
      </c>
      <c r="H9" s="2">
        <v>22541380.809999999</v>
      </c>
      <c r="I9" s="27">
        <v>0.5444</v>
      </c>
      <c r="J9" s="1">
        <v>0</v>
      </c>
      <c r="K9" s="119"/>
      <c r="L9" s="2">
        <v>2296074.2400000002</v>
      </c>
      <c r="M9" s="27">
        <v>0.1018</v>
      </c>
      <c r="N9" s="2">
        <v>6307639.0300000003</v>
      </c>
      <c r="O9" s="27">
        <v>0.27979999999999999</v>
      </c>
      <c r="P9" s="2">
        <v>11921725.779999999</v>
      </c>
      <c r="Q9" s="2">
        <v>203686.5</v>
      </c>
      <c r="R9" s="2">
        <v>32672.799999999999</v>
      </c>
      <c r="S9" s="27">
        <v>0.58860000000000001</v>
      </c>
      <c r="T9" s="2">
        <v>2236.2600000000002</v>
      </c>
      <c r="U9" s="27">
        <v>0</v>
      </c>
      <c r="V9" s="2">
        <v>632738.30000000005</v>
      </c>
      <c r="W9" s="27">
        <v>2.8000000000000001E-2</v>
      </c>
      <c r="X9" s="2">
        <v>0</v>
      </c>
      <c r="Y9" s="2">
        <v>0</v>
      </c>
      <c r="Z9" s="29">
        <v>0</v>
      </c>
      <c r="AA9" s="2">
        <v>2880000</v>
      </c>
      <c r="AB9" s="2">
        <v>18</v>
      </c>
      <c r="AC9" s="2">
        <v>1172281</v>
      </c>
      <c r="AD9" s="2">
        <v>248246</v>
      </c>
      <c r="AE9" s="2">
        <v>22</v>
      </c>
      <c r="AF9" s="27">
        <v>0.49320000000000003</v>
      </c>
      <c r="AG9" s="2">
        <v>2081644</v>
      </c>
      <c r="AH9" s="2">
        <v>42675</v>
      </c>
      <c r="AI9" s="2">
        <v>3498</v>
      </c>
      <c r="AJ9" s="2">
        <v>5093137</v>
      </c>
      <c r="AK9" s="27">
        <v>0.36759999999999998</v>
      </c>
      <c r="AL9" s="8"/>
      <c r="AM9" s="58"/>
      <c r="AN9" s="8"/>
      <c r="AO9" s="8"/>
      <c r="AP9" s="12"/>
      <c r="AQ9" s="12"/>
      <c r="AR9" s="12"/>
      <c r="AS9" s="12"/>
      <c r="AT9" s="12"/>
      <c r="AU9" s="12"/>
      <c r="AV9" s="12"/>
      <c r="AW9" s="12"/>
    </row>
    <row r="10" spans="1:49">
      <c r="A10" s="78"/>
      <c r="B10" s="67"/>
      <c r="C10" s="17" t="s">
        <v>51</v>
      </c>
      <c r="D10" s="38" t="s">
        <v>45</v>
      </c>
      <c r="E10" s="38" t="s">
        <v>50</v>
      </c>
      <c r="F10" s="1">
        <v>19</v>
      </c>
      <c r="G10" s="2">
        <v>41400000</v>
      </c>
      <c r="H10" s="2">
        <v>26772317.079999998</v>
      </c>
      <c r="I10" s="27">
        <v>0.64659999999999995</v>
      </c>
      <c r="J10" s="1">
        <v>0</v>
      </c>
      <c r="K10" s="119"/>
      <c r="L10" s="2">
        <v>2969433.6</v>
      </c>
      <c r="M10" s="27">
        <v>0.1109</v>
      </c>
      <c r="N10" s="2">
        <v>8408563.4600000009</v>
      </c>
      <c r="O10" s="27">
        <v>0.314</v>
      </c>
      <c r="P10" s="2">
        <v>12933881.119999999</v>
      </c>
      <c r="Q10" s="2">
        <v>256807</v>
      </c>
      <c r="R10" s="2">
        <v>35561.599999999999</v>
      </c>
      <c r="S10" s="27">
        <v>0.54349999999999998</v>
      </c>
      <c r="T10" s="2">
        <v>3181.76</v>
      </c>
      <c r="U10" s="29">
        <v>1E-4</v>
      </c>
      <c r="V10" s="2">
        <v>804552.7</v>
      </c>
      <c r="W10" s="27">
        <v>0.03</v>
      </c>
      <c r="X10" s="2">
        <v>0</v>
      </c>
      <c r="Y10" s="2">
        <v>0</v>
      </c>
      <c r="Z10" s="29">
        <v>0</v>
      </c>
      <c r="AA10" s="2">
        <v>2880000</v>
      </c>
      <c r="AB10" s="2">
        <v>18</v>
      </c>
      <c r="AC10" s="2">
        <v>1482773</v>
      </c>
      <c r="AD10" s="2">
        <v>314525</v>
      </c>
      <c r="AE10" s="2">
        <v>1639</v>
      </c>
      <c r="AF10" s="27">
        <v>0.62460000000000004</v>
      </c>
      <c r="AG10" s="2">
        <v>1971637</v>
      </c>
      <c r="AH10" s="2">
        <v>44119</v>
      </c>
      <c r="AI10" s="2">
        <v>2536</v>
      </c>
      <c r="AJ10" s="2">
        <v>7517141</v>
      </c>
      <c r="AK10" s="27">
        <v>0.41199999999999998</v>
      </c>
      <c r="AL10" s="8"/>
      <c r="AM10" s="58"/>
      <c r="AN10" s="8"/>
      <c r="AO10" s="8"/>
      <c r="AP10" s="12"/>
      <c r="AQ10" s="12"/>
      <c r="AR10" s="12"/>
      <c r="AS10" s="12"/>
      <c r="AT10" s="12"/>
      <c r="AU10" s="12"/>
      <c r="AV10" s="12"/>
      <c r="AW10" s="12"/>
    </row>
    <row r="11" spans="1:49">
      <c r="A11" s="78"/>
      <c r="B11" s="67"/>
      <c r="C11" s="17" t="s">
        <v>306</v>
      </c>
      <c r="D11" s="38" t="s">
        <v>170</v>
      </c>
      <c r="E11" s="38" t="s">
        <v>50</v>
      </c>
      <c r="F11" s="1">
        <v>19</v>
      </c>
      <c r="G11" s="2">
        <v>41400000</v>
      </c>
      <c r="H11" s="1"/>
      <c r="I11" s="1"/>
      <c r="J11" s="1"/>
      <c r="K11" s="119"/>
      <c r="L11" s="1"/>
      <c r="M11" s="1"/>
      <c r="N11" s="1"/>
      <c r="O11" s="1"/>
      <c r="P11" s="2"/>
      <c r="Q11" s="2"/>
      <c r="R11" s="2"/>
      <c r="S11" s="27"/>
      <c r="T11" s="2"/>
      <c r="U11" s="29"/>
      <c r="V11" s="2"/>
      <c r="W11" s="27"/>
      <c r="X11" s="2"/>
      <c r="Y11" s="2"/>
      <c r="Z11" s="29"/>
      <c r="AA11" s="2"/>
      <c r="AB11" s="2"/>
      <c r="AC11" s="2"/>
      <c r="AD11" s="2"/>
      <c r="AE11" s="2"/>
      <c r="AF11" s="27"/>
      <c r="AG11" s="2"/>
      <c r="AH11" s="2"/>
      <c r="AI11" s="2"/>
      <c r="AJ11" s="2"/>
      <c r="AK11" s="27"/>
      <c r="AL11" s="8"/>
      <c r="AM11" s="8"/>
      <c r="AN11" s="8"/>
      <c r="AO11" s="8"/>
      <c r="AP11" s="12"/>
      <c r="AQ11" s="12"/>
      <c r="AR11" s="12"/>
      <c r="AS11" s="12"/>
      <c r="AT11" s="12"/>
      <c r="AU11" s="12"/>
      <c r="AV11" s="12"/>
      <c r="AW11" s="12"/>
    </row>
    <row r="12" spans="1:49">
      <c r="A12" s="78"/>
      <c r="B12" s="67"/>
      <c r="C12" s="17" t="s">
        <v>307</v>
      </c>
      <c r="D12" s="38" t="s">
        <v>170</v>
      </c>
      <c r="E12" s="38" t="s">
        <v>50</v>
      </c>
      <c r="F12" s="1">
        <v>19</v>
      </c>
      <c r="G12" s="2">
        <v>41400000</v>
      </c>
      <c r="H12" s="1"/>
      <c r="I12" s="1"/>
      <c r="J12" s="1"/>
      <c r="K12" s="119"/>
      <c r="L12" s="1"/>
      <c r="M12" s="1"/>
      <c r="N12" s="1"/>
      <c r="O12" s="1"/>
      <c r="P12" s="2"/>
      <c r="Q12" s="2"/>
      <c r="R12" s="2"/>
      <c r="S12" s="27"/>
      <c r="T12" s="2"/>
      <c r="U12" s="29"/>
      <c r="V12" s="2"/>
      <c r="W12" s="27"/>
      <c r="X12" s="2"/>
      <c r="Y12" s="2"/>
      <c r="Z12" s="29"/>
      <c r="AA12" s="2"/>
      <c r="AB12" s="2"/>
      <c r="AC12" s="2"/>
      <c r="AD12" s="2"/>
      <c r="AE12" s="2"/>
      <c r="AF12" s="27"/>
      <c r="AG12" s="2"/>
      <c r="AH12" s="2"/>
      <c r="AI12" s="2"/>
      <c r="AJ12" s="2"/>
      <c r="AK12" s="27"/>
      <c r="AL12" s="8"/>
      <c r="AM12" s="8"/>
      <c r="AN12" s="8"/>
      <c r="AO12" s="8"/>
      <c r="AP12" s="12"/>
      <c r="AQ12" s="12"/>
      <c r="AR12" s="12"/>
      <c r="AS12" s="12"/>
      <c r="AT12" s="12"/>
      <c r="AU12" s="12"/>
      <c r="AV12" s="12"/>
      <c r="AW12" s="12"/>
    </row>
    <row r="13" spans="1:49">
      <c r="A13" s="78"/>
      <c r="B13" s="67"/>
      <c r="C13" s="17" t="s">
        <v>308</v>
      </c>
      <c r="D13" s="38" t="s">
        <v>170</v>
      </c>
      <c r="E13" s="38" t="s">
        <v>50</v>
      </c>
      <c r="F13" s="1">
        <v>19</v>
      </c>
      <c r="G13" s="2">
        <v>41400000</v>
      </c>
      <c r="H13" s="1"/>
      <c r="I13" s="1"/>
      <c r="J13" s="1"/>
      <c r="K13" s="119"/>
      <c r="L13" s="1"/>
      <c r="M13" s="1"/>
      <c r="N13" s="1"/>
      <c r="O13" s="1"/>
      <c r="P13" s="2"/>
      <c r="Q13" s="2"/>
      <c r="R13" s="2"/>
      <c r="S13" s="27"/>
      <c r="T13" s="2"/>
      <c r="U13" s="29"/>
      <c r="V13" s="2"/>
      <c r="W13" s="27"/>
      <c r="X13" s="2"/>
      <c r="Y13" s="2"/>
      <c r="Z13" s="29"/>
      <c r="AA13" s="2"/>
      <c r="AB13" s="2"/>
      <c r="AC13" s="2"/>
      <c r="AD13" s="2"/>
      <c r="AE13" s="2"/>
      <c r="AF13" s="27"/>
      <c r="AG13" s="2"/>
      <c r="AH13" s="2"/>
      <c r="AI13" s="2"/>
      <c r="AJ13" s="2"/>
      <c r="AK13" s="27"/>
      <c r="AL13" s="8"/>
      <c r="AM13" s="8"/>
      <c r="AN13" s="8"/>
      <c r="AO13" s="8"/>
      <c r="AP13" s="12"/>
      <c r="AQ13" s="12"/>
      <c r="AR13" s="12"/>
      <c r="AS13" s="12"/>
      <c r="AT13" s="12"/>
      <c r="AU13" s="12"/>
      <c r="AV13" s="12"/>
      <c r="AW13" s="12"/>
    </row>
    <row r="14" spans="1:49">
      <c r="A14" s="78"/>
      <c r="B14" s="67"/>
      <c r="C14" s="17" t="s">
        <v>309</v>
      </c>
      <c r="D14" s="38" t="s">
        <v>170</v>
      </c>
      <c r="E14" s="38" t="s">
        <v>50</v>
      </c>
      <c r="F14" s="1">
        <v>19</v>
      </c>
      <c r="G14" s="2">
        <v>41400000</v>
      </c>
      <c r="H14" s="1"/>
      <c r="I14" s="1"/>
      <c r="J14" s="1"/>
      <c r="K14" s="119"/>
      <c r="L14" s="1"/>
      <c r="M14" s="1"/>
      <c r="N14" s="1"/>
      <c r="O14" s="1"/>
      <c r="P14" s="2"/>
      <c r="Q14" s="2"/>
      <c r="R14" s="2"/>
      <c r="S14" s="27"/>
      <c r="T14" s="2"/>
      <c r="U14" s="29"/>
      <c r="V14" s="2"/>
      <c r="W14" s="27"/>
      <c r="X14" s="2"/>
      <c r="Y14" s="2"/>
      <c r="Z14" s="29"/>
      <c r="AA14" s="2"/>
      <c r="AB14" s="2"/>
      <c r="AC14" s="2"/>
      <c r="AD14" s="2"/>
      <c r="AE14" s="2"/>
      <c r="AF14" s="27"/>
      <c r="AG14" s="2"/>
      <c r="AH14" s="2"/>
      <c r="AI14" s="2"/>
      <c r="AJ14" s="2"/>
      <c r="AK14" s="27"/>
      <c r="AL14" s="8"/>
      <c r="AM14" s="8"/>
      <c r="AN14" s="8"/>
      <c r="AO14" s="8"/>
      <c r="AP14" s="12"/>
      <c r="AQ14" s="12"/>
      <c r="AR14" s="12"/>
      <c r="AS14" s="12"/>
      <c r="AT14" s="12"/>
      <c r="AU14" s="12"/>
      <c r="AV14" s="12"/>
      <c r="AW14" s="12"/>
    </row>
    <row r="15" spans="1:49">
      <c r="A15" s="78"/>
      <c r="B15" s="67"/>
      <c r="C15" s="17" t="s">
        <v>310</v>
      </c>
      <c r="D15" s="38" t="s">
        <v>170</v>
      </c>
      <c r="E15" s="38" t="s">
        <v>50</v>
      </c>
      <c r="F15" s="1">
        <v>19</v>
      </c>
      <c r="G15" s="2">
        <v>41400000</v>
      </c>
      <c r="H15" s="1"/>
      <c r="I15" s="1"/>
      <c r="J15" s="1"/>
      <c r="K15" s="119"/>
      <c r="L15" s="1"/>
      <c r="M15" s="1"/>
      <c r="N15" s="1"/>
      <c r="O15" s="1"/>
      <c r="P15" s="2"/>
      <c r="Q15" s="2"/>
      <c r="R15" s="2"/>
      <c r="S15" s="27"/>
      <c r="T15" s="2"/>
      <c r="U15" s="29"/>
      <c r="V15" s="2"/>
      <c r="W15" s="27"/>
      <c r="X15" s="2"/>
      <c r="Y15" s="2"/>
      <c r="Z15" s="29"/>
      <c r="AA15" s="2"/>
      <c r="AB15" s="2"/>
      <c r="AC15" s="2"/>
      <c r="AD15" s="2"/>
      <c r="AE15" s="2"/>
      <c r="AF15" s="27"/>
      <c r="AG15" s="2"/>
      <c r="AH15" s="2"/>
      <c r="AI15" s="2"/>
      <c r="AJ15" s="2"/>
      <c r="AK15" s="27"/>
      <c r="AL15" s="8"/>
      <c r="AM15" s="8"/>
      <c r="AN15" s="8"/>
      <c r="AO15" s="8"/>
      <c r="AP15" s="12"/>
      <c r="AQ15" s="12"/>
      <c r="AR15" s="12"/>
      <c r="AS15" s="12"/>
      <c r="AT15" s="12"/>
      <c r="AU15" s="12"/>
      <c r="AV15" s="12"/>
      <c r="AW15" s="12"/>
    </row>
    <row r="16" spans="1:49">
      <c r="A16" s="78"/>
      <c r="B16" s="68"/>
      <c r="C16" s="17" t="s">
        <v>311</v>
      </c>
      <c r="D16" s="38" t="s">
        <v>170</v>
      </c>
      <c r="E16" s="38" t="s">
        <v>50</v>
      </c>
      <c r="F16" s="1">
        <v>19</v>
      </c>
      <c r="G16" s="2">
        <v>41400000</v>
      </c>
      <c r="H16" s="1"/>
      <c r="I16" s="1"/>
      <c r="J16" s="1"/>
      <c r="K16" s="120"/>
      <c r="L16" s="1"/>
      <c r="M16" s="1"/>
      <c r="N16" s="1"/>
      <c r="O16" s="1"/>
      <c r="P16" s="2"/>
      <c r="Q16" s="2"/>
      <c r="R16" s="2"/>
      <c r="S16" s="27"/>
      <c r="T16" s="2"/>
      <c r="U16" s="29"/>
      <c r="V16" s="2"/>
      <c r="W16" s="27"/>
      <c r="X16" s="2"/>
      <c r="Y16" s="2"/>
      <c r="Z16" s="29"/>
      <c r="AA16" s="2"/>
      <c r="AB16" s="2"/>
      <c r="AC16" s="2"/>
      <c r="AD16" s="2"/>
      <c r="AE16" s="2"/>
      <c r="AF16" s="27"/>
      <c r="AG16" s="2"/>
      <c r="AH16" s="2"/>
      <c r="AI16" s="2"/>
      <c r="AJ16" s="2"/>
      <c r="AK16" s="27"/>
      <c r="AL16" s="8"/>
      <c r="AM16" s="8"/>
      <c r="AN16" s="8"/>
      <c r="AO16" s="8"/>
      <c r="AP16" s="12"/>
      <c r="AQ16" s="12"/>
      <c r="AR16" s="12"/>
      <c r="AS16" s="12"/>
      <c r="AT16" s="12"/>
      <c r="AU16" s="12"/>
      <c r="AV16" s="12"/>
      <c r="AW16" s="12"/>
    </row>
    <row r="17" spans="1:49">
      <c r="A17" s="78"/>
      <c r="B17" s="49" t="s">
        <v>1</v>
      </c>
      <c r="C17" s="49" t="s">
        <v>52</v>
      </c>
      <c r="D17" s="49" t="s">
        <v>3</v>
      </c>
      <c r="E17" s="49" t="s">
        <v>4</v>
      </c>
      <c r="F17" s="49" t="s">
        <v>53</v>
      </c>
      <c r="G17" s="53" t="s">
        <v>54</v>
      </c>
      <c r="H17" s="53" t="s">
        <v>55</v>
      </c>
      <c r="I17" s="53" t="s">
        <v>56</v>
      </c>
      <c r="J17" s="53" t="s">
        <v>57</v>
      </c>
      <c r="K17" s="53" t="s">
        <v>58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>
        <f>SUM(AJ5:AJ10)</f>
        <v>23958700</v>
      </c>
      <c r="AK17" s="8"/>
      <c r="AL17" s="8"/>
      <c r="AM17" s="8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>
      <c r="A18" s="78"/>
      <c r="B18" s="70" t="s">
        <v>59</v>
      </c>
      <c r="C18" s="17" t="s">
        <v>60</v>
      </c>
      <c r="D18" s="3" t="s">
        <v>42</v>
      </c>
      <c r="E18" s="3" t="s">
        <v>43</v>
      </c>
      <c r="F18" s="2" t="s">
        <v>61</v>
      </c>
      <c r="G18" s="27">
        <v>0.27</v>
      </c>
      <c r="H18" s="27">
        <v>0.2283</v>
      </c>
      <c r="I18" s="27">
        <v>0.35020000000000001</v>
      </c>
      <c r="J18" s="27">
        <v>0.55576992999999997</v>
      </c>
      <c r="K18" s="23">
        <v>45417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>
      <c r="A19" s="78"/>
      <c r="B19" s="71"/>
      <c r="C19" s="3" t="s">
        <v>62</v>
      </c>
      <c r="D19" s="3" t="s">
        <v>42</v>
      </c>
      <c r="E19" s="3" t="s">
        <v>43</v>
      </c>
      <c r="F19" s="2" t="s">
        <v>61</v>
      </c>
      <c r="G19" s="27">
        <v>0.27</v>
      </c>
      <c r="H19" s="27">
        <v>5.3800000000000001E-2</v>
      </c>
      <c r="I19" s="27">
        <v>8.72E-2</v>
      </c>
      <c r="J19" s="27">
        <v>0.67387220999999997</v>
      </c>
      <c r="K19" s="23">
        <v>45417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49">
      <c r="A20" s="78"/>
      <c r="B20" s="71"/>
      <c r="C20" s="3" t="s">
        <v>63</v>
      </c>
      <c r="D20" s="3" t="s">
        <v>45</v>
      </c>
      <c r="E20" s="3" t="s">
        <v>43</v>
      </c>
      <c r="F20" s="2" t="s">
        <v>61</v>
      </c>
      <c r="G20" s="27">
        <v>0.28999999999999998</v>
      </c>
      <c r="H20" s="27">
        <v>0.2525</v>
      </c>
      <c r="I20" s="27">
        <v>0.3997</v>
      </c>
      <c r="J20" s="27">
        <v>0.64490970999999997</v>
      </c>
      <c r="K20" s="23">
        <v>45215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49">
      <c r="A21" s="78"/>
      <c r="B21" s="71"/>
      <c r="C21" s="3" t="s">
        <v>64</v>
      </c>
      <c r="D21" s="3" t="s">
        <v>45</v>
      </c>
      <c r="E21" s="3" t="s">
        <v>43</v>
      </c>
      <c r="F21" s="2" t="s">
        <v>61</v>
      </c>
      <c r="G21" s="27">
        <v>0.36</v>
      </c>
      <c r="H21" s="27">
        <v>5.4600000000000003E-2</v>
      </c>
      <c r="I21" s="27">
        <v>9.2799999999999994E-2</v>
      </c>
      <c r="J21" s="27">
        <v>0.69393744999999996</v>
      </c>
      <c r="K21" s="23">
        <v>45215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49">
      <c r="A22" s="78"/>
      <c r="B22" s="71"/>
      <c r="C22" s="3" t="s">
        <v>65</v>
      </c>
      <c r="D22" s="3" t="s">
        <v>42</v>
      </c>
      <c r="E22" s="3" t="s">
        <v>47</v>
      </c>
      <c r="F22" s="2" t="s">
        <v>66</v>
      </c>
      <c r="G22" s="27">
        <v>0.46</v>
      </c>
      <c r="H22" s="27">
        <v>0.1981</v>
      </c>
      <c r="I22" s="27">
        <v>0.32379999999999998</v>
      </c>
      <c r="J22" s="27">
        <v>0.36197775999999998</v>
      </c>
      <c r="K22" s="23">
        <v>45417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>
      <c r="A23" s="78"/>
      <c r="B23" s="71"/>
      <c r="C23" s="3" t="s">
        <v>67</v>
      </c>
      <c r="D23" s="3" t="s">
        <v>42</v>
      </c>
      <c r="E23" s="3" t="s">
        <v>47</v>
      </c>
      <c r="F23" s="2" t="s">
        <v>66</v>
      </c>
      <c r="G23" s="27">
        <v>0.54</v>
      </c>
      <c r="H23" s="27">
        <v>4.5499999999999999E-2</v>
      </c>
      <c r="I23" s="27">
        <v>6.5699999999999995E-2</v>
      </c>
      <c r="J23" s="27">
        <v>0.53041981000000005</v>
      </c>
      <c r="K23" s="23">
        <v>45417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49">
      <c r="A24" s="78"/>
      <c r="B24" s="71"/>
      <c r="C24" s="3" t="s">
        <v>68</v>
      </c>
      <c r="D24" s="3" t="s">
        <v>45</v>
      </c>
      <c r="E24" s="3" t="s">
        <v>47</v>
      </c>
      <c r="F24" s="2" t="s">
        <v>66</v>
      </c>
      <c r="G24" s="27">
        <v>0.47</v>
      </c>
      <c r="H24" s="27">
        <v>0.2165</v>
      </c>
      <c r="I24" s="27">
        <v>0.37959999999999999</v>
      </c>
      <c r="J24" s="27">
        <v>0.44916906000000001</v>
      </c>
      <c r="K24" s="23">
        <v>45215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49">
      <c r="A25" s="78"/>
      <c r="B25" s="71"/>
      <c r="C25" s="3" t="s">
        <v>69</v>
      </c>
      <c r="D25" s="3" t="s">
        <v>45</v>
      </c>
      <c r="E25" s="3" t="s">
        <v>47</v>
      </c>
      <c r="F25" s="2" t="s">
        <v>66</v>
      </c>
      <c r="G25" s="27">
        <v>0.62</v>
      </c>
      <c r="H25" s="27">
        <v>8.9200000000000002E-2</v>
      </c>
      <c r="I25" s="27">
        <v>0.1166</v>
      </c>
      <c r="J25" s="27">
        <v>0.50336533999999999</v>
      </c>
      <c r="K25" s="23">
        <v>45478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>
      <c r="A26" s="78"/>
      <c r="B26" s="71"/>
      <c r="C26" s="3" t="s">
        <v>70</v>
      </c>
      <c r="D26" s="3" t="s">
        <v>42</v>
      </c>
      <c r="E26" s="3" t="s">
        <v>50</v>
      </c>
      <c r="F26" s="2" t="s">
        <v>71</v>
      </c>
      <c r="G26" s="27">
        <v>0.12</v>
      </c>
      <c r="H26" s="27">
        <v>0.19220000000000001</v>
      </c>
      <c r="I26" s="27">
        <v>0.32769999999999999</v>
      </c>
      <c r="J26" s="27">
        <v>0.45072324000000002</v>
      </c>
      <c r="K26" s="23">
        <v>45417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49">
      <c r="A27" s="78"/>
      <c r="B27" s="71"/>
      <c r="C27" s="3" t="s">
        <v>72</v>
      </c>
      <c r="D27" s="3" t="s">
        <v>42</v>
      </c>
      <c r="E27" s="3" t="s">
        <v>50</v>
      </c>
      <c r="F27" s="2" t="s">
        <v>71</v>
      </c>
      <c r="G27" s="27">
        <v>0.22</v>
      </c>
      <c r="H27" s="27">
        <v>4.2200000000000001E-2</v>
      </c>
      <c r="I27" s="27">
        <v>5.9799999999999999E-2</v>
      </c>
      <c r="J27" s="27">
        <v>0.65579719999999997</v>
      </c>
      <c r="K27" s="23">
        <v>45499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49">
      <c r="A28" s="78"/>
      <c r="B28" s="71"/>
      <c r="C28" s="3" t="s">
        <v>73</v>
      </c>
      <c r="D28" s="3" t="s">
        <v>45</v>
      </c>
      <c r="E28" s="3" t="s">
        <v>50</v>
      </c>
      <c r="F28" s="2" t="s">
        <v>71</v>
      </c>
      <c r="G28" s="27">
        <v>0.45</v>
      </c>
      <c r="H28" s="27">
        <v>0.23219999999999999</v>
      </c>
      <c r="I28" s="27">
        <v>0.41410000000000002</v>
      </c>
      <c r="J28" s="27">
        <v>0.48434572999999997</v>
      </c>
      <c r="K28" s="23">
        <v>45215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49">
      <c r="A29" s="78"/>
      <c r="B29" s="71"/>
      <c r="C29" s="3" t="s">
        <v>74</v>
      </c>
      <c r="D29" s="3" t="s">
        <v>45</v>
      </c>
      <c r="E29" s="3" t="s">
        <v>50</v>
      </c>
      <c r="F29" s="2" t="s">
        <v>71</v>
      </c>
      <c r="G29" s="27">
        <v>0.22</v>
      </c>
      <c r="H29" s="27">
        <v>4.3200000000000002E-2</v>
      </c>
      <c r="I29" s="27">
        <v>7.7299999999999994E-2</v>
      </c>
      <c r="J29" s="27">
        <v>0.65526238000000003</v>
      </c>
      <c r="K29" s="23">
        <v>45478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49">
      <c r="A30" s="78"/>
      <c r="B30" s="71"/>
      <c r="C30" s="38" t="s">
        <v>306</v>
      </c>
      <c r="D30" s="38" t="s">
        <v>170</v>
      </c>
      <c r="E30" s="38" t="s">
        <v>50</v>
      </c>
      <c r="F30" s="2" t="s">
        <v>71</v>
      </c>
      <c r="G30" s="27">
        <v>0.52</v>
      </c>
      <c r="H30" s="27">
        <v>6.7000000000000002E-3</v>
      </c>
      <c r="I30" s="27">
        <v>2.7199999999999998E-2</v>
      </c>
      <c r="J30" s="27">
        <v>0.40298530999999999</v>
      </c>
      <c r="K30" s="23">
        <v>45317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>
      <c r="A31" s="78"/>
      <c r="B31" s="71"/>
      <c r="C31" s="38" t="s">
        <v>307</v>
      </c>
      <c r="D31" s="38" t="s">
        <v>170</v>
      </c>
      <c r="E31" s="38" t="s">
        <v>50</v>
      </c>
      <c r="F31" s="2" t="s">
        <v>71</v>
      </c>
      <c r="G31" s="27">
        <v>0.22</v>
      </c>
      <c r="H31" s="27">
        <v>4.4999999999999997E-3</v>
      </c>
      <c r="I31" s="27">
        <v>2.63E-2</v>
      </c>
      <c r="J31" s="27">
        <v>0.40051377999999999</v>
      </c>
      <c r="K31" s="23">
        <v>45317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49">
      <c r="A32" s="78"/>
      <c r="B32" s="71"/>
      <c r="C32" s="38" t="s">
        <v>310</v>
      </c>
      <c r="D32" s="38" t="s">
        <v>170</v>
      </c>
      <c r="E32" s="38" t="s">
        <v>50</v>
      </c>
      <c r="F32" s="2" t="s">
        <v>71</v>
      </c>
      <c r="G32" s="27">
        <v>0.27</v>
      </c>
      <c r="H32" s="27">
        <v>5.3E-3</v>
      </c>
      <c r="I32" s="27">
        <v>2.63E-2</v>
      </c>
      <c r="J32" s="27">
        <v>0.48312290000000002</v>
      </c>
      <c r="K32" s="23">
        <v>45317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>
      <c r="A33" s="78"/>
      <c r="B33" s="72"/>
      <c r="C33" s="38" t="s">
        <v>311</v>
      </c>
      <c r="D33" s="38" t="s">
        <v>170</v>
      </c>
      <c r="E33" s="38" t="s">
        <v>50</v>
      </c>
      <c r="F33" s="2" t="s">
        <v>71</v>
      </c>
      <c r="G33" s="27">
        <v>0.19</v>
      </c>
      <c r="H33" s="27">
        <v>5.0000000000000001E-3</v>
      </c>
      <c r="I33" s="27">
        <v>2.5999999999999999E-2</v>
      </c>
      <c r="J33" s="27">
        <v>0.56957674000000003</v>
      </c>
      <c r="K33" s="23">
        <v>45261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>
      <c r="A34" s="78"/>
      <c r="B34" s="5" t="s">
        <v>1</v>
      </c>
      <c r="C34" s="5" t="s">
        <v>75</v>
      </c>
      <c r="D34" s="48" t="s">
        <v>76</v>
      </c>
      <c r="E34" s="48" t="s">
        <v>77</v>
      </c>
      <c r="F34" s="48" t="s">
        <v>78</v>
      </c>
      <c r="G34" s="53" t="s">
        <v>18</v>
      </c>
      <c r="H34" s="53" t="s">
        <v>79</v>
      </c>
      <c r="I34" s="53" t="s">
        <v>80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>
      <c r="A35" s="79"/>
      <c r="B35" s="3" t="s">
        <v>81</v>
      </c>
      <c r="C35" s="4" t="s">
        <v>68</v>
      </c>
      <c r="D35" s="2">
        <v>36500</v>
      </c>
      <c r="E35" s="2">
        <v>22807</v>
      </c>
      <c r="F35" s="2">
        <v>13693</v>
      </c>
      <c r="G35" s="27">
        <v>0.62480000000000002</v>
      </c>
      <c r="H35" s="2" t="s">
        <v>82</v>
      </c>
      <c r="I35" s="27">
        <v>0.61868500000000004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>
      <c r="A36" s="5" t="s">
        <v>0</v>
      </c>
      <c r="B36" s="5" t="s">
        <v>1</v>
      </c>
      <c r="C36" s="5" t="s">
        <v>52</v>
      </c>
      <c r="D36" s="49" t="s">
        <v>3</v>
      </c>
      <c r="E36" s="56" t="s">
        <v>4</v>
      </c>
      <c r="F36" s="43" t="s">
        <v>83</v>
      </c>
      <c r="G36" s="43" t="s">
        <v>84</v>
      </c>
      <c r="H36" s="43" t="s">
        <v>18</v>
      </c>
      <c r="I36" s="50" t="s">
        <v>19</v>
      </c>
      <c r="J36" s="50" t="s">
        <v>24</v>
      </c>
      <c r="K36" s="50" t="s">
        <v>20</v>
      </c>
      <c r="L36" s="50" t="s">
        <v>24</v>
      </c>
      <c r="M36" s="50" t="s">
        <v>85</v>
      </c>
      <c r="N36" s="50" t="s">
        <v>86</v>
      </c>
      <c r="O36" s="50" t="s">
        <v>87</v>
      </c>
      <c r="P36" s="50" t="s">
        <v>88</v>
      </c>
      <c r="Q36" s="50" t="s">
        <v>89</v>
      </c>
      <c r="R36" s="50" t="s">
        <v>90</v>
      </c>
      <c r="S36" s="50" t="s">
        <v>91</v>
      </c>
      <c r="T36" s="50" t="s">
        <v>58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>
      <c r="A37" s="70" t="s">
        <v>92</v>
      </c>
      <c r="B37" s="81" t="s">
        <v>84</v>
      </c>
      <c r="C37" s="3" t="s">
        <v>93</v>
      </c>
      <c r="D37" s="3" t="s">
        <v>45</v>
      </c>
      <c r="E37" s="4" t="s">
        <v>94</v>
      </c>
      <c r="F37" s="1">
        <v>10170000</v>
      </c>
      <c r="G37" s="2">
        <v>2086818</v>
      </c>
      <c r="H37" s="27">
        <v>0.2051</v>
      </c>
      <c r="I37" s="2">
        <v>1</v>
      </c>
      <c r="J37" s="29">
        <v>0</v>
      </c>
      <c r="K37" s="2">
        <v>2086817</v>
      </c>
      <c r="L37" s="27">
        <v>0.99990000000000001</v>
      </c>
      <c r="M37" s="2">
        <v>0</v>
      </c>
      <c r="N37" s="29">
        <v>0</v>
      </c>
      <c r="O37" s="27">
        <v>1</v>
      </c>
      <c r="P37" s="29">
        <v>0.99995100000000003</v>
      </c>
      <c r="Q37" s="29">
        <v>0</v>
      </c>
      <c r="R37" s="29">
        <v>0</v>
      </c>
      <c r="S37" s="29">
        <v>1</v>
      </c>
      <c r="T37" s="19">
        <v>45343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>
      <c r="A38" s="71"/>
      <c r="B38" s="78"/>
      <c r="C38" s="3" t="s">
        <v>95</v>
      </c>
      <c r="D38" s="3" t="s">
        <v>42</v>
      </c>
      <c r="E38" s="4" t="s">
        <v>94</v>
      </c>
      <c r="F38" s="1">
        <v>10170000</v>
      </c>
      <c r="G38" s="2">
        <v>3632643</v>
      </c>
      <c r="H38" s="27">
        <v>0.35709999999999997</v>
      </c>
      <c r="I38" s="2">
        <v>1008953</v>
      </c>
      <c r="J38" s="27">
        <v>0.2777</v>
      </c>
      <c r="K38" s="2">
        <v>2623690</v>
      </c>
      <c r="L38" s="27">
        <v>0.72219999999999995</v>
      </c>
      <c r="M38" s="2">
        <v>0</v>
      </c>
      <c r="N38" s="29">
        <v>0</v>
      </c>
      <c r="O38" s="27">
        <v>0.98844799999999999</v>
      </c>
      <c r="P38" s="27">
        <v>0.999942</v>
      </c>
      <c r="Q38" s="29">
        <v>0</v>
      </c>
      <c r="R38" s="29">
        <v>0</v>
      </c>
      <c r="S38" s="29">
        <v>0.99992700000000001</v>
      </c>
      <c r="T38" s="19">
        <v>45400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>
      <c r="A39" s="71"/>
      <c r="B39" s="78"/>
      <c r="C39" s="39" t="s">
        <v>96</v>
      </c>
      <c r="D39" s="39" t="s">
        <v>45</v>
      </c>
      <c r="E39" s="46" t="s">
        <v>94</v>
      </c>
      <c r="F39" s="1">
        <v>10170000</v>
      </c>
      <c r="G39" s="2">
        <v>2985743</v>
      </c>
      <c r="H39" s="27">
        <v>0.29349999999999998</v>
      </c>
      <c r="I39" s="2">
        <v>902471</v>
      </c>
      <c r="J39" s="27">
        <v>0.30220000000000002</v>
      </c>
      <c r="K39" s="2">
        <v>2083272</v>
      </c>
      <c r="L39" s="27">
        <v>0.69769999999999999</v>
      </c>
      <c r="M39" s="2">
        <v>0</v>
      </c>
      <c r="N39" s="29">
        <v>0</v>
      </c>
      <c r="O39" s="27">
        <v>0.98920300000000005</v>
      </c>
      <c r="P39" s="27">
        <v>0.99993900000000002</v>
      </c>
      <c r="Q39" s="29">
        <v>0</v>
      </c>
      <c r="R39" s="29">
        <v>0</v>
      </c>
      <c r="S39" s="29">
        <v>0.999915</v>
      </c>
      <c r="T39" s="19">
        <v>45029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>
      <c r="A40" s="71"/>
      <c r="B40" s="78"/>
      <c r="C40" s="38" t="s">
        <v>97</v>
      </c>
      <c r="D40" s="38" t="s">
        <v>42</v>
      </c>
      <c r="E40" s="15" t="s">
        <v>312</v>
      </c>
      <c r="F40" s="1">
        <v>7500000</v>
      </c>
      <c r="G40" s="2">
        <v>2855491</v>
      </c>
      <c r="H40" s="27">
        <f>G40/F40</f>
        <v>0.38073213333333333</v>
      </c>
      <c r="I40" s="2">
        <v>0</v>
      </c>
      <c r="J40" s="29">
        <v>0</v>
      </c>
      <c r="K40" s="2">
        <v>2855491</v>
      </c>
      <c r="L40" s="27">
        <v>1</v>
      </c>
      <c r="M40" s="1">
        <v>0</v>
      </c>
      <c r="N40" s="34">
        <v>0</v>
      </c>
      <c r="O40" s="29">
        <v>0.999942</v>
      </c>
      <c r="P40" s="29">
        <v>1</v>
      </c>
      <c r="Q40" s="29">
        <v>0</v>
      </c>
      <c r="R40" s="29">
        <v>1</v>
      </c>
      <c r="S40" s="29">
        <v>0</v>
      </c>
      <c r="T40" s="19">
        <v>45237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>
      <c r="A41" s="71"/>
      <c r="B41" s="78"/>
      <c r="C41" s="2" t="s">
        <v>293</v>
      </c>
      <c r="D41" s="2" t="s">
        <v>294</v>
      </c>
      <c r="E41" s="2" t="s">
        <v>295</v>
      </c>
      <c r="F41" s="2">
        <v>9500000</v>
      </c>
      <c r="G41" s="2">
        <v>11</v>
      </c>
      <c r="H41" s="29">
        <v>0</v>
      </c>
      <c r="I41" s="2">
        <v>11</v>
      </c>
      <c r="J41" s="27">
        <v>1</v>
      </c>
      <c r="K41" s="2">
        <v>0</v>
      </c>
      <c r="L41" s="29">
        <v>0</v>
      </c>
      <c r="M41" s="2">
        <v>0</v>
      </c>
      <c r="N41" s="29">
        <v>0</v>
      </c>
      <c r="O41" s="29">
        <v>1</v>
      </c>
      <c r="P41" s="29">
        <v>0</v>
      </c>
      <c r="Q41" s="29">
        <v>0</v>
      </c>
      <c r="R41" s="29">
        <v>0</v>
      </c>
      <c r="S41" s="29">
        <v>1</v>
      </c>
      <c r="T41" s="19">
        <v>45120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>
      <c r="A42" s="71"/>
      <c r="B42" s="78"/>
      <c r="C42" s="2" t="s">
        <v>296</v>
      </c>
      <c r="D42" s="2" t="s">
        <v>294</v>
      </c>
      <c r="E42" s="2" t="s">
        <v>295</v>
      </c>
      <c r="F42" s="2">
        <v>9500000</v>
      </c>
      <c r="G42" s="2">
        <v>9</v>
      </c>
      <c r="H42" s="29">
        <v>0</v>
      </c>
      <c r="I42" s="2">
        <v>9</v>
      </c>
      <c r="J42" s="27">
        <v>1</v>
      </c>
      <c r="K42" s="2">
        <v>0</v>
      </c>
      <c r="L42" s="29">
        <v>0</v>
      </c>
      <c r="M42" s="2">
        <v>0</v>
      </c>
      <c r="N42" s="29">
        <v>0</v>
      </c>
      <c r="O42" s="29">
        <v>1</v>
      </c>
      <c r="P42" s="29">
        <v>0</v>
      </c>
      <c r="Q42" s="29">
        <v>0</v>
      </c>
      <c r="R42" s="29">
        <v>0</v>
      </c>
      <c r="S42" s="29">
        <v>1</v>
      </c>
      <c r="T42" s="19">
        <v>45121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>
      <c r="A43" s="71"/>
      <c r="B43" s="79"/>
      <c r="C43" s="3" t="s">
        <v>344</v>
      </c>
      <c r="D43" s="3" t="s">
        <v>42</v>
      </c>
      <c r="E43" s="4" t="s">
        <v>343</v>
      </c>
      <c r="F43" s="1">
        <v>7650000</v>
      </c>
      <c r="G43" s="2">
        <v>4694051</v>
      </c>
      <c r="H43" s="27">
        <v>0.61360000000000003</v>
      </c>
      <c r="I43" s="2">
        <v>1815893</v>
      </c>
      <c r="J43" s="29">
        <v>0.38679999999999998</v>
      </c>
      <c r="K43" s="2">
        <v>2878158</v>
      </c>
      <c r="L43" s="27">
        <v>0.61309999999999998</v>
      </c>
      <c r="M43" s="2">
        <v>0</v>
      </c>
      <c r="N43" s="29">
        <v>0</v>
      </c>
      <c r="O43" s="27">
        <v>0.98969700000000005</v>
      </c>
      <c r="P43" s="29">
        <v>0.99994499999999997</v>
      </c>
      <c r="Q43" s="29">
        <v>0</v>
      </c>
      <c r="R43" s="29">
        <v>1</v>
      </c>
      <c r="S43" s="29">
        <v>0</v>
      </c>
      <c r="T43" s="19">
        <v>45120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9" ht="26">
      <c r="A44" s="71"/>
      <c r="B44" s="5" t="s">
        <v>1</v>
      </c>
      <c r="C44" s="49" t="s">
        <v>52</v>
      </c>
      <c r="D44" s="49" t="s">
        <v>3</v>
      </c>
      <c r="E44" s="49" t="s">
        <v>4</v>
      </c>
      <c r="F44" s="49" t="s">
        <v>54</v>
      </c>
      <c r="G44" s="49" t="s">
        <v>98</v>
      </c>
      <c r="H44" s="49" t="s">
        <v>99</v>
      </c>
      <c r="I44" s="49" t="s">
        <v>100</v>
      </c>
      <c r="J44" s="49" t="s">
        <v>101</v>
      </c>
      <c r="K44" s="49" t="s">
        <v>102</v>
      </c>
      <c r="L44" s="49" t="s">
        <v>103</v>
      </c>
      <c r="M44" s="49" t="s">
        <v>104</v>
      </c>
      <c r="N44" s="127" t="s">
        <v>105</v>
      </c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28"/>
      <c r="AN44" s="116"/>
      <c r="AO44" s="123"/>
    </row>
    <row r="45" spans="1:49" ht="14.5" customHeight="1">
      <c r="A45" s="71"/>
      <c r="B45" s="81" t="s">
        <v>59</v>
      </c>
      <c r="C45" s="70" t="s">
        <v>93</v>
      </c>
      <c r="D45" s="70" t="s">
        <v>45</v>
      </c>
      <c r="E45" s="70" t="s">
        <v>94</v>
      </c>
      <c r="F45" s="95">
        <v>0.52</v>
      </c>
      <c r="G45" s="95">
        <v>0</v>
      </c>
      <c r="H45" s="95">
        <v>0.23341326000000001</v>
      </c>
      <c r="I45" s="95">
        <v>9.4611769999999998E-2</v>
      </c>
      <c r="J45" s="95">
        <v>0.21</v>
      </c>
      <c r="K45" s="70">
        <v>0</v>
      </c>
      <c r="L45" s="70">
        <v>0</v>
      </c>
      <c r="M45" s="81">
        <v>0</v>
      </c>
      <c r="N45" s="53" t="s">
        <v>106</v>
      </c>
      <c r="O45" s="53" t="s">
        <v>107</v>
      </c>
      <c r="P45" s="53" t="s">
        <v>108</v>
      </c>
      <c r="Q45" s="53" t="s">
        <v>109</v>
      </c>
      <c r="R45" s="53" t="s">
        <v>110</v>
      </c>
      <c r="S45" s="53" t="s">
        <v>111</v>
      </c>
      <c r="T45" s="53" t="s">
        <v>112</v>
      </c>
      <c r="U45" s="53" t="s">
        <v>113</v>
      </c>
      <c r="V45" s="53" t="s">
        <v>114</v>
      </c>
      <c r="W45" s="53" t="s">
        <v>115</v>
      </c>
      <c r="X45" s="53" t="s">
        <v>116</v>
      </c>
      <c r="Y45" s="53" t="s">
        <v>117</v>
      </c>
      <c r="Z45" s="53" t="s">
        <v>118</v>
      </c>
      <c r="AA45" s="53" t="s">
        <v>119</v>
      </c>
      <c r="AB45" s="53" t="s">
        <v>120</v>
      </c>
      <c r="AC45" s="53" t="s">
        <v>121</v>
      </c>
      <c r="AD45" s="53" t="s">
        <v>122</v>
      </c>
      <c r="AE45" s="53" t="s">
        <v>123</v>
      </c>
      <c r="AF45" s="53" t="s">
        <v>124</v>
      </c>
      <c r="AG45" s="53" t="s">
        <v>125</v>
      </c>
      <c r="AH45" s="53" t="s">
        <v>126</v>
      </c>
      <c r="AI45" s="48"/>
      <c r="AJ45" s="48"/>
      <c r="AK45" s="5"/>
      <c r="AL45" s="5"/>
      <c r="AM45" s="5"/>
      <c r="AN45" s="5"/>
      <c r="AO45" s="5"/>
      <c r="AP45" s="5"/>
      <c r="AQ45" s="5"/>
      <c r="AR45" s="5"/>
      <c r="AS45" s="5"/>
    </row>
    <row r="46" spans="1:49">
      <c r="A46" s="71"/>
      <c r="B46" s="78"/>
      <c r="C46" s="72"/>
      <c r="D46" s="72"/>
      <c r="E46" s="72"/>
      <c r="F46" s="96"/>
      <c r="G46" s="96"/>
      <c r="H46" s="96"/>
      <c r="I46" s="96">
        <v>0.12301361</v>
      </c>
      <c r="J46" s="96">
        <v>0.21</v>
      </c>
      <c r="K46" s="72"/>
      <c r="L46" s="72"/>
      <c r="M46" s="79"/>
      <c r="N46" s="2">
        <v>7.03024</v>
      </c>
      <c r="O46" s="2">
        <v>3.3868999999999998</v>
      </c>
      <c r="P46" s="2">
        <v>15.7979</v>
      </c>
      <c r="Q46" s="2">
        <v>10.7956</v>
      </c>
      <c r="R46" s="2">
        <v>0.53333299999999995</v>
      </c>
      <c r="S46" s="2">
        <v>20.548200000000001</v>
      </c>
      <c r="T46" s="2">
        <v>20.508099999999999</v>
      </c>
      <c r="U46" s="2">
        <v>20.725000000000001</v>
      </c>
      <c r="V46" s="2">
        <v>20.151700000000002</v>
      </c>
      <c r="W46" s="2">
        <v>21.144400000000001</v>
      </c>
      <c r="X46" s="2">
        <v>1.5694399999999999</v>
      </c>
      <c r="Y46" s="2">
        <v>20.187999999999999</v>
      </c>
      <c r="Z46" s="2">
        <v>19.489000000000001</v>
      </c>
      <c r="AA46" s="2">
        <v>20.6388</v>
      </c>
      <c r="AB46" s="2">
        <v>19.282499999999999</v>
      </c>
      <c r="AC46" s="2">
        <v>19.4116</v>
      </c>
      <c r="AD46" s="2">
        <v>19.6083</v>
      </c>
      <c r="AE46" s="2">
        <v>21.021000000000001</v>
      </c>
      <c r="AF46" s="2">
        <v>19.4864</v>
      </c>
      <c r="AG46" s="2">
        <v>18.622599999999998</v>
      </c>
      <c r="AH46" s="2">
        <v>9.0391899999999996</v>
      </c>
      <c r="AI46" s="2">
        <v>6.9896900000000004</v>
      </c>
      <c r="AJ46" s="17"/>
      <c r="AK46" s="32"/>
      <c r="AL46" s="3"/>
      <c r="AM46" s="3"/>
      <c r="AN46" s="3"/>
      <c r="AO46" s="3"/>
      <c r="AP46" s="3"/>
      <c r="AQ46" s="3"/>
      <c r="AR46" s="3"/>
      <c r="AS46" s="3"/>
    </row>
    <row r="47" spans="1:49" ht="26">
      <c r="A47" s="71"/>
      <c r="B47" s="78"/>
      <c r="C47" s="70" t="s">
        <v>95</v>
      </c>
      <c r="D47" s="70" t="s">
        <v>42</v>
      </c>
      <c r="E47" s="70" t="s">
        <v>94</v>
      </c>
      <c r="F47" s="95">
        <v>0.52</v>
      </c>
      <c r="G47" s="95">
        <v>0</v>
      </c>
      <c r="H47" s="95">
        <v>0.35443268</v>
      </c>
      <c r="I47" s="95">
        <v>0.11454655</v>
      </c>
      <c r="J47" s="95">
        <v>0.31</v>
      </c>
      <c r="K47" s="121">
        <v>0</v>
      </c>
      <c r="L47" s="70">
        <v>0</v>
      </c>
      <c r="M47" s="81">
        <v>0</v>
      </c>
      <c r="N47" s="53" t="s">
        <v>106</v>
      </c>
      <c r="O47" s="53" t="s">
        <v>107</v>
      </c>
      <c r="P47" s="53" t="s">
        <v>108</v>
      </c>
      <c r="Q47" s="53" t="s">
        <v>109</v>
      </c>
      <c r="R47" s="53" t="s">
        <v>110</v>
      </c>
      <c r="S47" s="53" t="s">
        <v>111</v>
      </c>
      <c r="T47" s="53" t="s">
        <v>112</v>
      </c>
      <c r="U47" s="53" t="s">
        <v>113</v>
      </c>
      <c r="V47" s="53" t="s">
        <v>114</v>
      </c>
      <c r="W47" s="53" t="s">
        <v>115</v>
      </c>
      <c r="X47" s="53" t="s">
        <v>127</v>
      </c>
      <c r="Y47" s="53" t="s">
        <v>128</v>
      </c>
      <c r="Z47" s="53" t="s">
        <v>129</v>
      </c>
      <c r="AA47" s="53" t="s">
        <v>116</v>
      </c>
      <c r="AB47" s="53" t="s">
        <v>117</v>
      </c>
      <c r="AC47" s="53" t="s">
        <v>118</v>
      </c>
      <c r="AD47" s="53" t="s">
        <v>119</v>
      </c>
      <c r="AE47" s="53" t="s">
        <v>120</v>
      </c>
      <c r="AF47" s="53" t="s">
        <v>130</v>
      </c>
      <c r="AG47" s="53" t="s">
        <v>121</v>
      </c>
      <c r="AH47" s="53" t="s">
        <v>122</v>
      </c>
      <c r="AI47" s="53" t="s">
        <v>123</v>
      </c>
      <c r="AJ47" s="53" t="s">
        <v>124</v>
      </c>
      <c r="AK47" s="53" t="s">
        <v>131</v>
      </c>
      <c r="AL47" s="53" t="s">
        <v>132</v>
      </c>
      <c r="AM47" s="53" t="s">
        <v>125</v>
      </c>
      <c r="AN47" s="53" t="s">
        <v>126</v>
      </c>
      <c r="AO47" s="53" t="s">
        <v>133</v>
      </c>
      <c r="AP47" s="5"/>
      <c r="AQ47" s="5"/>
      <c r="AR47" s="5"/>
      <c r="AS47" s="5"/>
    </row>
    <row r="48" spans="1:49">
      <c r="A48" s="71"/>
      <c r="B48" s="78"/>
      <c r="C48" s="72"/>
      <c r="D48" s="72"/>
      <c r="E48" s="72"/>
      <c r="F48" s="96"/>
      <c r="G48" s="96"/>
      <c r="H48" s="96"/>
      <c r="I48" s="96">
        <v>0.11460404</v>
      </c>
      <c r="J48" s="96">
        <v>0.32</v>
      </c>
      <c r="K48" s="122"/>
      <c r="L48" s="72"/>
      <c r="M48" s="79"/>
      <c r="N48" s="2">
        <v>7.5556200000000002</v>
      </c>
      <c r="O48" s="2">
        <v>4.6375200000000003</v>
      </c>
      <c r="P48" s="2">
        <v>28.9879</v>
      </c>
      <c r="Q48" s="2">
        <v>29.886500000000002</v>
      </c>
      <c r="R48" s="2">
        <v>5.4275500000000001</v>
      </c>
      <c r="S48" s="2">
        <v>29.0898</v>
      </c>
      <c r="T48" s="2">
        <v>26.418399999999998</v>
      </c>
      <c r="U48" s="2">
        <v>31.6374</v>
      </c>
      <c r="V48" s="2">
        <v>29.589400000000001</v>
      </c>
      <c r="W48" s="2">
        <v>30.3108</v>
      </c>
      <c r="X48" s="2">
        <v>29.3598</v>
      </c>
      <c r="Y48" s="2">
        <v>29.434799999999999</v>
      </c>
      <c r="Z48" s="2">
        <v>30.4437</v>
      </c>
      <c r="AA48" s="2">
        <v>30.397099999999998</v>
      </c>
      <c r="AB48" s="2">
        <v>30.926300000000001</v>
      </c>
      <c r="AC48" s="2">
        <v>30.950700000000001</v>
      </c>
      <c r="AD48" s="2">
        <v>30.292100000000001</v>
      </c>
      <c r="AE48" s="2">
        <v>31.9832</v>
      </c>
      <c r="AF48" s="37"/>
      <c r="AG48" s="2"/>
      <c r="AH48" s="2"/>
      <c r="AI48" s="2"/>
      <c r="AJ48" s="2"/>
      <c r="AK48" s="2"/>
      <c r="AL48" s="2"/>
      <c r="AM48" s="2"/>
      <c r="AN48" s="2"/>
      <c r="AO48" s="2"/>
      <c r="AP48" s="32"/>
      <c r="AQ48" s="3"/>
      <c r="AR48" s="3"/>
      <c r="AS48" s="3"/>
    </row>
    <row r="49" spans="1:45">
      <c r="A49" s="71"/>
      <c r="B49" s="78"/>
      <c r="C49" s="70" t="s">
        <v>96</v>
      </c>
      <c r="D49" s="70" t="s">
        <v>45</v>
      </c>
      <c r="E49" s="70" t="s">
        <v>94</v>
      </c>
      <c r="F49" s="95">
        <v>0.55000000000000004</v>
      </c>
      <c r="G49" s="95">
        <v>0</v>
      </c>
      <c r="H49" s="95">
        <v>0.35953271999999997</v>
      </c>
      <c r="I49" s="95">
        <v>0.127058</v>
      </c>
      <c r="J49" s="95">
        <v>0.32</v>
      </c>
      <c r="K49" s="121">
        <v>0</v>
      </c>
      <c r="L49" s="81">
        <v>0</v>
      </c>
      <c r="M49" s="81">
        <v>0</v>
      </c>
      <c r="N49" s="53" t="s">
        <v>106</v>
      </c>
      <c r="O49" s="53" t="s">
        <v>109</v>
      </c>
      <c r="P49" s="53" t="s">
        <v>110</v>
      </c>
      <c r="Q49" s="53" t="s">
        <v>111</v>
      </c>
      <c r="R49" s="53" t="s">
        <v>112</v>
      </c>
      <c r="S49" s="53" t="s">
        <v>113</v>
      </c>
      <c r="T49" s="53" t="s">
        <v>114</v>
      </c>
      <c r="U49" s="53" t="s">
        <v>115</v>
      </c>
      <c r="V49" s="53" t="s">
        <v>116</v>
      </c>
      <c r="W49" s="53" t="s">
        <v>117</v>
      </c>
      <c r="X49" s="53" t="s">
        <v>118</v>
      </c>
      <c r="Y49" s="53" t="s">
        <v>119</v>
      </c>
      <c r="Z49" s="53" t="s">
        <v>120</v>
      </c>
      <c r="AA49" s="53" t="s">
        <v>130</v>
      </c>
      <c r="AB49" s="53" t="s">
        <v>121</v>
      </c>
      <c r="AC49" s="53" t="s">
        <v>122</v>
      </c>
      <c r="AD49" s="53" t="s">
        <v>123</v>
      </c>
      <c r="AE49" s="53" t="s">
        <v>124</v>
      </c>
      <c r="AF49" s="53" t="s">
        <v>125</v>
      </c>
      <c r="AG49" s="53" t="s">
        <v>126</v>
      </c>
      <c r="AH49" s="53"/>
      <c r="AI49" s="53"/>
      <c r="AJ49" s="49"/>
      <c r="AK49" s="49"/>
      <c r="AL49" s="49"/>
      <c r="AM49" s="49"/>
      <c r="AN49" s="49"/>
      <c r="AO49" s="49"/>
      <c r="AP49" s="5"/>
      <c r="AQ49" s="5"/>
      <c r="AR49" s="5"/>
      <c r="AS49" s="5"/>
    </row>
    <row r="50" spans="1:45">
      <c r="A50" s="71"/>
      <c r="B50" s="78"/>
      <c r="C50" s="80"/>
      <c r="D50" s="80"/>
      <c r="E50" s="80"/>
      <c r="F50" s="103"/>
      <c r="G50" s="96"/>
      <c r="H50" s="96"/>
      <c r="I50" s="96">
        <v>0.13211449</v>
      </c>
      <c r="J50" s="96">
        <v>0.32</v>
      </c>
      <c r="K50" s="122"/>
      <c r="L50" s="79"/>
      <c r="M50" s="79"/>
      <c r="N50" s="2">
        <v>5.8449200000000001</v>
      </c>
      <c r="O50" s="2">
        <v>4.1613100000000003</v>
      </c>
      <c r="P50" s="2">
        <v>13.15</v>
      </c>
      <c r="Q50" s="2">
        <v>13.4969</v>
      </c>
      <c r="R50" s="2">
        <v>0.26388899999999998</v>
      </c>
      <c r="S50" s="2">
        <v>28.866099999999999</v>
      </c>
      <c r="T50" s="2">
        <v>29.8142</v>
      </c>
      <c r="U50" s="2">
        <v>30.3462</v>
      </c>
      <c r="V50" s="2">
        <v>30.474499999999999</v>
      </c>
      <c r="W50" s="2">
        <v>29.844799999999999</v>
      </c>
      <c r="X50" s="2">
        <v>12.718400000000001</v>
      </c>
      <c r="Y50" s="2">
        <v>29.8537</v>
      </c>
      <c r="Z50" s="2">
        <v>30.437799999999999</v>
      </c>
      <c r="AA50" s="2">
        <v>30.0107</v>
      </c>
      <c r="AB50" s="2">
        <v>29.883299999999998</v>
      </c>
      <c r="AC50" s="2">
        <v>29.834700000000002</v>
      </c>
      <c r="AD50" s="2">
        <v>30.564399999999999</v>
      </c>
      <c r="AE50" s="2">
        <v>29.326699999999999</v>
      </c>
      <c r="AF50" s="2">
        <v>30.188700000000001</v>
      </c>
      <c r="AG50" s="2">
        <v>30.565300000000001</v>
      </c>
      <c r="AH50" s="2">
        <v>13.953900000000001</v>
      </c>
      <c r="AI50" s="2">
        <v>9.9401700000000002</v>
      </c>
      <c r="AJ50" s="32"/>
      <c r="AK50" s="3"/>
      <c r="AL50" s="3"/>
      <c r="AM50" s="3"/>
      <c r="AN50" s="3"/>
      <c r="AO50" s="3"/>
      <c r="AP50" s="3"/>
      <c r="AQ50" s="3"/>
      <c r="AR50" s="3"/>
      <c r="AS50" s="3"/>
    </row>
    <row r="51" spans="1:45">
      <c r="A51" s="71"/>
      <c r="B51" s="78"/>
      <c r="C51" s="6" t="s">
        <v>52</v>
      </c>
      <c r="D51" s="6" t="s">
        <v>3</v>
      </c>
      <c r="E51" s="6" t="s">
        <v>4</v>
      </c>
      <c r="F51" s="6" t="s">
        <v>134</v>
      </c>
      <c r="G51" s="6" t="s">
        <v>56</v>
      </c>
      <c r="H51" s="6" t="s">
        <v>135</v>
      </c>
      <c r="I51" s="6" t="s">
        <v>54</v>
      </c>
      <c r="J51" s="6" t="s">
        <v>57</v>
      </c>
      <c r="K51" s="25" t="s">
        <v>58</v>
      </c>
      <c r="L51" s="40"/>
      <c r="M51" s="13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spans="1:45">
      <c r="A52" s="71"/>
      <c r="B52" s="78"/>
      <c r="C52" s="70" t="s">
        <v>97</v>
      </c>
      <c r="D52" s="70" t="s">
        <v>42</v>
      </c>
      <c r="E52" s="109" t="s">
        <v>136</v>
      </c>
      <c r="F52" s="2" t="s">
        <v>137</v>
      </c>
      <c r="G52" s="27">
        <v>0.1021</v>
      </c>
      <c r="H52" s="27">
        <v>7.2499999999999995E-2</v>
      </c>
      <c r="I52" s="27">
        <v>0.11</v>
      </c>
      <c r="J52" s="27">
        <v>0.38430118000000002</v>
      </c>
      <c r="K52" s="23">
        <v>45437</v>
      </c>
      <c r="L52" s="11"/>
      <c r="M52" s="21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spans="1:45">
      <c r="A53" s="71"/>
      <c r="B53" s="78"/>
      <c r="C53" s="71"/>
      <c r="D53" s="71"/>
      <c r="E53" s="110"/>
      <c r="F53" s="2" t="s">
        <v>138</v>
      </c>
      <c r="G53" s="27">
        <v>3.1800000000000002E-2</v>
      </c>
      <c r="H53" s="27">
        <v>2.7199999999999998E-2</v>
      </c>
      <c r="I53" s="27">
        <v>0.11</v>
      </c>
      <c r="J53" s="27">
        <v>0.34310985999999999</v>
      </c>
      <c r="K53" s="23">
        <v>45437</v>
      </c>
      <c r="L53" s="47"/>
      <c r="M53" s="21"/>
      <c r="N53" s="16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spans="1:45">
      <c r="A54" s="71"/>
      <c r="B54" s="78"/>
      <c r="C54" s="71"/>
      <c r="D54" s="71"/>
      <c r="E54" s="110"/>
      <c r="F54" s="2" t="s">
        <v>139</v>
      </c>
      <c r="G54" s="27">
        <v>0.23780000000000001</v>
      </c>
      <c r="H54" s="27">
        <v>0.1119</v>
      </c>
      <c r="I54" s="27">
        <v>0.59</v>
      </c>
      <c r="J54" s="27">
        <v>0.34515267999999999</v>
      </c>
      <c r="K54" s="23">
        <v>45437</v>
      </c>
      <c r="L54" s="33"/>
      <c r="M54" s="21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spans="1:45">
      <c r="A55" s="71"/>
      <c r="B55" s="78"/>
      <c r="C55" s="71"/>
      <c r="D55" s="71"/>
      <c r="E55" s="110"/>
      <c r="F55" s="2" t="s">
        <v>140</v>
      </c>
      <c r="G55" s="27">
        <v>0.2334</v>
      </c>
      <c r="H55" s="27">
        <v>0.11</v>
      </c>
      <c r="I55" s="27">
        <v>0.59</v>
      </c>
      <c r="J55" s="27">
        <v>0.34353159</v>
      </c>
      <c r="K55" s="23">
        <v>45437</v>
      </c>
      <c r="M55" s="21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45">
      <c r="A56" s="71"/>
      <c r="B56" s="78"/>
      <c r="C56" s="71"/>
      <c r="D56" s="71"/>
      <c r="E56" s="110"/>
      <c r="F56" s="2" t="s">
        <v>141</v>
      </c>
      <c r="G56" s="27">
        <v>0.22309999999999999</v>
      </c>
      <c r="H56" s="27">
        <v>0.1024</v>
      </c>
      <c r="I56" s="27">
        <v>0.59</v>
      </c>
      <c r="J56" s="27">
        <v>0.33986569</v>
      </c>
      <c r="K56" s="23">
        <v>45437</v>
      </c>
      <c r="L56" s="47"/>
      <c r="M56" s="21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spans="1:45">
      <c r="A57" s="71"/>
      <c r="B57" s="78"/>
      <c r="C57" s="71"/>
      <c r="D57" s="71"/>
      <c r="E57" s="110"/>
      <c r="F57" s="2" t="s">
        <v>142</v>
      </c>
      <c r="G57" s="27">
        <v>0.2427</v>
      </c>
      <c r="H57" s="27">
        <v>0.1105</v>
      </c>
      <c r="I57" s="27">
        <v>0.59</v>
      </c>
      <c r="J57" s="27">
        <v>0.34893280999999998</v>
      </c>
      <c r="K57" s="23">
        <v>45437</v>
      </c>
      <c r="L57" s="47"/>
      <c r="M57" s="44"/>
      <c r="N57" s="10"/>
      <c r="O57" s="1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spans="1:45">
      <c r="A58" s="71"/>
      <c r="B58" s="78"/>
      <c r="C58" s="71"/>
      <c r="D58" s="71"/>
      <c r="E58" s="110"/>
      <c r="F58" s="2" t="s">
        <v>143</v>
      </c>
      <c r="G58" s="27">
        <v>0.22739999999999999</v>
      </c>
      <c r="H58" s="27">
        <v>0.1072</v>
      </c>
      <c r="I58" s="27">
        <v>0.59</v>
      </c>
      <c r="J58" s="27">
        <v>0.34049778000000003</v>
      </c>
      <c r="K58" s="23">
        <v>45437</v>
      </c>
      <c r="L58" s="47"/>
      <c r="M58" s="44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spans="1:45">
      <c r="A59" s="71"/>
      <c r="B59" s="78"/>
      <c r="C59" s="71"/>
      <c r="D59" s="71"/>
      <c r="E59" s="110"/>
      <c r="F59" s="2" t="s">
        <v>144</v>
      </c>
      <c r="G59" s="27">
        <v>0.22520000000000001</v>
      </c>
      <c r="H59" s="27">
        <v>0.10440000000000001</v>
      </c>
      <c r="I59" s="27">
        <v>0.59</v>
      </c>
      <c r="J59" s="27">
        <v>0.33997881000000002</v>
      </c>
      <c r="K59" s="23">
        <v>45437</v>
      </c>
      <c r="L59" s="47"/>
      <c r="M59" s="44"/>
      <c r="N59" s="16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>
      <c r="A60" s="71"/>
      <c r="B60" s="78"/>
      <c r="C60" s="71"/>
      <c r="D60" s="71"/>
      <c r="E60" s="110"/>
      <c r="F60" s="2" t="s">
        <v>145</v>
      </c>
      <c r="G60" s="27">
        <v>0.22670000000000001</v>
      </c>
      <c r="H60" s="27">
        <v>0.1043</v>
      </c>
      <c r="I60" s="27">
        <v>0.59</v>
      </c>
      <c r="J60" s="27">
        <v>0.34099462000000003</v>
      </c>
      <c r="K60" s="23">
        <v>45437</v>
      </c>
      <c r="L60" s="47"/>
      <c r="M60" s="44"/>
      <c r="N60" s="16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45">
      <c r="A61" s="71"/>
      <c r="B61" s="78"/>
      <c r="C61" s="71"/>
      <c r="D61" s="71"/>
      <c r="E61" s="110"/>
      <c r="F61" s="2" t="s">
        <v>146</v>
      </c>
      <c r="G61" s="27">
        <v>0.23280000000000001</v>
      </c>
      <c r="H61" s="27">
        <v>0.10780000000000001</v>
      </c>
      <c r="I61" s="27">
        <v>0.59</v>
      </c>
      <c r="J61" s="27">
        <v>0.34435560999999998</v>
      </c>
      <c r="K61" s="23">
        <v>45437</v>
      </c>
      <c r="L61" s="47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spans="1:45">
      <c r="A62" s="71"/>
      <c r="B62" s="78"/>
      <c r="C62" s="71"/>
      <c r="D62" s="71"/>
      <c r="E62" s="110"/>
      <c r="F62" s="2" t="s">
        <v>147</v>
      </c>
      <c r="G62" s="27">
        <v>0.24060000000000001</v>
      </c>
      <c r="H62" s="27">
        <v>0.1109</v>
      </c>
      <c r="I62" s="27">
        <v>0.59</v>
      </c>
      <c r="J62" s="27">
        <v>0.35276399000000003</v>
      </c>
      <c r="K62" s="23">
        <v>45437</v>
      </c>
      <c r="L62" s="47"/>
      <c r="M62" s="2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spans="1:45">
      <c r="A63" s="71"/>
      <c r="B63" s="78"/>
      <c r="C63" s="72"/>
      <c r="D63" s="72"/>
      <c r="E63" s="111"/>
      <c r="F63" s="2" t="s">
        <v>148</v>
      </c>
      <c r="G63" s="27">
        <v>0.24010000000000001</v>
      </c>
      <c r="H63" s="27">
        <v>0.11020000000000001</v>
      </c>
      <c r="I63" s="27">
        <v>0.59</v>
      </c>
      <c r="J63" s="27">
        <v>0.35186202</v>
      </c>
      <c r="K63" s="23">
        <v>45437</v>
      </c>
      <c r="L63" s="47"/>
      <c r="M63" s="44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spans="1:45">
      <c r="A64" s="71"/>
      <c r="B64" s="78"/>
      <c r="C64" s="70" t="s">
        <v>298</v>
      </c>
      <c r="D64" s="76" t="s">
        <v>294</v>
      </c>
      <c r="E64" s="105" t="s">
        <v>295</v>
      </c>
      <c r="F64" s="2" t="s">
        <v>137</v>
      </c>
      <c r="G64" s="27">
        <v>0.11890000000000001</v>
      </c>
      <c r="H64" s="27">
        <v>6.2799999999999995E-2</v>
      </c>
      <c r="I64" s="27">
        <v>0.11</v>
      </c>
      <c r="J64" s="27">
        <v>0.34281637999999998</v>
      </c>
      <c r="K64" s="23">
        <v>45330</v>
      </c>
      <c r="L64" s="33"/>
      <c r="M64" s="24"/>
      <c r="N64" s="16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spans="1:45">
      <c r="A65" s="71"/>
      <c r="B65" s="78"/>
      <c r="C65" s="71"/>
      <c r="D65" s="77"/>
      <c r="E65" s="106"/>
      <c r="F65" s="2" t="s">
        <v>138</v>
      </c>
      <c r="G65" s="27">
        <v>7.22E-2</v>
      </c>
      <c r="H65" s="27">
        <v>4.8800000000000003E-2</v>
      </c>
      <c r="I65" s="27">
        <v>0.11</v>
      </c>
      <c r="J65" s="27">
        <v>0.40140626000000001</v>
      </c>
      <c r="K65" s="23">
        <v>45330</v>
      </c>
      <c r="L65" s="47"/>
      <c r="M65" s="44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spans="1:45">
      <c r="A66" s="71"/>
      <c r="B66" s="78"/>
      <c r="C66" s="71"/>
      <c r="D66" s="77"/>
      <c r="E66" s="106"/>
      <c r="F66" s="2" t="s">
        <v>139</v>
      </c>
      <c r="G66" s="27">
        <v>4.3400000000000001E-2</v>
      </c>
      <c r="H66" s="27">
        <v>3.5799999999999998E-2</v>
      </c>
      <c r="I66" s="27">
        <v>0.59</v>
      </c>
      <c r="J66" s="27">
        <v>0.33842233999999999</v>
      </c>
      <c r="K66" s="23">
        <v>45330</v>
      </c>
      <c r="L66" s="47"/>
      <c r="M66" s="44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spans="1:45">
      <c r="A67" s="71"/>
      <c r="B67" s="78"/>
      <c r="C67" s="71"/>
      <c r="D67" s="77"/>
      <c r="E67" s="106"/>
      <c r="F67" s="2" t="s">
        <v>140</v>
      </c>
      <c r="G67" s="27">
        <v>4.02E-2</v>
      </c>
      <c r="H67" s="27">
        <v>3.2099999999999997E-2</v>
      </c>
      <c r="I67" s="27">
        <v>0.57999999999999996</v>
      </c>
      <c r="J67" s="27">
        <v>0.33781454999999999</v>
      </c>
      <c r="K67" s="23">
        <v>45330</v>
      </c>
      <c r="L67" s="47"/>
      <c r="M67" s="44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spans="1:45">
      <c r="A68" s="71"/>
      <c r="B68" s="78"/>
      <c r="C68" s="71"/>
      <c r="D68" s="77"/>
      <c r="E68" s="106"/>
      <c r="F68" s="2" t="s">
        <v>141</v>
      </c>
      <c r="G68" s="27">
        <v>4.2200000000000001E-2</v>
      </c>
      <c r="H68" s="27">
        <v>3.3300000000000003E-2</v>
      </c>
      <c r="I68" s="27">
        <v>0.57999999999999996</v>
      </c>
      <c r="J68" s="27">
        <v>0.33906603000000002</v>
      </c>
      <c r="K68" s="23">
        <v>45330</v>
      </c>
      <c r="L68" s="47"/>
      <c r="M68" s="44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spans="1:45">
      <c r="A69" s="71"/>
      <c r="B69" s="78"/>
      <c r="C69" s="71"/>
      <c r="D69" s="77"/>
      <c r="E69" s="106"/>
      <c r="F69" s="2" t="s">
        <v>142</v>
      </c>
      <c r="G69" s="27">
        <v>3.4000000000000002E-2</v>
      </c>
      <c r="H69" s="27">
        <v>3.0099999999999998E-2</v>
      </c>
      <c r="I69" s="27">
        <v>0.57999999999999996</v>
      </c>
      <c r="J69" s="27">
        <v>0.33761384999999999</v>
      </c>
      <c r="K69" s="23">
        <v>45330</v>
      </c>
      <c r="L69" s="47"/>
      <c r="M69" s="44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spans="1:45">
      <c r="A70" s="71"/>
      <c r="B70" s="78"/>
      <c r="C70" s="71"/>
      <c r="D70" s="77"/>
      <c r="E70" s="106"/>
      <c r="F70" s="2" t="s">
        <v>143</v>
      </c>
      <c r="G70" s="27">
        <v>3.3500000000000002E-2</v>
      </c>
      <c r="H70" s="27">
        <v>3.0200000000000001E-2</v>
      </c>
      <c r="I70" s="27">
        <v>0.57999999999999996</v>
      </c>
      <c r="J70" s="27">
        <v>0.33763852999999999</v>
      </c>
      <c r="K70" s="23">
        <v>45330</v>
      </c>
      <c r="L70" s="47"/>
      <c r="M70" s="44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spans="1:45">
      <c r="A71" s="71"/>
      <c r="B71" s="78"/>
      <c r="C71" s="71"/>
      <c r="D71" s="77"/>
      <c r="E71" s="106"/>
      <c r="F71" s="2" t="s">
        <v>144</v>
      </c>
      <c r="G71" s="27">
        <v>4.1300000000000003E-2</v>
      </c>
      <c r="H71" s="27">
        <v>3.4200000000000001E-2</v>
      </c>
      <c r="I71" s="27">
        <v>0.57999999999999996</v>
      </c>
      <c r="J71" s="27">
        <v>0.34192967000000002</v>
      </c>
      <c r="K71" s="23">
        <v>45330</v>
      </c>
      <c r="L71" s="47"/>
      <c r="M71" s="44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spans="1:45">
      <c r="A72" s="71"/>
      <c r="B72" s="78"/>
      <c r="C72" s="71"/>
      <c r="D72" s="77"/>
      <c r="E72" s="106"/>
      <c r="F72" s="2" t="s">
        <v>145</v>
      </c>
      <c r="G72" s="27">
        <v>3.4700000000000002E-2</v>
      </c>
      <c r="H72" s="27">
        <v>3.0800000000000001E-2</v>
      </c>
      <c r="I72" s="27">
        <v>0.57999999999999996</v>
      </c>
      <c r="J72" s="27">
        <v>0.33849517000000001</v>
      </c>
      <c r="K72" s="23">
        <v>45330</v>
      </c>
      <c r="L72" s="47"/>
      <c r="M72" s="44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spans="1:45">
      <c r="A73" s="71"/>
      <c r="B73" s="78"/>
      <c r="C73" s="71"/>
      <c r="D73" s="77"/>
      <c r="E73" s="106"/>
      <c r="F73" s="2" t="s">
        <v>146</v>
      </c>
      <c r="G73" s="27">
        <v>4.1000000000000002E-2</v>
      </c>
      <c r="H73" s="27">
        <v>3.2399999999999998E-2</v>
      </c>
      <c r="I73" s="27">
        <v>0.57999999999999996</v>
      </c>
      <c r="J73" s="27">
        <v>0.33757953000000002</v>
      </c>
      <c r="K73" s="23">
        <v>45330</v>
      </c>
      <c r="L73" s="47"/>
      <c r="M73" s="44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spans="1:45">
      <c r="A74" s="71"/>
      <c r="B74" s="78"/>
      <c r="C74" s="71"/>
      <c r="D74" s="77"/>
      <c r="E74" s="106"/>
      <c r="F74" s="2" t="s">
        <v>147</v>
      </c>
      <c r="G74" s="27">
        <v>4.0599999999999997E-2</v>
      </c>
      <c r="H74" s="27">
        <v>3.3399999999999999E-2</v>
      </c>
      <c r="I74" s="27">
        <v>0.57999999999999996</v>
      </c>
      <c r="J74" s="27">
        <v>0.33775251000000001</v>
      </c>
      <c r="K74" s="23">
        <v>45330</v>
      </c>
      <c r="L74" s="47"/>
      <c r="M74" s="44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spans="1:45">
      <c r="A75" s="71"/>
      <c r="B75" s="78"/>
      <c r="C75" s="72"/>
      <c r="D75" s="113"/>
      <c r="E75" s="114"/>
      <c r="F75" s="2" t="s">
        <v>148</v>
      </c>
      <c r="G75" s="27">
        <v>3.9699999999999999E-2</v>
      </c>
      <c r="H75" s="27">
        <v>3.3700000000000001E-2</v>
      </c>
      <c r="I75" s="27">
        <v>0.57999999999999996</v>
      </c>
      <c r="J75" s="27">
        <v>0.33741307999999998</v>
      </c>
      <c r="K75" s="23">
        <v>45330</v>
      </c>
      <c r="L75" s="47"/>
      <c r="M75" s="44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spans="1:45">
      <c r="A76" s="71"/>
      <c r="B76" s="78"/>
      <c r="C76" s="70" t="s">
        <v>297</v>
      </c>
      <c r="D76" s="76" t="s">
        <v>294</v>
      </c>
      <c r="E76" s="105" t="s">
        <v>295</v>
      </c>
      <c r="F76" s="2" t="s">
        <v>137</v>
      </c>
      <c r="G76" s="27">
        <v>0.13750000000000001</v>
      </c>
      <c r="H76" s="27">
        <v>5.8700000000000002E-2</v>
      </c>
      <c r="I76" s="27">
        <v>0.11</v>
      </c>
      <c r="J76" s="27">
        <v>0.33701486000000003</v>
      </c>
      <c r="K76" s="23">
        <v>45435</v>
      </c>
      <c r="L76" s="47"/>
      <c r="M76" s="44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spans="1:45">
      <c r="A77" s="71"/>
      <c r="B77" s="78"/>
      <c r="C77" s="71"/>
      <c r="D77" s="77"/>
      <c r="E77" s="106"/>
      <c r="F77" s="2" t="s">
        <v>138</v>
      </c>
      <c r="G77" s="27">
        <v>8.3799999999999999E-2</v>
      </c>
      <c r="H77" s="27">
        <v>4.87E-2</v>
      </c>
      <c r="I77" s="27">
        <v>0.11</v>
      </c>
      <c r="J77" s="27">
        <v>0.35762792999999998</v>
      </c>
      <c r="K77" s="23">
        <v>45435</v>
      </c>
      <c r="L77" s="47"/>
      <c r="M77" s="44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spans="1:45">
      <c r="A78" s="71"/>
      <c r="B78" s="78"/>
      <c r="C78" s="71"/>
      <c r="D78" s="77"/>
      <c r="E78" s="106"/>
      <c r="F78" s="2" t="s">
        <v>139</v>
      </c>
      <c r="G78" s="27">
        <v>3.8600000000000002E-2</v>
      </c>
      <c r="H78" s="27">
        <v>3.27E-2</v>
      </c>
      <c r="I78" s="27">
        <v>0.59</v>
      </c>
      <c r="J78" s="27">
        <v>0.33781144000000002</v>
      </c>
      <c r="K78" s="23">
        <v>45435</v>
      </c>
      <c r="L78" s="33"/>
      <c r="M78" s="24"/>
      <c r="N78" s="16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spans="1:45">
      <c r="A79" s="71"/>
      <c r="B79" s="78"/>
      <c r="C79" s="71"/>
      <c r="D79" s="77"/>
      <c r="E79" s="106"/>
      <c r="F79" s="2" t="s">
        <v>140</v>
      </c>
      <c r="G79" s="27">
        <v>3.4799999999999998E-2</v>
      </c>
      <c r="H79" s="27">
        <v>3.1399999999999997E-2</v>
      </c>
      <c r="I79" s="27">
        <v>0.57999999999999996</v>
      </c>
      <c r="J79" s="27">
        <v>0.33745019999999998</v>
      </c>
      <c r="K79" s="23">
        <v>45435</v>
      </c>
      <c r="L79" s="47"/>
      <c r="M79" s="44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>
      <c r="A80" s="71"/>
      <c r="B80" s="78"/>
      <c r="C80" s="71"/>
      <c r="D80" s="77"/>
      <c r="E80" s="106"/>
      <c r="F80" s="2" t="s">
        <v>141</v>
      </c>
      <c r="G80" s="27">
        <v>3.9600000000000003E-2</v>
      </c>
      <c r="H80" s="27">
        <v>3.3300000000000003E-2</v>
      </c>
      <c r="I80" s="27">
        <v>0.57999999999999996</v>
      </c>
      <c r="J80" s="27">
        <v>0.34075999000000001</v>
      </c>
      <c r="K80" s="23">
        <v>45435</v>
      </c>
      <c r="L80" s="47"/>
      <c r="M80" s="44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>
      <c r="A81" s="71"/>
      <c r="B81" s="78"/>
      <c r="C81" s="71"/>
      <c r="D81" s="77"/>
      <c r="E81" s="106"/>
      <c r="F81" s="2" t="s">
        <v>142</v>
      </c>
      <c r="G81" s="27">
        <v>4.0800000000000003E-2</v>
      </c>
      <c r="H81" s="27">
        <v>3.44E-2</v>
      </c>
      <c r="I81" s="27">
        <v>0.57999999999999996</v>
      </c>
      <c r="J81" s="27">
        <v>0.33790018999999999</v>
      </c>
      <c r="K81" s="23">
        <v>45435</v>
      </c>
      <c r="L81" s="47"/>
      <c r="M81" s="44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spans="1:45">
      <c r="A82" s="71"/>
      <c r="B82" s="78"/>
      <c r="C82" s="71"/>
      <c r="D82" s="77"/>
      <c r="E82" s="106"/>
      <c r="F82" s="2" t="s">
        <v>143</v>
      </c>
      <c r="G82" s="27">
        <v>3.56E-2</v>
      </c>
      <c r="H82" s="27">
        <v>3.1399999999999997E-2</v>
      </c>
      <c r="I82" s="27">
        <v>0.57999999999999996</v>
      </c>
      <c r="J82" s="27">
        <v>0.33720383999999998</v>
      </c>
      <c r="K82" s="23">
        <v>45435</v>
      </c>
      <c r="L82" s="47"/>
      <c r="M82" s="44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spans="1:45">
      <c r="A83" s="71"/>
      <c r="B83" s="78"/>
      <c r="C83" s="71"/>
      <c r="D83" s="77"/>
      <c r="E83" s="106"/>
      <c r="F83" s="2" t="s">
        <v>144</v>
      </c>
      <c r="G83" s="27">
        <v>3.7699999999999997E-2</v>
      </c>
      <c r="H83" s="27">
        <v>3.2300000000000002E-2</v>
      </c>
      <c r="I83" s="27">
        <v>0.57999999999999996</v>
      </c>
      <c r="J83" s="27">
        <v>0.33750132999999999</v>
      </c>
      <c r="K83" s="23">
        <v>45435</v>
      </c>
      <c r="L83" s="47"/>
      <c r="M83" s="44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spans="1:45">
      <c r="A84" s="71"/>
      <c r="B84" s="78"/>
      <c r="C84" s="71"/>
      <c r="D84" s="77"/>
      <c r="E84" s="106"/>
      <c r="F84" s="2" t="s">
        <v>145</v>
      </c>
      <c r="G84" s="27">
        <v>3.9399999999999998E-2</v>
      </c>
      <c r="H84" s="27">
        <v>3.15E-2</v>
      </c>
      <c r="I84" s="27">
        <v>0.57999999999999996</v>
      </c>
      <c r="J84" s="27">
        <v>0.33830660000000001</v>
      </c>
      <c r="K84" s="23">
        <v>45435</v>
      </c>
      <c r="L84" s="47"/>
      <c r="M84" s="44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>
      <c r="A85" s="71"/>
      <c r="B85" s="78"/>
      <c r="C85" s="71"/>
      <c r="D85" s="77"/>
      <c r="E85" s="106"/>
      <c r="F85" s="2" t="s">
        <v>146</v>
      </c>
      <c r="G85" s="27">
        <v>3.8600000000000002E-2</v>
      </c>
      <c r="H85" s="27">
        <v>3.2099999999999997E-2</v>
      </c>
      <c r="I85" s="27">
        <v>0.57999999999999996</v>
      </c>
      <c r="J85" s="27">
        <v>0.33730282</v>
      </c>
      <c r="K85" s="23">
        <v>45435</v>
      </c>
      <c r="L85" s="47"/>
      <c r="M85" s="44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>
      <c r="A86" s="71"/>
      <c r="B86" s="78"/>
      <c r="C86" s="71"/>
      <c r="D86" s="77"/>
      <c r="E86" s="106"/>
      <c r="F86" s="2" t="s">
        <v>147</v>
      </c>
      <c r="G86" s="27">
        <v>3.7400000000000003E-2</v>
      </c>
      <c r="H86" s="27">
        <v>3.09E-2</v>
      </c>
      <c r="I86" s="27">
        <v>0.57999999999999996</v>
      </c>
      <c r="J86" s="27">
        <v>0.33821035999999999</v>
      </c>
      <c r="K86" s="23">
        <v>45435</v>
      </c>
      <c r="L86" s="47"/>
      <c r="M86" s="44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spans="1:45">
      <c r="A87" s="71"/>
      <c r="B87" s="78"/>
      <c r="C87" s="71"/>
      <c r="D87" s="77"/>
      <c r="E87" s="106"/>
      <c r="F87" s="2" t="s">
        <v>148</v>
      </c>
      <c r="G87" s="27">
        <v>3.8699999999999998E-2</v>
      </c>
      <c r="H87" s="27">
        <v>3.1E-2</v>
      </c>
      <c r="I87" s="27">
        <v>0.57999999999999996</v>
      </c>
      <c r="J87" s="27">
        <v>0.33750005</v>
      </c>
      <c r="K87" s="23">
        <v>45435</v>
      </c>
      <c r="L87" s="47"/>
      <c r="M87" s="44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spans="1:45">
      <c r="A88" s="71"/>
      <c r="B88" s="78"/>
      <c r="C88" s="70" t="s">
        <v>356</v>
      </c>
      <c r="D88" s="70" t="s">
        <v>42</v>
      </c>
      <c r="E88" s="70" t="s">
        <v>343</v>
      </c>
      <c r="F88" s="2" t="s">
        <v>345</v>
      </c>
      <c r="G88" s="27">
        <v>5.3499999999999999E-2</v>
      </c>
      <c r="H88" s="27">
        <v>3.3700000000000001E-2</v>
      </c>
      <c r="I88" s="27">
        <v>0.21</v>
      </c>
      <c r="J88" s="27">
        <v>0.33484646000000001</v>
      </c>
      <c r="K88" s="23">
        <v>45514</v>
      </c>
      <c r="L88" s="13"/>
      <c r="M88" s="13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spans="1:45">
      <c r="A89" s="71"/>
      <c r="B89" s="78"/>
      <c r="C89" s="71"/>
      <c r="D89" s="71"/>
      <c r="E89" s="71"/>
      <c r="F89" s="2" t="s">
        <v>346</v>
      </c>
      <c r="G89" s="27">
        <v>3.39E-2</v>
      </c>
      <c r="H89" s="27">
        <v>2.7E-2</v>
      </c>
      <c r="I89" s="27">
        <v>0.21</v>
      </c>
      <c r="J89" s="27">
        <v>0.32272084000000001</v>
      </c>
      <c r="K89" s="23">
        <v>45514</v>
      </c>
      <c r="L89" s="13"/>
      <c r="M89" s="13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>
      <c r="A90" s="71"/>
      <c r="B90" s="78"/>
      <c r="C90" s="71"/>
      <c r="D90" s="71"/>
      <c r="E90" s="71"/>
      <c r="F90" s="2" t="s">
        <v>347</v>
      </c>
      <c r="G90" s="27">
        <v>0.23769999999999999</v>
      </c>
      <c r="H90" s="27">
        <v>0.10929999999999999</v>
      </c>
      <c r="I90" s="27">
        <v>0.56999999999999995</v>
      </c>
      <c r="J90" s="27">
        <v>0.33814516999999999</v>
      </c>
      <c r="K90" s="23">
        <v>45515</v>
      </c>
      <c r="L90" s="13"/>
      <c r="M90" s="13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>
      <c r="A91" s="71"/>
      <c r="B91" s="78"/>
      <c r="C91" s="71"/>
      <c r="D91" s="71"/>
      <c r="E91" s="71"/>
      <c r="F91" s="2" t="s">
        <v>348</v>
      </c>
      <c r="G91" s="27">
        <v>0.245</v>
      </c>
      <c r="H91" s="27">
        <v>0.1134</v>
      </c>
      <c r="I91" s="27">
        <v>0.55000000000000004</v>
      </c>
      <c r="J91" s="27">
        <v>0.34627693999999998</v>
      </c>
      <c r="K91" s="23">
        <v>45514</v>
      </c>
      <c r="L91" s="13"/>
      <c r="M91" s="13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spans="1:45">
      <c r="A92" s="71"/>
      <c r="B92" s="78"/>
      <c r="C92" s="71"/>
      <c r="D92" s="71"/>
      <c r="E92" s="71"/>
      <c r="F92" s="2" t="s">
        <v>349</v>
      </c>
      <c r="G92" s="27">
        <v>0.23139999999999999</v>
      </c>
      <c r="H92" s="27">
        <v>0.1052</v>
      </c>
      <c r="I92" s="27">
        <v>0.56000000000000005</v>
      </c>
      <c r="J92" s="27">
        <v>0.33749132999999998</v>
      </c>
      <c r="K92" s="23">
        <v>45515</v>
      </c>
      <c r="L92" s="13"/>
      <c r="M92" s="13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spans="1:45">
      <c r="A93" s="71"/>
      <c r="B93" s="78"/>
      <c r="C93" s="71"/>
      <c r="D93" s="71"/>
      <c r="E93" s="71"/>
      <c r="F93" s="2" t="s">
        <v>350</v>
      </c>
      <c r="G93" s="27">
        <v>0.2384</v>
      </c>
      <c r="H93" s="27">
        <v>0.10979999999999999</v>
      </c>
      <c r="I93" s="27">
        <v>0.55000000000000004</v>
      </c>
      <c r="J93" s="27">
        <v>0.34056591000000003</v>
      </c>
      <c r="K93" s="23">
        <v>45515</v>
      </c>
      <c r="L93" s="13"/>
      <c r="M93" s="13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spans="1:45">
      <c r="A94" s="71"/>
      <c r="B94" s="78"/>
      <c r="C94" s="71"/>
      <c r="D94" s="71"/>
      <c r="E94" s="71"/>
      <c r="F94" s="2" t="s">
        <v>351</v>
      </c>
      <c r="G94" s="27">
        <v>0.24349999999999999</v>
      </c>
      <c r="H94" s="27">
        <v>0.1139</v>
      </c>
      <c r="I94" s="27">
        <v>0.56000000000000005</v>
      </c>
      <c r="J94" s="27">
        <v>0.34051122</v>
      </c>
      <c r="K94" s="23">
        <v>45515</v>
      </c>
      <c r="L94" s="13"/>
      <c r="M94" s="13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>
      <c r="A95" s="71"/>
      <c r="B95" s="78"/>
      <c r="C95" s="71"/>
      <c r="D95" s="71"/>
      <c r="E95" s="71"/>
      <c r="F95" s="2" t="s">
        <v>352</v>
      </c>
      <c r="G95" s="27">
        <v>0.2412</v>
      </c>
      <c r="H95" s="27">
        <v>0.1115</v>
      </c>
      <c r="I95" s="27">
        <v>0.55000000000000004</v>
      </c>
      <c r="J95" s="27">
        <v>0.33725144000000001</v>
      </c>
      <c r="K95" s="23">
        <v>45515</v>
      </c>
      <c r="L95" s="13"/>
      <c r="M95" s="13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>
      <c r="A96" s="71"/>
      <c r="B96" s="78"/>
      <c r="C96" s="71"/>
      <c r="D96" s="71"/>
      <c r="E96" s="71"/>
      <c r="F96" s="2" t="s">
        <v>353</v>
      </c>
      <c r="G96" s="27">
        <v>0.2349</v>
      </c>
      <c r="H96" s="27">
        <v>0.1086</v>
      </c>
      <c r="I96" s="27">
        <v>0.56000000000000005</v>
      </c>
      <c r="J96" s="27">
        <v>0.33730462</v>
      </c>
      <c r="K96" s="23">
        <v>45515</v>
      </c>
      <c r="L96" s="13"/>
      <c r="M96" s="13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spans="1:50">
      <c r="A97" s="71"/>
      <c r="B97" s="78"/>
      <c r="C97" s="71"/>
      <c r="D97" s="71"/>
      <c r="E97" s="71"/>
      <c r="F97" s="2" t="s">
        <v>354</v>
      </c>
      <c r="G97" s="27">
        <v>0.24079999999999999</v>
      </c>
      <c r="H97" s="27">
        <v>0.10920000000000001</v>
      </c>
      <c r="I97" s="27">
        <v>0.55000000000000004</v>
      </c>
      <c r="J97" s="27">
        <v>0.34183866000000002</v>
      </c>
      <c r="K97" s="23">
        <v>45515</v>
      </c>
      <c r="L97" s="13"/>
      <c r="M97" s="13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spans="1:50">
      <c r="A98" s="72"/>
      <c r="B98" s="79"/>
      <c r="C98" s="71"/>
      <c r="D98" s="71"/>
      <c r="E98" s="71"/>
      <c r="F98" s="2" t="s">
        <v>355</v>
      </c>
      <c r="G98" s="27">
        <v>0.22650000000000001</v>
      </c>
      <c r="H98" s="27">
        <v>0.1045</v>
      </c>
      <c r="I98" s="27">
        <v>0.55000000000000004</v>
      </c>
      <c r="J98" s="27">
        <v>0.33884842999999998</v>
      </c>
      <c r="K98" s="23">
        <v>45515</v>
      </c>
      <c r="L98" s="13"/>
      <c r="M98" s="13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spans="1:50" ht="16" customHeight="1">
      <c r="A99" s="5" t="s">
        <v>0</v>
      </c>
      <c r="B99" s="51" t="s">
        <v>1</v>
      </c>
      <c r="C99" s="50" t="s">
        <v>52</v>
      </c>
      <c r="D99" s="50" t="s">
        <v>3</v>
      </c>
      <c r="E99" s="50" t="s">
        <v>4</v>
      </c>
      <c r="F99" s="50" t="s">
        <v>149</v>
      </c>
      <c r="G99" s="50" t="s">
        <v>150</v>
      </c>
      <c r="H99" s="50" t="s">
        <v>18</v>
      </c>
      <c r="I99" s="50" t="s">
        <v>151</v>
      </c>
      <c r="J99" s="50" t="s">
        <v>152</v>
      </c>
      <c r="K99" s="50" t="s">
        <v>153</v>
      </c>
      <c r="L99" s="50" t="s">
        <v>154</v>
      </c>
      <c r="M99" s="50" t="s">
        <v>155</v>
      </c>
      <c r="N99" s="50" t="s">
        <v>156</v>
      </c>
      <c r="O99" s="50" t="s">
        <v>157</v>
      </c>
      <c r="P99" s="50" t="s">
        <v>158</v>
      </c>
      <c r="Q99" s="50" t="s">
        <v>159</v>
      </c>
      <c r="R99" s="50" t="s">
        <v>160</v>
      </c>
      <c r="S99" s="50" t="s">
        <v>161</v>
      </c>
      <c r="T99" s="50" t="s">
        <v>162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</row>
    <row r="100" spans="1:50">
      <c r="A100" s="84"/>
      <c r="B100" s="78"/>
      <c r="C100" s="38" t="s">
        <v>164</v>
      </c>
      <c r="D100" s="38" t="s">
        <v>42</v>
      </c>
      <c r="E100" s="38" t="s">
        <v>165</v>
      </c>
      <c r="F100" s="2">
        <v>570</v>
      </c>
      <c r="G100" s="2">
        <v>45.397469000000001</v>
      </c>
      <c r="H100" s="27">
        <v>7.9600000000000004E-2</v>
      </c>
      <c r="I100" s="2">
        <v>444</v>
      </c>
      <c r="J100" s="2">
        <v>444</v>
      </c>
      <c r="K100" s="27">
        <v>1</v>
      </c>
      <c r="L100" s="2">
        <v>928241</v>
      </c>
      <c r="M100" s="2">
        <v>928242</v>
      </c>
      <c r="N100" s="27">
        <v>1</v>
      </c>
      <c r="O100" s="2">
        <v>932585</v>
      </c>
      <c r="P100" s="2">
        <v>931773</v>
      </c>
      <c r="Q100" s="27">
        <v>0.99909999999999999</v>
      </c>
      <c r="R100" s="2">
        <v>200</v>
      </c>
      <c r="S100" s="2">
        <v>50</v>
      </c>
      <c r="T100" s="27">
        <v>0.25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</row>
    <row r="101" spans="1:50">
      <c r="A101" s="84"/>
      <c r="B101" s="78"/>
      <c r="C101" s="38" t="s">
        <v>166</v>
      </c>
      <c r="D101" s="38" t="s">
        <v>42</v>
      </c>
      <c r="E101" s="38" t="s">
        <v>167</v>
      </c>
      <c r="F101" s="2">
        <v>570</v>
      </c>
      <c r="G101" s="2">
        <v>46.694343000000003</v>
      </c>
      <c r="H101" s="27">
        <v>8.1900000000000001E-2</v>
      </c>
      <c r="I101" s="2">
        <v>441</v>
      </c>
      <c r="J101" s="2">
        <v>441</v>
      </c>
      <c r="K101" s="27">
        <v>1</v>
      </c>
      <c r="L101" s="2">
        <v>926355</v>
      </c>
      <c r="M101" s="2">
        <v>926356</v>
      </c>
      <c r="N101" s="27">
        <v>1</v>
      </c>
      <c r="O101" s="2">
        <v>945987</v>
      </c>
      <c r="P101" s="2">
        <v>945217</v>
      </c>
      <c r="Q101" s="27">
        <v>0.99909999999999999</v>
      </c>
      <c r="R101" s="2">
        <v>200</v>
      </c>
      <c r="S101" s="2">
        <v>54</v>
      </c>
      <c r="T101" s="27">
        <v>0.27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</row>
    <row r="102" spans="1:50">
      <c r="A102" s="84"/>
      <c r="B102" s="78"/>
      <c r="C102" s="38" t="s">
        <v>168</v>
      </c>
      <c r="D102" s="38" t="s">
        <v>45</v>
      </c>
      <c r="E102" s="38" t="s">
        <v>165</v>
      </c>
      <c r="F102" s="2">
        <v>570</v>
      </c>
      <c r="G102" s="2">
        <v>45.470317999999999</v>
      </c>
      <c r="H102" s="27">
        <v>7.9699999999999993E-2</v>
      </c>
      <c r="I102" s="2">
        <v>899</v>
      </c>
      <c r="J102" s="2">
        <v>899</v>
      </c>
      <c r="K102" s="27">
        <v>1</v>
      </c>
      <c r="L102" s="2">
        <v>928787</v>
      </c>
      <c r="M102" s="2">
        <v>928783</v>
      </c>
      <c r="N102" s="27">
        <v>0.99990000000000001</v>
      </c>
      <c r="O102" s="2">
        <v>933571</v>
      </c>
      <c r="P102" s="2">
        <v>932799</v>
      </c>
      <c r="Q102" s="27">
        <v>0.99909999999999999</v>
      </c>
      <c r="R102" s="2">
        <v>200</v>
      </c>
      <c r="S102" s="2">
        <v>51</v>
      </c>
      <c r="T102" s="27">
        <v>0.255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</row>
    <row r="103" spans="1:50">
      <c r="A103" s="84"/>
      <c r="B103" s="78"/>
      <c r="C103" s="38" t="s">
        <v>169</v>
      </c>
      <c r="D103" s="38" t="s">
        <v>170</v>
      </c>
      <c r="E103" s="2" t="s">
        <v>171</v>
      </c>
      <c r="F103" s="2">
        <v>950</v>
      </c>
      <c r="G103" s="2"/>
      <c r="H103" s="27"/>
      <c r="I103" s="2"/>
      <c r="J103" s="2"/>
      <c r="K103" s="29"/>
      <c r="L103" s="2"/>
      <c r="M103" s="2"/>
      <c r="N103" s="29"/>
      <c r="O103" s="2"/>
      <c r="P103" s="2"/>
      <c r="Q103" s="29"/>
      <c r="R103" s="2"/>
      <c r="S103" s="2"/>
      <c r="T103" s="27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</row>
    <row r="104" spans="1:50">
      <c r="A104" s="84"/>
      <c r="B104" s="78"/>
      <c r="C104" s="38" t="s">
        <v>172</v>
      </c>
      <c r="D104" s="38" t="s">
        <v>170</v>
      </c>
      <c r="E104" s="2" t="s">
        <v>171</v>
      </c>
      <c r="F104" s="2">
        <v>950</v>
      </c>
      <c r="G104" s="35"/>
      <c r="H104" s="27"/>
      <c r="I104" s="35"/>
      <c r="J104" s="35"/>
      <c r="K104" s="29"/>
      <c r="L104" s="35"/>
      <c r="M104" s="35"/>
      <c r="N104" s="29"/>
      <c r="O104" s="35"/>
      <c r="P104" s="35"/>
      <c r="Q104" s="29"/>
      <c r="R104" s="35"/>
      <c r="S104" s="35"/>
      <c r="T104" s="35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</row>
    <row r="105" spans="1:50">
      <c r="A105" s="84"/>
      <c r="B105" s="78"/>
      <c r="C105" s="38" t="s">
        <v>173</v>
      </c>
      <c r="D105" s="38" t="s">
        <v>42</v>
      </c>
      <c r="E105" s="2" t="s">
        <v>171</v>
      </c>
      <c r="F105" s="2">
        <v>950</v>
      </c>
      <c r="G105" s="2">
        <v>44.993001999999997</v>
      </c>
      <c r="H105" s="27">
        <v>4.7300000000000002E-2</v>
      </c>
      <c r="I105" s="2">
        <v>923</v>
      </c>
      <c r="J105" s="2">
        <v>923</v>
      </c>
      <c r="K105" s="29">
        <v>1</v>
      </c>
      <c r="L105" s="2">
        <v>918571</v>
      </c>
      <c r="M105" s="2">
        <v>918568</v>
      </c>
      <c r="N105" s="29">
        <v>0.99990000000000001</v>
      </c>
      <c r="O105" s="2">
        <v>866109</v>
      </c>
      <c r="P105" s="2">
        <v>865905</v>
      </c>
      <c r="Q105" s="29">
        <v>0.99970000000000003</v>
      </c>
      <c r="R105" s="2">
        <v>200</v>
      </c>
      <c r="S105" s="2">
        <v>52</v>
      </c>
      <c r="T105" s="27">
        <v>0.26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</row>
    <row r="106" spans="1:50">
      <c r="A106" s="84"/>
      <c r="B106" s="78"/>
      <c r="C106" s="38" t="s">
        <v>174</v>
      </c>
      <c r="D106" s="38" t="s">
        <v>45</v>
      </c>
      <c r="E106" s="2" t="s">
        <v>171</v>
      </c>
      <c r="F106" s="2">
        <v>950</v>
      </c>
      <c r="G106" s="2">
        <v>44.505544</v>
      </c>
      <c r="H106" s="27">
        <v>4.6800000000000001E-2</v>
      </c>
      <c r="I106" s="2">
        <v>143</v>
      </c>
      <c r="J106" s="2">
        <v>143</v>
      </c>
      <c r="K106" s="29">
        <v>1</v>
      </c>
      <c r="L106" s="2">
        <v>910465</v>
      </c>
      <c r="M106" s="2">
        <v>910465</v>
      </c>
      <c r="N106" s="29">
        <v>1</v>
      </c>
      <c r="O106" s="2">
        <v>913992</v>
      </c>
      <c r="P106" s="2">
        <v>913131</v>
      </c>
      <c r="Q106" s="29">
        <v>0.999</v>
      </c>
      <c r="R106" s="2">
        <v>200</v>
      </c>
      <c r="S106" s="2">
        <v>51</v>
      </c>
      <c r="T106" s="27">
        <v>0.255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</row>
    <row r="107" spans="1:50">
      <c r="A107" s="84"/>
      <c r="B107" s="79"/>
      <c r="C107" s="31" t="s">
        <v>336</v>
      </c>
      <c r="D107" s="38" t="s">
        <v>45</v>
      </c>
      <c r="E107" s="2" t="s">
        <v>171</v>
      </c>
      <c r="F107" s="2">
        <v>950</v>
      </c>
      <c r="G107" s="1">
        <v>43.795448999999998</v>
      </c>
      <c r="H107" s="27">
        <v>4.6100000000000002E-2</v>
      </c>
      <c r="I107" s="2">
        <v>60</v>
      </c>
      <c r="J107" s="2">
        <v>60</v>
      </c>
      <c r="K107" s="29">
        <v>1</v>
      </c>
      <c r="L107" s="1">
        <v>896022</v>
      </c>
      <c r="M107" s="1">
        <v>896023</v>
      </c>
      <c r="N107" s="29">
        <v>1</v>
      </c>
      <c r="O107" s="1">
        <v>899739</v>
      </c>
      <c r="P107" s="1">
        <v>898971</v>
      </c>
      <c r="Q107" s="29">
        <v>0.99909999999999999</v>
      </c>
      <c r="R107" s="1">
        <v>200</v>
      </c>
      <c r="S107" s="1">
        <v>57</v>
      </c>
      <c r="T107" s="36">
        <v>0.28499999999999998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</row>
    <row r="108" spans="1:50">
      <c r="A108" s="84"/>
      <c r="B108" s="5" t="s">
        <v>1</v>
      </c>
      <c r="C108" s="49" t="s">
        <v>52</v>
      </c>
      <c r="D108" s="49" t="s">
        <v>3</v>
      </c>
      <c r="E108" s="49" t="s">
        <v>4</v>
      </c>
      <c r="F108" s="53" t="s">
        <v>54</v>
      </c>
      <c r="G108" s="53" t="s">
        <v>55</v>
      </c>
      <c r="H108" s="53" t="s">
        <v>56</v>
      </c>
      <c r="I108" s="53" t="s">
        <v>57</v>
      </c>
      <c r="J108" s="53" t="s">
        <v>58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 t="s">
        <v>1</v>
      </c>
      <c r="AL108" s="8"/>
      <c r="AM108" s="8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</row>
    <row r="109" spans="1:50">
      <c r="A109" s="84"/>
      <c r="B109" s="78"/>
      <c r="C109" s="3" t="s">
        <v>164</v>
      </c>
      <c r="D109" s="3" t="s">
        <v>42</v>
      </c>
      <c r="E109" s="4" t="s">
        <v>165</v>
      </c>
      <c r="F109" s="27">
        <v>0.22</v>
      </c>
      <c r="G109" s="27">
        <v>3.39E-2</v>
      </c>
      <c r="H109" s="27">
        <v>6.6299999999999998E-2</v>
      </c>
      <c r="I109" s="27">
        <v>0.2599264</v>
      </c>
      <c r="J109" s="23">
        <v>45417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</row>
    <row r="110" spans="1:50">
      <c r="A110" s="84"/>
      <c r="B110" s="78"/>
      <c r="C110" s="3" t="s">
        <v>166</v>
      </c>
      <c r="D110" s="3" t="s">
        <v>42</v>
      </c>
      <c r="E110" s="4" t="s">
        <v>165</v>
      </c>
      <c r="F110" s="27">
        <v>0.17</v>
      </c>
      <c r="G110" s="27">
        <v>3.9E-2</v>
      </c>
      <c r="H110" s="27">
        <v>7.9200000000000007E-2</v>
      </c>
      <c r="I110" s="27">
        <v>0.27420707999999999</v>
      </c>
      <c r="J110" s="23">
        <v>45514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</row>
    <row r="111" spans="1:50">
      <c r="A111" s="84"/>
      <c r="B111" s="78"/>
      <c r="C111" s="39" t="s">
        <v>168</v>
      </c>
      <c r="D111" s="39" t="s">
        <v>45</v>
      </c>
      <c r="E111" s="46" t="s">
        <v>165</v>
      </c>
      <c r="F111" s="27">
        <v>0.2</v>
      </c>
      <c r="G111" s="27">
        <v>3.6299999999999999E-2</v>
      </c>
      <c r="H111" s="27">
        <v>6.8599999999999994E-2</v>
      </c>
      <c r="I111" s="27">
        <v>0.26066220000000001</v>
      </c>
      <c r="J111" s="23">
        <v>45303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</row>
    <row r="112" spans="1:50">
      <c r="A112" s="84"/>
      <c r="B112" s="78"/>
      <c r="C112" s="38" t="s">
        <v>169</v>
      </c>
      <c r="D112" s="38" t="s">
        <v>170</v>
      </c>
      <c r="E112" s="15" t="s">
        <v>171</v>
      </c>
      <c r="F112" s="27">
        <v>0.09</v>
      </c>
      <c r="G112" s="27">
        <v>1.4999999999999999E-2</v>
      </c>
      <c r="H112" s="27">
        <v>0</v>
      </c>
      <c r="I112" s="27">
        <v>0.27103414999999997</v>
      </c>
      <c r="J112" s="23">
        <v>45514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</row>
    <row r="113" spans="1:50">
      <c r="A113" s="84"/>
      <c r="B113" s="78"/>
      <c r="C113" s="38" t="s">
        <v>172</v>
      </c>
      <c r="D113" s="38" t="s">
        <v>170</v>
      </c>
      <c r="E113" s="15" t="s">
        <v>171</v>
      </c>
      <c r="F113" s="27">
        <v>0.49</v>
      </c>
      <c r="G113" s="27">
        <v>4.4999999999999998E-2</v>
      </c>
      <c r="H113" s="27">
        <v>9.2299999999999993E-2</v>
      </c>
      <c r="I113" s="27">
        <v>0.27526038000000003</v>
      </c>
      <c r="J113" s="23">
        <v>45337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</row>
    <row r="114" spans="1:50">
      <c r="A114" s="84"/>
      <c r="B114" s="78"/>
      <c r="C114" s="38" t="s">
        <v>173</v>
      </c>
      <c r="D114" s="38" t="s">
        <v>42</v>
      </c>
      <c r="E114" s="15" t="s">
        <v>171</v>
      </c>
      <c r="F114" s="27">
        <v>0.05</v>
      </c>
      <c r="G114" s="27">
        <v>1.6E-2</v>
      </c>
      <c r="H114" s="27">
        <v>4.8300000000000003E-2</v>
      </c>
      <c r="I114" s="27">
        <v>0.26803727999999999</v>
      </c>
      <c r="J114" s="23">
        <v>45317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</row>
    <row r="115" spans="1:50">
      <c r="A115" s="84"/>
      <c r="B115" s="78"/>
      <c r="C115" s="38" t="s">
        <v>174</v>
      </c>
      <c r="D115" s="38" t="s">
        <v>45</v>
      </c>
      <c r="E115" s="15" t="s">
        <v>171</v>
      </c>
      <c r="F115" s="27">
        <v>0.05</v>
      </c>
      <c r="G115" s="27">
        <v>1.6799999999999999E-2</v>
      </c>
      <c r="H115" s="27">
        <v>5.33E-2</v>
      </c>
      <c r="I115" s="27">
        <v>0.25644554000000003</v>
      </c>
      <c r="J115" s="23">
        <v>45366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</row>
    <row r="116" spans="1:50">
      <c r="A116" s="84"/>
      <c r="B116" s="79"/>
      <c r="C116" s="31" t="s">
        <v>336</v>
      </c>
      <c r="D116" s="13" t="s">
        <v>45</v>
      </c>
      <c r="E116" s="20" t="s">
        <v>171</v>
      </c>
      <c r="F116" s="27">
        <v>0.03</v>
      </c>
      <c r="G116" s="27">
        <v>2.98E-2</v>
      </c>
      <c r="H116" s="27">
        <v>5.7099999999999998E-2</v>
      </c>
      <c r="I116" s="27">
        <v>0.27431065999999998</v>
      </c>
      <c r="J116" s="19">
        <v>45364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</row>
    <row r="117" spans="1:50">
      <c r="A117" s="14" t="s">
        <v>0</v>
      </c>
      <c r="B117" s="51" t="s">
        <v>1</v>
      </c>
      <c r="C117" s="50" t="s">
        <v>52</v>
      </c>
      <c r="D117" s="50" t="s">
        <v>3</v>
      </c>
      <c r="E117" s="50" t="s">
        <v>4</v>
      </c>
      <c r="F117" s="50" t="s">
        <v>83</v>
      </c>
      <c r="G117" s="7" t="s">
        <v>175</v>
      </c>
      <c r="H117" s="7" t="s">
        <v>18</v>
      </c>
      <c r="I117" s="7" t="s">
        <v>176</v>
      </c>
      <c r="J117" s="7" t="s">
        <v>177</v>
      </c>
      <c r="K117" s="7" t="s">
        <v>178</v>
      </c>
      <c r="L117" s="7" t="s">
        <v>179</v>
      </c>
      <c r="M117" s="7" t="s">
        <v>180</v>
      </c>
      <c r="N117" s="7" t="s">
        <v>181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</row>
    <row r="118" spans="1:50">
      <c r="A118" s="70" t="s">
        <v>182</v>
      </c>
      <c r="B118" s="109" t="s">
        <v>84</v>
      </c>
      <c r="C118" s="38" t="s">
        <v>183</v>
      </c>
      <c r="D118" s="38" t="s">
        <v>42</v>
      </c>
      <c r="E118" s="38" t="s">
        <v>184</v>
      </c>
      <c r="F118" s="1">
        <v>12492000</v>
      </c>
      <c r="G118" s="2">
        <v>4514605.79</v>
      </c>
      <c r="H118" s="27">
        <v>0.36</v>
      </c>
      <c r="I118" s="2">
        <v>4375369.21</v>
      </c>
      <c r="J118" s="2">
        <v>137538.1</v>
      </c>
      <c r="K118" s="2">
        <v>1698.48</v>
      </c>
      <c r="L118" s="2">
        <v>0</v>
      </c>
      <c r="M118" s="27">
        <v>1</v>
      </c>
      <c r="N118" s="28">
        <v>1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</row>
    <row r="119" spans="1:50">
      <c r="A119" s="71"/>
      <c r="B119" s="110"/>
      <c r="C119" s="38" t="s">
        <v>185</v>
      </c>
      <c r="D119" s="38" t="s">
        <v>42</v>
      </c>
      <c r="E119" s="38" t="s">
        <v>184</v>
      </c>
      <c r="F119" s="1">
        <v>12492000</v>
      </c>
      <c r="G119" s="2">
        <v>4570567.59</v>
      </c>
      <c r="H119" s="27">
        <v>0.36</v>
      </c>
      <c r="I119" s="2">
        <v>4431255.5599999996</v>
      </c>
      <c r="J119" s="2">
        <v>137613.54999999999</v>
      </c>
      <c r="K119" s="2">
        <v>1698.48</v>
      </c>
      <c r="L119" s="2">
        <v>0</v>
      </c>
      <c r="M119" s="27">
        <v>1</v>
      </c>
      <c r="N119" s="28">
        <v>1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</row>
    <row r="120" spans="1:50">
      <c r="A120" s="71"/>
      <c r="B120" s="110"/>
      <c r="C120" s="38" t="s">
        <v>186</v>
      </c>
      <c r="D120" s="38" t="s">
        <v>45</v>
      </c>
      <c r="E120" s="38" t="s">
        <v>184</v>
      </c>
      <c r="F120" s="1">
        <v>12492000</v>
      </c>
      <c r="G120" s="2">
        <v>4577850.25</v>
      </c>
      <c r="H120" s="27">
        <v>0.36</v>
      </c>
      <c r="I120" s="2">
        <v>4438575.76</v>
      </c>
      <c r="J120" s="2">
        <v>137574.32999999999</v>
      </c>
      <c r="K120" s="2">
        <v>1700.16</v>
      </c>
      <c r="L120" s="2">
        <v>0</v>
      </c>
      <c r="M120" s="27">
        <v>1</v>
      </c>
      <c r="N120" s="28">
        <v>1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</row>
    <row r="121" spans="1:50">
      <c r="A121" s="71"/>
      <c r="B121" s="110"/>
      <c r="C121" s="38" t="s">
        <v>187</v>
      </c>
      <c r="D121" s="38" t="s">
        <v>45</v>
      </c>
      <c r="E121" s="38" t="s">
        <v>184</v>
      </c>
      <c r="F121" s="1">
        <v>12492000</v>
      </c>
      <c r="G121" s="2">
        <v>4427684.9800000004</v>
      </c>
      <c r="H121" s="27">
        <v>0.35</v>
      </c>
      <c r="I121" s="2">
        <v>4288260.72</v>
      </c>
      <c r="J121" s="2">
        <v>137724.1</v>
      </c>
      <c r="K121" s="2">
        <v>1700.16</v>
      </c>
      <c r="L121" s="2">
        <v>0</v>
      </c>
      <c r="M121" s="27">
        <v>1</v>
      </c>
      <c r="N121" s="28">
        <v>1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</row>
    <row r="122" spans="1:50">
      <c r="A122" s="71"/>
      <c r="B122" s="110"/>
      <c r="C122" s="38" t="s">
        <v>188</v>
      </c>
      <c r="D122" s="38" t="s">
        <v>42</v>
      </c>
      <c r="E122" s="38" t="s">
        <v>189</v>
      </c>
      <c r="F122" s="1">
        <v>28620000</v>
      </c>
      <c r="G122" s="2">
        <v>11794360.17</v>
      </c>
      <c r="H122" s="27">
        <v>0.41</v>
      </c>
      <c r="I122" s="2">
        <v>11592868.98</v>
      </c>
      <c r="J122" s="2">
        <v>199396.35</v>
      </c>
      <c r="K122" s="2">
        <v>2094.84</v>
      </c>
      <c r="L122" s="2">
        <v>0</v>
      </c>
      <c r="M122" s="27">
        <v>1</v>
      </c>
      <c r="N122" s="28">
        <v>1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</row>
    <row r="123" spans="1:50">
      <c r="A123" s="71"/>
      <c r="B123" s="110"/>
      <c r="C123" s="38" t="s">
        <v>190</v>
      </c>
      <c r="D123" s="38" t="s">
        <v>42</v>
      </c>
      <c r="E123" s="38" t="s">
        <v>189</v>
      </c>
      <c r="F123" s="1">
        <v>28620000</v>
      </c>
      <c r="G123" s="2">
        <v>10691246.109999999</v>
      </c>
      <c r="H123" s="27">
        <v>0.37</v>
      </c>
      <c r="I123" s="2">
        <v>10489184.880000001</v>
      </c>
      <c r="J123" s="2">
        <v>199968.46</v>
      </c>
      <c r="K123" s="2">
        <v>2092.77</v>
      </c>
      <c r="L123" s="2">
        <v>0</v>
      </c>
      <c r="M123" s="27">
        <v>1</v>
      </c>
      <c r="N123" s="28">
        <v>1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</row>
    <row r="124" spans="1:50">
      <c r="A124" s="71"/>
      <c r="B124" s="110"/>
      <c r="C124" s="38" t="s">
        <v>191</v>
      </c>
      <c r="D124" s="38" t="s">
        <v>45</v>
      </c>
      <c r="E124" s="38" t="s">
        <v>189</v>
      </c>
      <c r="F124" s="1">
        <v>28620000</v>
      </c>
      <c r="G124" s="2">
        <v>10239874.26</v>
      </c>
      <c r="H124" s="27">
        <v>0.35</v>
      </c>
      <c r="I124" s="2">
        <v>10038538.27</v>
      </c>
      <c r="J124" s="2">
        <v>199245.29</v>
      </c>
      <c r="K124" s="2">
        <v>2090.6999999999998</v>
      </c>
      <c r="L124" s="2">
        <v>0</v>
      </c>
      <c r="M124" s="27">
        <v>1</v>
      </c>
      <c r="N124" s="28">
        <v>1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</row>
    <row r="125" spans="1:50">
      <c r="A125" s="71"/>
      <c r="B125" s="110"/>
      <c r="C125" s="38" t="s">
        <v>192</v>
      </c>
      <c r="D125" s="38" t="s">
        <v>45</v>
      </c>
      <c r="E125" s="38" t="s">
        <v>189</v>
      </c>
      <c r="F125" s="1">
        <v>28620000</v>
      </c>
      <c r="G125" s="2">
        <v>9274746.6999999993</v>
      </c>
      <c r="H125" s="27">
        <v>0.32</v>
      </c>
      <c r="I125" s="2">
        <v>9072312.4199999999</v>
      </c>
      <c r="J125" s="2">
        <v>200341.51</v>
      </c>
      <c r="K125" s="2">
        <v>2092.77</v>
      </c>
      <c r="L125" s="2">
        <v>0</v>
      </c>
      <c r="M125" s="27">
        <v>1</v>
      </c>
      <c r="N125" s="28">
        <v>1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</row>
    <row r="126" spans="1:50">
      <c r="A126" s="71"/>
      <c r="B126" s="110"/>
      <c r="C126" s="2" t="s">
        <v>299</v>
      </c>
      <c r="D126" s="2" t="s">
        <v>294</v>
      </c>
      <c r="E126" s="2" t="s">
        <v>189</v>
      </c>
      <c r="F126" s="1">
        <v>28620000</v>
      </c>
      <c r="G126" s="2">
        <v>370447.92</v>
      </c>
      <c r="H126" s="27">
        <v>0.01</v>
      </c>
      <c r="I126" s="2">
        <v>370447.92</v>
      </c>
      <c r="J126" s="2">
        <v>0</v>
      </c>
      <c r="K126" s="2">
        <v>0</v>
      </c>
      <c r="L126" s="2">
        <v>0</v>
      </c>
      <c r="M126" s="27">
        <v>1</v>
      </c>
      <c r="N126" s="28">
        <v>1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</row>
    <row r="127" spans="1:50">
      <c r="A127" s="71"/>
      <c r="B127" s="110"/>
      <c r="C127" s="2" t="s">
        <v>300</v>
      </c>
      <c r="D127" s="2" t="s">
        <v>294</v>
      </c>
      <c r="E127" s="2" t="s">
        <v>189</v>
      </c>
      <c r="F127" s="1">
        <v>28620000</v>
      </c>
      <c r="G127" s="2">
        <v>371276.26</v>
      </c>
      <c r="H127" s="27">
        <v>0.01</v>
      </c>
      <c r="I127" s="2">
        <v>371276.26</v>
      </c>
      <c r="J127" s="2">
        <v>0</v>
      </c>
      <c r="K127" s="2">
        <v>0</v>
      </c>
      <c r="L127" s="2">
        <v>0</v>
      </c>
      <c r="M127" s="27">
        <v>1</v>
      </c>
      <c r="N127" s="28">
        <v>1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</row>
    <row r="128" spans="1:50">
      <c r="A128" s="71"/>
      <c r="B128" s="110"/>
      <c r="C128" s="2" t="s">
        <v>301</v>
      </c>
      <c r="D128" s="2" t="s">
        <v>294</v>
      </c>
      <c r="E128" s="2" t="s">
        <v>189</v>
      </c>
      <c r="F128" s="1">
        <v>28620000</v>
      </c>
      <c r="G128" s="2">
        <v>370714.19</v>
      </c>
      <c r="H128" s="27">
        <v>0.01</v>
      </c>
      <c r="I128" s="2">
        <v>370714.19</v>
      </c>
      <c r="J128" s="2">
        <v>0</v>
      </c>
      <c r="K128" s="2">
        <v>0</v>
      </c>
      <c r="L128" s="2">
        <v>0</v>
      </c>
      <c r="M128" s="27">
        <v>3.8066E-4</v>
      </c>
      <c r="N128" s="28">
        <v>1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</row>
    <row r="129" spans="1:50">
      <c r="A129" s="71"/>
      <c r="B129" s="110"/>
      <c r="C129" s="2" t="s">
        <v>302</v>
      </c>
      <c r="D129" s="2" t="s">
        <v>294</v>
      </c>
      <c r="E129" s="2" t="s">
        <v>189</v>
      </c>
      <c r="F129" s="1">
        <v>28620000</v>
      </c>
      <c r="G129" s="2">
        <v>368697.38</v>
      </c>
      <c r="H129" s="27">
        <v>0.01</v>
      </c>
      <c r="I129" s="2">
        <v>368697.38</v>
      </c>
      <c r="J129" s="2">
        <v>0</v>
      </c>
      <c r="K129" s="2">
        <v>0</v>
      </c>
      <c r="L129" s="2">
        <v>0</v>
      </c>
      <c r="M129" s="27">
        <v>1</v>
      </c>
      <c r="N129" s="28">
        <v>1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</row>
    <row r="130" spans="1:50">
      <c r="A130" s="71"/>
      <c r="B130" s="110"/>
      <c r="C130" s="59" t="s">
        <v>323</v>
      </c>
      <c r="D130" s="59" t="s">
        <v>325</v>
      </c>
      <c r="E130" s="2" t="s">
        <v>189</v>
      </c>
      <c r="F130" s="1">
        <v>28620000</v>
      </c>
      <c r="G130" s="2">
        <v>6686949.5899999999</v>
      </c>
      <c r="H130" s="27">
        <v>0.23</v>
      </c>
      <c r="I130" s="2">
        <v>6686949.5899999999</v>
      </c>
      <c r="J130" s="2">
        <v>0</v>
      </c>
      <c r="K130" s="2">
        <v>0</v>
      </c>
      <c r="L130" s="2">
        <v>0</v>
      </c>
      <c r="M130" s="27">
        <v>1</v>
      </c>
      <c r="N130" s="28">
        <v>1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</row>
    <row r="131" spans="1:50">
      <c r="A131" s="71"/>
      <c r="B131" s="110"/>
      <c r="C131" s="59" t="s">
        <v>324</v>
      </c>
      <c r="D131" s="59" t="s">
        <v>325</v>
      </c>
      <c r="E131" s="2" t="s">
        <v>189</v>
      </c>
      <c r="F131" s="1">
        <v>28620000</v>
      </c>
      <c r="G131" s="2">
        <v>6677892.6399999997</v>
      </c>
      <c r="H131" s="27">
        <v>0.23</v>
      </c>
      <c r="I131" s="2">
        <v>6677892.6399999997</v>
      </c>
      <c r="J131" s="2">
        <v>0</v>
      </c>
      <c r="K131" s="2">
        <v>0</v>
      </c>
      <c r="L131" s="2">
        <v>0</v>
      </c>
      <c r="M131" s="27">
        <v>1</v>
      </c>
      <c r="N131" s="28">
        <v>1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</row>
    <row r="132" spans="1:50">
      <c r="A132" s="71"/>
      <c r="B132" s="110"/>
      <c r="C132" s="2" t="s">
        <v>316</v>
      </c>
      <c r="D132" s="59" t="s">
        <v>318</v>
      </c>
      <c r="E132" s="2" t="s">
        <v>189</v>
      </c>
      <c r="F132" s="1">
        <v>28620000</v>
      </c>
      <c r="G132" s="2">
        <v>8551977.6600000001</v>
      </c>
      <c r="H132" s="27">
        <v>0.28999999999999998</v>
      </c>
      <c r="I132" s="2">
        <v>8551977.6600000001</v>
      </c>
      <c r="J132" s="2">
        <v>0</v>
      </c>
      <c r="K132" s="2">
        <v>0</v>
      </c>
      <c r="L132" s="2">
        <v>0</v>
      </c>
      <c r="M132" s="27">
        <v>1</v>
      </c>
      <c r="N132" s="28">
        <v>1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</row>
    <row r="133" spans="1:50">
      <c r="A133" s="71"/>
      <c r="B133" s="111"/>
      <c r="C133" s="2" t="s">
        <v>317</v>
      </c>
      <c r="D133" s="59" t="s">
        <v>318</v>
      </c>
      <c r="E133" s="2" t="s">
        <v>189</v>
      </c>
      <c r="F133" s="1">
        <v>28620000</v>
      </c>
      <c r="G133" s="2">
        <v>8567710.4199999999</v>
      </c>
      <c r="H133" s="27">
        <v>0.28999999999999998</v>
      </c>
      <c r="I133" s="2">
        <v>8567710.4199999999</v>
      </c>
      <c r="J133" s="2">
        <v>0</v>
      </c>
      <c r="K133" s="2">
        <v>0</v>
      </c>
      <c r="L133" s="2">
        <v>0</v>
      </c>
      <c r="M133" s="27">
        <v>1</v>
      </c>
      <c r="N133" s="28">
        <v>1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</row>
    <row r="134" spans="1:50">
      <c r="A134" s="71"/>
      <c r="B134" s="5" t="s">
        <v>1</v>
      </c>
      <c r="C134" s="49" t="s">
        <v>2</v>
      </c>
      <c r="D134" s="49" t="s">
        <v>3</v>
      </c>
      <c r="E134" s="49" t="s">
        <v>4</v>
      </c>
      <c r="F134" s="53" t="s">
        <v>193</v>
      </c>
      <c r="G134" s="53" t="s">
        <v>194</v>
      </c>
      <c r="H134" s="53" t="s">
        <v>195</v>
      </c>
      <c r="I134" s="53" t="s">
        <v>320</v>
      </c>
      <c r="J134" s="53" t="s">
        <v>321</v>
      </c>
      <c r="K134" s="53" t="s">
        <v>58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</row>
    <row r="135" spans="1:50">
      <c r="A135" s="71"/>
      <c r="B135" s="85" t="s">
        <v>59</v>
      </c>
      <c r="C135" s="3" t="s">
        <v>183</v>
      </c>
      <c r="D135" s="38" t="s">
        <v>42</v>
      </c>
      <c r="E135" s="4" t="s">
        <v>184</v>
      </c>
      <c r="F135" s="27">
        <v>0.13519999999999999</v>
      </c>
      <c r="G135" s="27">
        <v>0.1056</v>
      </c>
      <c r="H135" s="27">
        <v>0.69</v>
      </c>
      <c r="I135" s="27">
        <v>0.64201178999999997</v>
      </c>
      <c r="J135" s="29">
        <v>0.77</v>
      </c>
      <c r="K135" s="23">
        <v>45515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</row>
    <row r="136" spans="1:50">
      <c r="A136" s="71"/>
      <c r="B136" s="86"/>
      <c r="C136" s="3" t="s">
        <v>185</v>
      </c>
      <c r="D136" s="38" t="s">
        <v>42</v>
      </c>
      <c r="E136" s="4" t="s">
        <v>184</v>
      </c>
      <c r="F136" s="27">
        <v>0.17630000000000001</v>
      </c>
      <c r="G136" s="27">
        <v>7.0999999999999994E-2</v>
      </c>
      <c r="H136" s="27">
        <v>0.34</v>
      </c>
      <c r="I136" s="27">
        <v>0.57135798999999998</v>
      </c>
      <c r="J136" s="29">
        <v>0.77</v>
      </c>
      <c r="K136" s="23">
        <v>45515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</row>
    <row r="137" spans="1:50">
      <c r="A137" s="71"/>
      <c r="B137" s="86"/>
      <c r="C137" s="3" t="s">
        <v>186</v>
      </c>
      <c r="D137" s="38" t="s">
        <v>45</v>
      </c>
      <c r="E137" s="4" t="s">
        <v>184</v>
      </c>
      <c r="F137" s="27">
        <v>0.13420000000000001</v>
      </c>
      <c r="G137" s="27">
        <v>0.1144</v>
      </c>
      <c r="H137" s="27">
        <v>0.37</v>
      </c>
      <c r="I137" s="27">
        <v>0.46641999000000001</v>
      </c>
      <c r="J137" s="29">
        <v>0.77</v>
      </c>
      <c r="K137" s="23">
        <v>45216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</row>
    <row r="138" spans="1:50">
      <c r="A138" s="71"/>
      <c r="B138" s="86"/>
      <c r="C138" s="3" t="s">
        <v>187</v>
      </c>
      <c r="D138" s="38" t="s">
        <v>45</v>
      </c>
      <c r="E138" s="4" t="s">
        <v>184</v>
      </c>
      <c r="F138" s="27">
        <v>0.1502</v>
      </c>
      <c r="G138" s="27">
        <v>9.7500000000000003E-2</v>
      </c>
      <c r="H138" s="27">
        <v>0.5</v>
      </c>
      <c r="I138" s="27">
        <v>0.42156471000000001</v>
      </c>
      <c r="J138" s="29">
        <v>0.78</v>
      </c>
      <c r="K138" s="23">
        <v>45239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</row>
    <row r="139" spans="1:50">
      <c r="A139" s="71"/>
      <c r="B139" s="86"/>
      <c r="C139" s="38" t="s">
        <v>188</v>
      </c>
      <c r="D139" s="38" t="s">
        <v>42</v>
      </c>
      <c r="E139" s="4" t="s">
        <v>189</v>
      </c>
      <c r="F139" s="27">
        <v>0.64790000000000003</v>
      </c>
      <c r="G139" s="27">
        <v>0.1242</v>
      </c>
      <c r="H139" s="27">
        <v>0.17</v>
      </c>
      <c r="I139" s="27">
        <v>0.27676852000000002</v>
      </c>
      <c r="J139" s="29">
        <v>0.76</v>
      </c>
      <c r="K139" s="23">
        <v>45418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</row>
    <row r="140" spans="1:50">
      <c r="A140" s="71"/>
      <c r="B140" s="86"/>
      <c r="C140" s="3" t="s">
        <v>190</v>
      </c>
      <c r="D140" s="38" t="s">
        <v>42</v>
      </c>
      <c r="E140" s="4" t="s">
        <v>189</v>
      </c>
      <c r="F140" s="27">
        <v>0.1641</v>
      </c>
      <c r="G140" s="27">
        <v>0.11310000000000001</v>
      </c>
      <c r="H140" s="27">
        <v>0.1</v>
      </c>
      <c r="I140" s="27">
        <v>0.20354301</v>
      </c>
      <c r="J140" s="29">
        <v>0.74</v>
      </c>
      <c r="K140" s="23">
        <v>45418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</row>
    <row r="141" spans="1:50">
      <c r="A141" s="71"/>
      <c r="B141" s="86"/>
      <c r="C141" s="38" t="s">
        <v>191</v>
      </c>
      <c r="D141" s="38" t="s">
        <v>45</v>
      </c>
      <c r="E141" s="15" t="s">
        <v>189</v>
      </c>
      <c r="F141" s="27">
        <v>0.15970000000000001</v>
      </c>
      <c r="G141" s="27">
        <v>0.1081</v>
      </c>
      <c r="H141" s="27">
        <v>0.11</v>
      </c>
      <c r="I141" s="27">
        <v>0.27296693999999999</v>
      </c>
      <c r="J141" s="29">
        <v>0.76</v>
      </c>
      <c r="K141" s="23">
        <v>45246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</row>
    <row r="142" spans="1:50">
      <c r="A142" s="71"/>
      <c r="B142" s="86"/>
      <c r="C142" s="38" t="s">
        <v>192</v>
      </c>
      <c r="D142" s="38" t="s">
        <v>45</v>
      </c>
      <c r="E142" s="15" t="s">
        <v>189</v>
      </c>
      <c r="F142" s="27">
        <v>0.14169999999999999</v>
      </c>
      <c r="G142" s="27">
        <v>9.4899999999999998E-2</v>
      </c>
      <c r="H142" s="27">
        <v>0.1</v>
      </c>
      <c r="I142" s="27">
        <v>0.19350123999999999</v>
      </c>
      <c r="J142" s="29">
        <v>0.76</v>
      </c>
      <c r="K142" s="23">
        <v>45216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</row>
    <row r="143" spans="1:50">
      <c r="A143" s="71"/>
      <c r="B143" s="86"/>
      <c r="C143" s="2" t="s">
        <v>299</v>
      </c>
      <c r="D143" s="2" t="s">
        <v>294</v>
      </c>
      <c r="E143" s="20" t="s">
        <v>189</v>
      </c>
      <c r="F143" s="27">
        <v>3.49E-2</v>
      </c>
      <c r="G143" s="27">
        <v>1.43E-2</v>
      </c>
      <c r="H143" s="27">
        <v>0.15</v>
      </c>
      <c r="I143" s="27">
        <v>0.37491588999999997</v>
      </c>
      <c r="J143" s="29">
        <v>0.61</v>
      </c>
      <c r="K143" s="23">
        <v>45317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</row>
    <row r="144" spans="1:50">
      <c r="A144" s="71"/>
      <c r="B144" s="86"/>
      <c r="C144" s="2" t="s">
        <v>300</v>
      </c>
      <c r="D144" s="2" t="s">
        <v>294</v>
      </c>
      <c r="E144" s="20" t="s">
        <v>189</v>
      </c>
      <c r="F144" s="27">
        <v>1.4500000000000001E-2</v>
      </c>
      <c r="G144" s="27">
        <v>1.2500000000000001E-2</v>
      </c>
      <c r="H144" s="27">
        <v>0.1</v>
      </c>
      <c r="I144" s="27">
        <v>0.35026679999999999</v>
      </c>
      <c r="J144" s="29">
        <v>0.61</v>
      </c>
      <c r="K144" s="23">
        <v>45317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</row>
    <row r="145" spans="1:50">
      <c r="A145" s="71"/>
      <c r="B145" s="86"/>
      <c r="C145" s="2" t="s">
        <v>301</v>
      </c>
      <c r="D145" s="2" t="s">
        <v>294</v>
      </c>
      <c r="E145" s="20" t="s">
        <v>189</v>
      </c>
      <c r="F145" s="27">
        <v>3.4799999999999998E-2</v>
      </c>
      <c r="G145" s="27">
        <v>1.4200000000000001E-2</v>
      </c>
      <c r="H145" s="27">
        <v>0.14000000000000001</v>
      </c>
      <c r="I145" s="27">
        <v>0.38146998999999998</v>
      </c>
      <c r="J145" s="29">
        <v>0.73</v>
      </c>
      <c r="K145" s="23">
        <v>45317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</row>
    <row r="146" spans="1:50">
      <c r="A146" s="71"/>
      <c r="B146" s="86"/>
      <c r="C146" s="2" t="s">
        <v>302</v>
      </c>
      <c r="D146" s="2" t="s">
        <v>294</v>
      </c>
      <c r="E146" s="20" t="s">
        <v>189</v>
      </c>
      <c r="F146" s="27">
        <v>3.1399999999999997E-2</v>
      </c>
      <c r="G146" s="27">
        <v>1.23E-2</v>
      </c>
      <c r="H146" s="27">
        <v>0.11</v>
      </c>
      <c r="I146" s="27">
        <v>0.39070943000000002</v>
      </c>
      <c r="J146" s="29">
        <v>0.76</v>
      </c>
      <c r="K146" s="23">
        <v>45317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</row>
    <row r="147" spans="1:50">
      <c r="A147" s="71"/>
      <c r="B147" s="86"/>
      <c r="C147" s="59" t="s">
        <v>323</v>
      </c>
      <c r="D147" s="59" t="s">
        <v>325</v>
      </c>
      <c r="E147" s="20" t="s">
        <v>189</v>
      </c>
      <c r="F147" s="27">
        <v>0.13589999999999999</v>
      </c>
      <c r="G147" s="27">
        <v>0.10349999999999999</v>
      </c>
      <c r="H147" s="27">
        <v>0</v>
      </c>
      <c r="I147" s="27">
        <v>0.34532339000000001</v>
      </c>
      <c r="J147" s="29">
        <v>0.77</v>
      </c>
      <c r="K147" s="23">
        <v>45193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</row>
    <row r="148" spans="1:50">
      <c r="A148" s="71"/>
      <c r="B148" s="86"/>
      <c r="C148" s="59" t="s">
        <v>324</v>
      </c>
      <c r="D148" s="59" t="s">
        <v>325</v>
      </c>
      <c r="E148" s="20" t="s">
        <v>189</v>
      </c>
      <c r="F148" s="27">
        <v>0.11509999999999999</v>
      </c>
      <c r="G148" s="27">
        <v>7.3800000000000004E-2</v>
      </c>
      <c r="H148" s="27">
        <v>0</v>
      </c>
      <c r="I148" s="27">
        <v>0.22843239000000001</v>
      </c>
      <c r="J148" s="29">
        <v>0.76</v>
      </c>
      <c r="K148" s="23">
        <v>45193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</row>
    <row r="149" spans="1:50">
      <c r="A149" s="71"/>
      <c r="B149" s="86"/>
      <c r="C149" s="2" t="s">
        <v>316</v>
      </c>
      <c r="D149" s="59" t="s">
        <v>318</v>
      </c>
      <c r="E149" s="20" t="s">
        <v>189</v>
      </c>
      <c r="F149" s="27">
        <v>0.13100000000000001</v>
      </c>
      <c r="G149" s="27">
        <v>8.4599999999999995E-2</v>
      </c>
      <c r="H149" s="27">
        <v>0.09</v>
      </c>
      <c r="I149" s="27">
        <v>0.23412099</v>
      </c>
      <c r="J149" s="29">
        <v>0.77</v>
      </c>
      <c r="K149" s="23">
        <v>45501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</row>
    <row r="150" spans="1:50">
      <c r="A150" s="72"/>
      <c r="B150" s="87"/>
      <c r="C150" s="2" t="s">
        <v>317</v>
      </c>
      <c r="D150" s="59" t="s">
        <v>318</v>
      </c>
      <c r="E150" s="20" t="s">
        <v>189</v>
      </c>
      <c r="F150" s="27">
        <v>0.1263</v>
      </c>
      <c r="G150" s="27">
        <v>8.2500000000000004E-2</v>
      </c>
      <c r="H150" s="27">
        <v>0.11</v>
      </c>
      <c r="I150" s="27">
        <v>0.17959222</v>
      </c>
      <c r="J150" s="29">
        <v>0.74</v>
      </c>
      <c r="K150" s="23">
        <v>45501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</row>
    <row r="151" spans="1:50">
      <c r="A151" s="48" t="s">
        <v>0</v>
      </c>
      <c r="B151" s="5" t="s">
        <v>1</v>
      </c>
      <c r="C151" s="5" t="s">
        <v>52</v>
      </c>
      <c r="D151" s="5" t="s">
        <v>3</v>
      </c>
      <c r="E151" s="5" t="s">
        <v>4</v>
      </c>
      <c r="F151" s="49" t="s">
        <v>196</v>
      </c>
      <c r="G151" s="49" t="s">
        <v>150</v>
      </c>
      <c r="H151" s="49" t="s">
        <v>18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</row>
    <row r="152" spans="1:50">
      <c r="A152" s="69"/>
      <c r="B152" s="90" t="s">
        <v>197</v>
      </c>
      <c r="C152" s="3" t="s">
        <v>198</v>
      </c>
      <c r="D152" s="3" t="s">
        <v>42</v>
      </c>
      <c r="E152" s="3" t="s">
        <v>184</v>
      </c>
      <c r="F152" s="70">
        <v>180</v>
      </c>
      <c r="G152" s="93">
        <v>0</v>
      </c>
      <c r="H152" s="97">
        <f>G152/F152</f>
        <v>0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</row>
    <row r="153" spans="1:50">
      <c r="A153" s="69"/>
      <c r="B153" s="84"/>
      <c r="C153" s="3" t="s">
        <v>199</v>
      </c>
      <c r="D153" s="3" t="s">
        <v>42</v>
      </c>
      <c r="E153" s="3" t="s">
        <v>184</v>
      </c>
      <c r="F153" s="71">
        <v>60</v>
      </c>
      <c r="G153" s="94"/>
      <c r="H153" s="9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</row>
    <row r="154" spans="1:50">
      <c r="A154" s="69"/>
      <c r="B154" s="84"/>
      <c r="C154" s="3" t="s">
        <v>200</v>
      </c>
      <c r="D154" s="3" t="s">
        <v>42</v>
      </c>
      <c r="E154" s="3" t="s">
        <v>184</v>
      </c>
      <c r="F154" s="72">
        <v>60</v>
      </c>
      <c r="G154" s="104"/>
      <c r="H154" s="99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</row>
    <row r="155" spans="1:50">
      <c r="A155" s="69"/>
      <c r="B155" s="84"/>
      <c r="C155" s="3" t="s">
        <v>201</v>
      </c>
      <c r="D155" s="3" t="s">
        <v>170</v>
      </c>
      <c r="E155" s="3" t="s">
        <v>184</v>
      </c>
      <c r="F155" s="70">
        <v>180</v>
      </c>
      <c r="G155" s="93">
        <v>0</v>
      </c>
      <c r="H155" s="97">
        <f>G155/F155</f>
        <v>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</row>
    <row r="156" spans="1:50">
      <c r="A156" s="69"/>
      <c r="B156" s="84"/>
      <c r="C156" s="3" t="s">
        <v>202</v>
      </c>
      <c r="D156" s="3" t="s">
        <v>170</v>
      </c>
      <c r="E156" s="3" t="s">
        <v>184</v>
      </c>
      <c r="F156" s="71">
        <v>60</v>
      </c>
      <c r="G156" s="94"/>
      <c r="H156" s="9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</row>
    <row r="157" spans="1:50">
      <c r="A157" s="69"/>
      <c r="B157" s="84"/>
      <c r="C157" s="3" t="s">
        <v>203</v>
      </c>
      <c r="D157" s="3" t="s">
        <v>170</v>
      </c>
      <c r="E157" s="3" t="s">
        <v>184</v>
      </c>
      <c r="F157" s="72">
        <v>60</v>
      </c>
      <c r="G157" s="104"/>
      <c r="H157" s="99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</row>
    <row r="158" spans="1:50">
      <c r="A158" s="69"/>
      <c r="B158" s="84"/>
      <c r="C158" s="3" t="s">
        <v>204</v>
      </c>
      <c r="D158" s="3" t="s">
        <v>42</v>
      </c>
      <c r="E158" s="3" t="s">
        <v>184</v>
      </c>
      <c r="F158" s="70">
        <v>180</v>
      </c>
      <c r="G158" s="93">
        <v>0.18110000000000001</v>
      </c>
      <c r="H158" s="97">
        <f>G158/F158</f>
        <v>1.0061111111111113E-3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</row>
    <row r="159" spans="1:50">
      <c r="A159" s="69"/>
      <c r="B159" s="84"/>
      <c r="C159" s="3" t="s">
        <v>205</v>
      </c>
      <c r="D159" s="3" t="s">
        <v>42</v>
      </c>
      <c r="E159" s="3" t="s">
        <v>184</v>
      </c>
      <c r="F159" s="71">
        <v>60</v>
      </c>
      <c r="G159" s="94"/>
      <c r="H159" s="98">
        <v>0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</row>
    <row r="160" spans="1:50">
      <c r="A160" s="69"/>
      <c r="B160" s="84"/>
      <c r="C160" s="3" t="s">
        <v>206</v>
      </c>
      <c r="D160" s="3" t="s">
        <v>42</v>
      </c>
      <c r="E160" s="3" t="s">
        <v>184</v>
      </c>
      <c r="F160" s="72">
        <v>60</v>
      </c>
      <c r="G160" s="104"/>
      <c r="H160" s="99">
        <v>0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</row>
    <row r="161" spans="1:50">
      <c r="A161" s="69"/>
      <c r="B161" s="84"/>
      <c r="C161" s="3" t="s">
        <v>207</v>
      </c>
      <c r="D161" s="3" t="s">
        <v>170</v>
      </c>
      <c r="E161" s="3" t="s">
        <v>184</v>
      </c>
      <c r="F161" s="70">
        <v>180</v>
      </c>
      <c r="G161" s="93">
        <v>0</v>
      </c>
      <c r="H161" s="97">
        <f>G161/F161</f>
        <v>0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</row>
    <row r="162" spans="1:50">
      <c r="A162" s="69"/>
      <c r="B162" s="84"/>
      <c r="C162" s="3" t="s">
        <v>208</v>
      </c>
      <c r="D162" s="3" t="s">
        <v>170</v>
      </c>
      <c r="E162" s="3" t="s">
        <v>184</v>
      </c>
      <c r="F162" s="71">
        <v>60</v>
      </c>
      <c r="G162" s="94"/>
      <c r="H162" s="9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</row>
    <row r="163" spans="1:50">
      <c r="A163" s="69"/>
      <c r="B163" s="91"/>
      <c r="C163" s="3" t="s">
        <v>209</v>
      </c>
      <c r="D163" s="3" t="s">
        <v>170</v>
      </c>
      <c r="E163" s="3" t="s">
        <v>184</v>
      </c>
      <c r="F163" s="71">
        <v>60</v>
      </c>
      <c r="G163" s="94"/>
      <c r="H163" s="99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</row>
    <row r="164" spans="1:50">
      <c r="A164" s="69"/>
      <c r="B164" s="52" t="s">
        <v>1</v>
      </c>
      <c r="C164" s="5" t="s">
        <v>52</v>
      </c>
      <c r="D164" s="5" t="s">
        <v>3</v>
      </c>
      <c r="E164" s="51" t="s">
        <v>4</v>
      </c>
      <c r="F164" s="50" t="s">
        <v>54</v>
      </c>
      <c r="G164" s="50" t="s">
        <v>55</v>
      </c>
      <c r="H164" s="50" t="s">
        <v>56</v>
      </c>
      <c r="I164" s="50" t="s">
        <v>57</v>
      </c>
      <c r="J164" s="50" t="s">
        <v>58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</row>
    <row r="165" spans="1:50">
      <c r="A165" s="69"/>
      <c r="B165" s="90" t="s">
        <v>59</v>
      </c>
      <c r="C165" s="3" t="s">
        <v>198</v>
      </c>
      <c r="D165" s="3" t="s">
        <v>42</v>
      </c>
      <c r="E165" s="4" t="s">
        <v>184</v>
      </c>
      <c r="F165" s="27">
        <v>0.11</v>
      </c>
      <c r="G165" s="27">
        <v>1.3599999999999999E-2</v>
      </c>
      <c r="H165" s="27">
        <v>5.1799999999999999E-2</v>
      </c>
      <c r="I165" s="27">
        <v>0.44625058000000001</v>
      </c>
      <c r="J165" s="23">
        <v>45514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</row>
    <row r="166" spans="1:50">
      <c r="A166" s="69"/>
      <c r="B166" s="84"/>
      <c r="C166" s="3" t="s">
        <v>199</v>
      </c>
      <c r="D166" s="3" t="s">
        <v>42</v>
      </c>
      <c r="E166" s="4" t="s">
        <v>184</v>
      </c>
      <c r="F166" s="27">
        <v>0.06</v>
      </c>
      <c r="G166" s="27">
        <v>1.3299999999999999E-2</v>
      </c>
      <c r="H166" s="27">
        <v>3.3500000000000002E-2</v>
      </c>
      <c r="I166" s="27">
        <v>0.42991941</v>
      </c>
      <c r="J166" s="23">
        <v>45515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</row>
    <row r="167" spans="1:50">
      <c r="A167" s="69"/>
      <c r="B167" s="84"/>
      <c r="C167" s="3" t="s">
        <v>200</v>
      </c>
      <c r="D167" s="3" t="s">
        <v>42</v>
      </c>
      <c r="E167" s="4" t="s">
        <v>184</v>
      </c>
      <c r="F167" s="27">
        <v>0.05</v>
      </c>
      <c r="G167" s="27">
        <v>9.7000000000000003E-3</v>
      </c>
      <c r="H167" s="27">
        <v>3.4799999999999998E-2</v>
      </c>
      <c r="I167" s="27">
        <v>0.42269510999999999</v>
      </c>
      <c r="J167" s="23">
        <v>45515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</row>
    <row r="168" spans="1:50">
      <c r="A168" s="69"/>
      <c r="B168" s="84"/>
      <c r="C168" s="3" t="s">
        <v>201</v>
      </c>
      <c r="D168" s="3" t="s">
        <v>170</v>
      </c>
      <c r="E168" s="4" t="s">
        <v>184</v>
      </c>
      <c r="F168" s="27">
        <v>0.06</v>
      </c>
      <c r="G168" s="27">
        <v>5.1000000000000004E-3</v>
      </c>
      <c r="H168" s="27">
        <v>2.9499999999999998E-2</v>
      </c>
      <c r="I168" s="27">
        <v>0.4348784</v>
      </c>
      <c r="J168" s="23">
        <v>45317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</row>
    <row r="169" spans="1:50">
      <c r="A169" s="69"/>
      <c r="B169" s="84"/>
      <c r="C169" s="3" t="s">
        <v>202</v>
      </c>
      <c r="D169" s="3" t="s">
        <v>170</v>
      </c>
      <c r="E169" s="4" t="s">
        <v>184</v>
      </c>
      <c r="F169" s="27">
        <v>0.06</v>
      </c>
      <c r="G169" s="27">
        <v>5.0000000000000001E-3</v>
      </c>
      <c r="H169" s="27">
        <v>2.81E-2</v>
      </c>
      <c r="I169" s="27">
        <v>0.43827372999999997</v>
      </c>
      <c r="J169" s="23">
        <v>45317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</row>
    <row r="170" spans="1:50">
      <c r="A170" s="69"/>
      <c r="B170" s="84"/>
      <c r="C170" s="3" t="s">
        <v>203</v>
      </c>
      <c r="D170" s="3" t="s">
        <v>170</v>
      </c>
      <c r="E170" s="4" t="s">
        <v>184</v>
      </c>
      <c r="F170" s="27">
        <v>0.06</v>
      </c>
      <c r="G170" s="27">
        <v>5.4000000000000003E-3</v>
      </c>
      <c r="H170" s="27">
        <v>2.87E-2</v>
      </c>
      <c r="I170" s="27">
        <v>0.42568173999999998</v>
      </c>
      <c r="J170" s="23">
        <v>45317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</row>
    <row r="171" spans="1:50">
      <c r="A171" s="69"/>
      <c r="B171" s="84"/>
      <c r="C171" s="3" t="s">
        <v>204</v>
      </c>
      <c r="D171" s="3" t="s">
        <v>42</v>
      </c>
      <c r="E171" s="4" t="s">
        <v>184</v>
      </c>
      <c r="F171" s="27">
        <v>0.14000000000000001</v>
      </c>
      <c r="G171" s="27">
        <v>9.1999999999999998E-3</v>
      </c>
      <c r="H171" s="27">
        <v>6.0199999999999997E-2</v>
      </c>
      <c r="I171" s="27">
        <v>0.44843864</v>
      </c>
      <c r="J171" s="23">
        <v>45515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</row>
    <row r="172" spans="1:50">
      <c r="A172" s="69"/>
      <c r="B172" s="84"/>
      <c r="C172" s="3" t="s">
        <v>205</v>
      </c>
      <c r="D172" s="3" t="s">
        <v>42</v>
      </c>
      <c r="E172" s="4" t="s">
        <v>184</v>
      </c>
      <c r="F172" s="27">
        <v>7.0000000000000007E-2</v>
      </c>
      <c r="G172" s="27">
        <v>9.4000000000000004E-3</v>
      </c>
      <c r="H172" s="27">
        <v>5.6399999999999999E-2</v>
      </c>
      <c r="I172" s="27">
        <v>0.44323963999999999</v>
      </c>
      <c r="J172" s="23">
        <v>45515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</row>
    <row r="173" spans="1:50">
      <c r="A173" s="69"/>
      <c r="B173" s="84"/>
      <c r="C173" s="39" t="s">
        <v>206</v>
      </c>
      <c r="D173" s="39" t="s">
        <v>42</v>
      </c>
      <c r="E173" s="46" t="s">
        <v>184</v>
      </c>
      <c r="F173" s="27">
        <v>7.0000000000000007E-2</v>
      </c>
      <c r="G173" s="27">
        <v>8.9999999999999993E-3</v>
      </c>
      <c r="H173" s="27">
        <v>5.7200000000000001E-2</v>
      </c>
      <c r="I173" s="27">
        <v>0.440722</v>
      </c>
      <c r="J173" s="23">
        <v>45515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</row>
    <row r="174" spans="1:50">
      <c r="A174" s="69"/>
      <c r="B174" s="84"/>
      <c r="C174" s="3" t="s">
        <v>207</v>
      </c>
      <c r="D174" s="3" t="s">
        <v>170</v>
      </c>
      <c r="E174" s="4" t="s">
        <v>184</v>
      </c>
      <c r="F174" s="27">
        <v>0.36</v>
      </c>
      <c r="G174" s="27">
        <v>1.1299999999999999E-2</v>
      </c>
      <c r="H174" s="27">
        <v>0.34150000000000003</v>
      </c>
      <c r="I174" s="27">
        <v>0.56115261000000005</v>
      </c>
      <c r="J174" s="23">
        <v>45317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</row>
    <row r="175" spans="1:50">
      <c r="A175" s="69"/>
      <c r="B175" s="84"/>
      <c r="C175" s="3" t="s">
        <v>208</v>
      </c>
      <c r="D175" s="3" t="s">
        <v>170</v>
      </c>
      <c r="E175" s="4" t="s">
        <v>184</v>
      </c>
      <c r="F175" s="27">
        <v>0.08</v>
      </c>
      <c r="G175" s="27">
        <v>1.0200000000000001E-2</v>
      </c>
      <c r="H175" s="27">
        <v>0.46850000000000003</v>
      </c>
      <c r="I175" s="27">
        <v>0.55567381999999998</v>
      </c>
      <c r="J175" s="23">
        <v>45317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</row>
    <row r="176" spans="1:50">
      <c r="A176" s="69"/>
      <c r="B176" s="107"/>
      <c r="C176" s="3" t="s">
        <v>209</v>
      </c>
      <c r="D176" s="39" t="s">
        <v>170</v>
      </c>
      <c r="E176" s="4" t="s">
        <v>184</v>
      </c>
      <c r="F176" s="27">
        <v>0.08</v>
      </c>
      <c r="G176" s="27">
        <v>0.01</v>
      </c>
      <c r="H176" s="27">
        <v>0.48580000000000001</v>
      </c>
      <c r="I176" s="27">
        <v>0.54238618999999999</v>
      </c>
      <c r="J176" s="23">
        <v>45317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</row>
    <row r="177" spans="1:50" ht="26">
      <c r="A177" s="69"/>
      <c r="B177" s="54" t="s">
        <v>1</v>
      </c>
      <c r="C177" s="50" t="s">
        <v>2</v>
      </c>
      <c r="D177" s="50" t="s">
        <v>210</v>
      </c>
      <c r="E177" s="50" t="s">
        <v>211</v>
      </c>
      <c r="F177" s="50" t="s">
        <v>212</v>
      </c>
      <c r="G177" s="50" t="s">
        <v>213</v>
      </c>
      <c r="H177" s="50" t="s">
        <v>214</v>
      </c>
      <c r="I177" s="50" t="s">
        <v>215</v>
      </c>
      <c r="J177" s="50" t="s">
        <v>216</v>
      </c>
      <c r="K177" s="55" t="s">
        <v>217</v>
      </c>
      <c r="L177" s="48" t="s">
        <v>218</v>
      </c>
      <c r="M177" s="48" t="s">
        <v>219</v>
      </c>
      <c r="N177" s="48" t="s">
        <v>220</v>
      </c>
      <c r="O177" s="48" t="s">
        <v>221</v>
      </c>
      <c r="P177" s="48" t="s">
        <v>14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</row>
    <row r="178" spans="1:50">
      <c r="A178" s="69"/>
      <c r="B178" s="84" t="s">
        <v>14</v>
      </c>
      <c r="C178" s="45" t="s">
        <v>198</v>
      </c>
      <c r="D178" s="1">
        <v>676</v>
      </c>
      <c r="E178" s="2">
        <v>655</v>
      </c>
      <c r="F178" s="2">
        <v>21</v>
      </c>
      <c r="G178" s="1">
        <v>0</v>
      </c>
      <c r="H178" s="2">
        <v>0</v>
      </c>
      <c r="I178" s="1">
        <v>0</v>
      </c>
      <c r="J178" s="1">
        <v>0</v>
      </c>
      <c r="K178" s="37">
        <v>0</v>
      </c>
      <c r="L178" s="38">
        <v>0</v>
      </c>
      <c r="M178" s="38">
        <v>0</v>
      </c>
      <c r="N178" s="38">
        <v>0</v>
      </c>
      <c r="O178" s="38">
        <v>320000000</v>
      </c>
      <c r="P178" s="27">
        <f>D178/O178</f>
        <v>2.1125000000000001E-6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</row>
    <row r="179" spans="1:50">
      <c r="A179" s="69"/>
      <c r="B179" s="91"/>
      <c r="C179" s="4" t="s">
        <v>204</v>
      </c>
      <c r="D179" s="2">
        <v>96944585</v>
      </c>
      <c r="E179" s="2">
        <v>581090</v>
      </c>
      <c r="F179" s="2">
        <v>96308569</v>
      </c>
      <c r="G179" s="2">
        <v>54926</v>
      </c>
      <c r="H179" s="2">
        <v>0</v>
      </c>
      <c r="I179" s="2">
        <v>0</v>
      </c>
      <c r="J179" s="2">
        <v>0</v>
      </c>
      <c r="K179" s="17" t="s">
        <v>338</v>
      </c>
      <c r="L179" s="38" t="s">
        <v>338</v>
      </c>
      <c r="M179" s="38" t="s">
        <v>338</v>
      </c>
      <c r="N179" s="38" t="s">
        <v>338</v>
      </c>
      <c r="O179" s="38">
        <v>320000000</v>
      </c>
      <c r="P179" s="27">
        <f>D179/O179</f>
        <v>0.30295182812499999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</row>
    <row r="180" spans="1:50">
      <c r="A180" s="49" t="s">
        <v>0</v>
      </c>
      <c r="B180" s="5" t="s">
        <v>1</v>
      </c>
      <c r="C180" s="5" t="s">
        <v>2</v>
      </c>
      <c r="D180" s="49" t="s">
        <v>3</v>
      </c>
      <c r="E180" s="49" t="s">
        <v>4</v>
      </c>
      <c r="F180" s="57" t="s">
        <v>54</v>
      </c>
      <c r="G180" s="42" t="s">
        <v>55</v>
      </c>
      <c r="H180" s="42" t="s">
        <v>56</v>
      </c>
      <c r="I180" s="42" t="s">
        <v>57</v>
      </c>
      <c r="J180" s="42" t="s">
        <v>58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</row>
    <row r="181" spans="1:50">
      <c r="A181" s="70" t="s">
        <v>222</v>
      </c>
      <c r="B181" s="3" t="s">
        <v>59</v>
      </c>
      <c r="C181" s="3" t="s">
        <v>223</v>
      </c>
      <c r="D181" s="3" t="s">
        <v>42</v>
      </c>
      <c r="E181" s="4" t="s">
        <v>189</v>
      </c>
      <c r="F181" s="27">
        <v>0.04</v>
      </c>
      <c r="G181" s="27">
        <v>1.15E-2</v>
      </c>
      <c r="H181" s="27">
        <v>1.9E-2</v>
      </c>
      <c r="I181" s="27">
        <v>0.12720993999999999</v>
      </c>
      <c r="J181" s="23">
        <v>45417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</row>
    <row r="182" spans="1:50">
      <c r="A182" s="71"/>
      <c r="B182" s="5" t="s">
        <v>1</v>
      </c>
      <c r="C182" s="5" t="s">
        <v>2</v>
      </c>
      <c r="D182" s="5" t="s">
        <v>3</v>
      </c>
      <c r="E182" s="5" t="s">
        <v>79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</row>
    <row r="183" spans="1:50">
      <c r="A183" s="71"/>
      <c r="B183" s="39" t="s">
        <v>81</v>
      </c>
      <c r="C183" s="3" t="s">
        <v>223</v>
      </c>
      <c r="D183" s="3" t="s">
        <v>42</v>
      </c>
      <c r="E183" s="3" t="s">
        <v>224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</row>
    <row r="184" spans="1:50">
      <c r="A184" s="71"/>
      <c r="B184" s="5" t="s">
        <v>1</v>
      </c>
      <c r="C184" s="5" t="s">
        <v>2</v>
      </c>
      <c r="D184" s="5" t="s">
        <v>221</v>
      </c>
      <c r="E184" s="5" t="s">
        <v>225</v>
      </c>
      <c r="F184" s="5" t="s">
        <v>226</v>
      </c>
      <c r="G184" s="50" t="s">
        <v>227</v>
      </c>
      <c r="H184" s="50" t="s">
        <v>228</v>
      </c>
      <c r="I184" s="50" t="s">
        <v>229</v>
      </c>
      <c r="J184" s="50" t="s">
        <v>230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</row>
    <row r="185" spans="1:50">
      <c r="A185" s="72"/>
      <c r="B185" s="3" t="s">
        <v>231</v>
      </c>
      <c r="C185" s="3" t="s">
        <v>232</v>
      </c>
      <c r="D185" s="3">
        <v>32000000</v>
      </c>
      <c r="E185" s="3">
        <f>SUM(G185:J185)</f>
        <v>23985358</v>
      </c>
      <c r="F185" s="27">
        <f>E185/D185</f>
        <v>0.74954243750000005</v>
      </c>
      <c r="G185" s="3">
        <v>23985252</v>
      </c>
      <c r="H185" s="1">
        <v>4</v>
      </c>
      <c r="I185" s="2">
        <v>0</v>
      </c>
      <c r="J185" s="2">
        <v>102</v>
      </c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</row>
    <row r="186" spans="1:50">
      <c r="A186" s="5" t="s">
        <v>0</v>
      </c>
      <c r="B186" s="5" t="s">
        <v>1</v>
      </c>
      <c r="C186" s="5" t="s">
        <v>2</v>
      </c>
      <c r="D186" s="5" t="s">
        <v>3</v>
      </c>
      <c r="E186" s="5" t="s">
        <v>4</v>
      </c>
      <c r="F186" s="48" t="s">
        <v>54</v>
      </c>
      <c r="G186" s="48" t="s">
        <v>55</v>
      </c>
      <c r="H186" s="48" t="s">
        <v>56</v>
      </c>
      <c r="I186" s="48" t="s">
        <v>57</v>
      </c>
      <c r="J186" s="48" t="s">
        <v>58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</row>
    <row r="187" spans="1:50">
      <c r="A187" s="70" t="s">
        <v>233</v>
      </c>
      <c r="B187" s="70" t="s">
        <v>59</v>
      </c>
      <c r="C187" s="3" t="s">
        <v>234</v>
      </c>
      <c r="D187" s="3" t="s">
        <v>42</v>
      </c>
      <c r="E187" s="4" t="s">
        <v>235</v>
      </c>
      <c r="F187" s="27">
        <v>0.59</v>
      </c>
      <c r="G187" s="27">
        <v>5.4699999999999999E-2</v>
      </c>
      <c r="H187" s="27">
        <v>9.8100000000000007E-2</v>
      </c>
      <c r="I187" s="27">
        <v>0.61568586000000003</v>
      </c>
      <c r="J187" s="23">
        <v>45514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</row>
    <row r="188" spans="1:50">
      <c r="A188" s="71"/>
      <c r="B188" s="72"/>
      <c r="C188" s="3" t="s">
        <v>236</v>
      </c>
      <c r="D188" s="3" t="s">
        <v>42</v>
      </c>
      <c r="E188" s="4" t="s">
        <v>235</v>
      </c>
      <c r="F188" s="27">
        <v>0.17</v>
      </c>
      <c r="G188" s="27">
        <v>1.2E-2</v>
      </c>
      <c r="H188" s="27">
        <v>1.8100000000000002E-2</v>
      </c>
      <c r="I188" s="27">
        <v>0.51733651000000003</v>
      </c>
      <c r="J188" s="23">
        <v>45514</v>
      </c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</row>
    <row r="189" spans="1:50">
      <c r="A189" s="71"/>
      <c r="B189" s="88" t="s">
        <v>1</v>
      </c>
      <c r="C189" s="88" t="s">
        <v>237</v>
      </c>
      <c r="D189" s="88" t="s">
        <v>3</v>
      </c>
      <c r="E189" s="82" t="s">
        <v>79</v>
      </c>
      <c r="F189" s="100" t="s">
        <v>238</v>
      </c>
      <c r="G189" s="101"/>
      <c r="H189" s="101"/>
      <c r="I189" s="101"/>
      <c r="J189" s="101"/>
      <c r="K189" s="101"/>
      <c r="L189" s="101"/>
      <c r="M189" s="101"/>
      <c r="N189" s="101"/>
      <c r="O189" s="101"/>
      <c r="P189" s="102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</row>
    <row r="190" spans="1:50">
      <c r="A190" s="71"/>
      <c r="B190" s="92"/>
      <c r="C190" s="92"/>
      <c r="D190" s="92"/>
      <c r="E190" s="145"/>
      <c r="F190" s="112" t="s">
        <v>239</v>
      </c>
      <c r="G190" s="112"/>
      <c r="H190" s="112"/>
      <c r="I190" s="112" t="s">
        <v>92</v>
      </c>
      <c r="J190" s="112"/>
      <c r="K190" s="112" t="s">
        <v>39</v>
      </c>
      <c r="L190" s="112"/>
      <c r="M190" s="112" t="s">
        <v>163</v>
      </c>
      <c r="N190" s="112"/>
      <c r="O190" s="112" t="s">
        <v>182</v>
      </c>
      <c r="P190" s="112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</row>
    <row r="191" spans="1:50">
      <c r="A191" s="71"/>
      <c r="B191" s="89"/>
      <c r="C191" s="89"/>
      <c r="D191" s="89"/>
      <c r="E191" s="89"/>
      <c r="F191" s="53" t="s">
        <v>240</v>
      </c>
      <c r="G191" s="53" t="s">
        <v>241</v>
      </c>
      <c r="H191" s="57" t="s">
        <v>242</v>
      </c>
      <c r="I191" s="41" t="s">
        <v>240</v>
      </c>
      <c r="J191" s="41" t="s">
        <v>241</v>
      </c>
      <c r="K191" s="41" t="s">
        <v>240</v>
      </c>
      <c r="L191" s="41" t="s">
        <v>241</v>
      </c>
      <c r="M191" s="41" t="s">
        <v>240</v>
      </c>
      <c r="N191" s="41" t="s">
        <v>241</v>
      </c>
      <c r="O191" s="41" t="s">
        <v>240</v>
      </c>
      <c r="P191" s="41" t="s">
        <v>241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</row>
    <row r="192" spans="1:50">
      <c r="A192" s="72"/>
      <c r="B192" s="3" t="s">
        <v>81</v>
      </c>
      <c r="C192" s="3" t="s">
        <v>243</v>
      </c>
      <c r="D192" s="3" t="s">
        <v>42</v>
      </c>
      <c r="E192" s="4" t="s">
        <v>82</v>
      </c>
      <c r="F192" s="2">
        <v>133567</v>
      </c>
      <c r="G192" s="2">
        <v>133567</v>
      </c>
      <c r="H192" s="29">
        <v>1</v>
      </c>
      <c r="I192" s="2">
        <v>6073</v>
      </c>
      <c r="J192" s="2">
        <v>6073</v>
      </c>
      <c r="K192" s="2">
        <v>8130</v>
      </c>
      <c r="L192" s="2">
        <v>8130</v>
      </c>
      <c r="M192" s="2">
        <v>12046</v>
      </c>
      <c r="N192" s="2">
        <v>12046</v>
      </c>
      <c r="O192" s="2">
        <v>107318</v>
      </c>
      <c r="P192" s="2">
        <v>107318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</row>
    <row r="193" spans="1:50">
      <c r="A193" s="88" t="s">
        <v>0</v>
      </c>
      <c r="B193" s="88" t="s">
        <v>1</v>
      </c>
      <c r="C193" s="88" t="s">
        <v>2</v>
      </c>
      <c r="D193" s="88" t="s">
        <v>3</v>
      </c>
      <c r="E193" s="88" t="s">
        <v>4</v>
      </c>
      <c r="F193" s="92" t="s">
        <v>54</v>
      </c>
      <c r="G193" s="92" t="s">
        <v>55</v>
      </c>
      <c r="H193" s="92" t="s">
        <v>56</v>
      </c>
      <c r="I193" s="92" t="s">
        <v>57</v>
      </c>
      <c r="J193" s="124" t="s">
        <v>58</v>
      </c>
      <c r="K193" s="137" t="s">
        <v>244</v>
      </c>
      <c r="L193" s="138"/>
      <c r="M193" s="138"/>
      <c r="N193" s="139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</row>
    <row r="194" spans="1:50">
      <c r="A194" s="89"/>
      <c r="B194" s="89"/>
      <c r="C194" s="89"/>
      <c r="D194" s="89"/>
      <c r="E194" s="89"/>
      <c r="F194" s="108"/>
      <c r="G194" s="108"/>
      <c r="H194" s="108"/>
      <c r="I194" s="108"/>
      <c r="J194" s="125"/>
      <c r="K194" s="41" t="s">
        <v>245</v>
      </c>
      <c r="L194" s="41" t="s">
        <v>34</v>
      </c>
      <c r="M194" s="41" t="s">
        <v>246</v>
      </c>
      <c r="N194" s="41" t="s">
        <v>247</v>
      </c>
      <c r="O194" s="41" t="s">
        <v>314</v>
      </c>
      <c r="P194" s="41" t="s">
        <v>315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</row>
    <row r="195" spans="1:50">
      <c r="A195" s="70" t="s">
        <v>248</v>
      </c>
      <c r="B195" s="70" t="s">
        <v>59</v>
      </c>
      <c r="C195" s="3" t="s">
        <v>249</v>
      </c>
      <c r="D195" s="3" t="s">
        <v>45</v>
      </c>
      <c r="E195" s="4" t="s">
        <v>250</v>
      </c>
      <c r="F195" s="27">
        <v>0.67</v>
      </c>
      <c r="G195" s="27">
        <v>0.57340000000000002</v>
      </c>
      <c r="H195" s="27">
        <v>0.69499999999999995</v>
      </c>
      <c r="I195" s="27">
        <v>0.62235605999999999</v>
      </c>
      <c r="J195" s="23">
        <v>45216</v>
      </c>
      <c r="K195" s="2">
        <v>23418</v>
      </c>
      <c r="L195" s="2">
        <v>0</v>
      </c>
      <c r="M195" s="2">
        <v>10973</v>
      </c>
      <c r="N195" s="2">
        <v>1</v>
      </c>
      <c r="O195" s="2">
        <v>34392</v>
      </c>
      <c r="P195" s="2">
        <v>9.5533300000000008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</row>
    <row r="196" spans="1:50">
      <c r="A196" s="71"/>
      <c r="B196" s="72"/>
      <c r="C196" s="3" t="s">
        <v>251</v>
      </c>
      <c r="D196" s="3" t="s">
        <v>45</v>
      </c>
      <c r="E196" s="4" t="s">
        <v>250</v>
      </c>
      <c r="F196" s="27">
        <v>0.69</v>
      </c>
      <c r="G196" s="27">
        <v>0.2535</v>
      </c>
      <c r="H196" s="27">
        <v>0.69240000000000002</v>
      </c>
      <c r="I196" s="27">
        <v>0.21954422000000001</v>
      </c>
      <c r="J196" s="23">
        <v>45215</v>
      </c>
      <c r="K196" s="1"/>
      <c r="L196" s="1"/>
      <c r="M196" s="1"/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</row>
    <row r="197" spans="1:50">
      <c r="A197" s="71"/>
      <c r="B197" s="5" t="s">
        <v>1</v>
      </c>
      <c r="C197" s="5" t="s">
        <v>237</v>
      </c>
      <c r="D197" s="5" t="s">
        <v>3</v>
      </c>
      <c r="E197" s="48" t="s">
        <v>252</v>
      </c>
      <c r="F197" s="53" t="s">
        <v>253</v>
      </c>
      <c r="G197" s="53" t="s">
        <v>254</v>
      </c>
      <c r="H197" s="53" t="s">
        <v>18</v>
      </c>
      <c r="I197" s="53" t="s">
        <v>79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</row>
    <row r="198" spans="1:50">
      <c r="A198" s="72"/>
      <c r="B198" s="3" t="s">
        <v>81</v>
      </c>
      <c r="C198" s="3" t="s">
        <v>249</v>
      </c>
      <c r="D198" s="4" t="s">
        <v>45</v>
      </c>
      <c r="E198" s="2">
        <v>29446000</v>
      </c>
      <c r="F198" s="2"/>
      <c r="G198" s="2">
        <f>E198-F198</f>
        <v>29446000</v>
      </c>
      <c r="H198" s="27">
        <f>F198/E198</f>
        <v>0</v>
      </c>
      <c r="I198" s="30" t="s">
        <v>82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</row>
    <row r="199" spans="1:50">
      <c r="A199" s="88" t="s">
        <v>0</v>
      </c>
      <c r="B199" s="88" t="s">
        <v>1</v>
      </c>
      <c r="C199" s="88" t="s">
        <v>2</v>
      </c>
      <c r="D199" s="88" t="s">
        <v>3</v>
      </c>
      <c r="E199" s="115" t="s">
        <v>4</v>
      </c>
      <c r="F199" s="115" t="s">
        <v>54</v>
      </c>
      <c r="G199" s="115" t="s">
        <v>55</v>
      </c>
      <c r="H199" s="115" t="s">
        <v>56</v>
      </c>
      <c r="I199" s="115" t="s">
        <v>57</v>
      </c>
      <c r="J199" s="88" t="s">
        <v>58</v>
      </c>
      <c r="K199" s="116" t="s">
        <v>14</v>
      </c>
      <c r="L199" s="123"/>
      <c r="M199" s="116" t="s">
        <v>255</v>
      </c>
      <c r="N199" s="117"/>
      <c r="O199" s="123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</row>
    <row r="200" spans="1:50">
      <c r="A200" s="89"/>
      <c r="B200" s="89"/>
      <c r="C200" s="89"/>
      <c r="D200" s="89"/>
      <c r="E200" s="89"/>
      <c r="F200" s="108"/>
      <c r="G200" s="108"/>
      <c r="H200" s="108"/>
      <c r="I200" s="108"/>
      <c r="J200" s="108"/>
      <c r="K200" s="5" t="s">
        <v>256</v>
      </c>
      <c r="L200" s="5" t="s">
        <v>257</v>
      </c>
      <c r="M200" s="5" t="s">
        <v>258</v>
      </c>
      <c r="N200" s="5" t="s">
        <v>259</v>
      </c>
      <c r="O200" s="5" t="s">
        <v>226</v>
      </c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</row>
    <row r="201" spans="1:50">
      <c r="A201" s="70" t="s">
        <v>319</v>
      </c>
      <c r="B201" s="70" t="s">
        <v>59</v>
      </c>
      <c r="C201" s="26" t="s">
        <v>260</v>
      </c>
      <c r="D201" s="3" t="s">
        <v>42</v>
      </c>
      <c r="E201" s="4" t="s">
        <v>261</v>
      </c>
      <c r="F201" s="27">
        <v>0.23</v>
      </c>
      <c r="G201" s="27">
        <v>0.2162</v>
      </c>
      <c r="H201" s="27">
        <v>0.30499999999999999</v>
      </c>
      <c r="I201" s="27">
        <v>0.54344004000000001</v>
      </c>
      <c r="J201" s="23">
        <v>45514</v>
      </c>
      <c r="K201" s="97">
        <v>1.9E-3</v>
      </c>
      <c r="L201" s="97">
        <v>8.9999999999999998E-4</v>
      </c>
      <c r="M201" s="133">
        <v>583200000</v>
      </c>
      <c r="N201" s="70">
        <v>472025234</v>
      </c>
      <c r="O201" s="97">
        <f>N201/M201</f>
        <v>0.8093711145404664</v>
      </c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</row>
    <row r="202" spans="1:50">
      <c r="A202" s="71"/>
      <c r="B202" s="71"/>
      <c r="C202" s="26" t="s">
        <v>262</v>
      </c>
      <c r="D202" s="3" t="s">
        <v>42</v>
      </c>
      <c r="E202" s="4" t="s">
        <v>261</v>
      </c>
      <c r="F202" s="29">
        <v>0.13</v>
      </c>
      <c r="G202" s="27">
        <v>0.25740000000000002</v>
      </c>
      <c r="H202" s="27">
        <v>0.36230000000000001</v>
      </c>
      <c r="I202" s="27">
        <v>0.60229067000000003</v>
      </c>
      <c r="J202" s="23">
        <v>45514</v>
      </c>
      <c r="K202" s="98"/>
      <c r="L202" s="98"/>
      <c r="M202" s="134"/>
      <c r="N202" s="71"/>
      <c r="O202" s="9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</row>
    <row r="203" spans="1:50">
      <c r="A203" s="71"/>
      <c r="B203" s="71"/>
      <c r="C203" s="26" t="s">
        <v>263</v>
      </c>
      <c r="D203" s="3" t="s">
        <v>42</v>
      </c>
      <c r="E203" s="4" t="s">
        <v>261</v>
      </c>
      <c r="F203" s="29">
        <v>0.56999999999999995</v>
      </c>
      <c r="G203" s="27">
        <v>0.40239999999999998</v>
      </c>
      <c r="H203" s="27">
        <v>0.45889999999999997</v>
      </c>
      <c r="I203" s="27">
        <v>0.69959503999999995</v>
      </c>
      <c r="J203" s="23">
        <v>45514</v>
      </c>
      <c r="K203" s="98"/>
      <c r="L203" s="98"/>
      <c r="M203" s="134"/>
      <c r="N203" s="71"/>
      <c r="O203" s="9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</row>
    <row r="204" spans="1:50" ht="14.5" customHeight="1">
      <c r="A204" s="71"/>
      <c r="B204" s="71"/>
      <c r="C204" s="26" t="s">
        <v>264</v>
      </c>
      <c r="D204" s="3" t="s">
        <v>42</v>
      </c>
      <c r="E204" s="4" t="s">
        <v>261</v>
      </c>
      <c r="F204" s="27">
        <v>0.48</v>
      </c>
      <c r="G204" s="27">
        <v>0.79039999999999999</v>
      </c>
      <c r="H204" s="27">
        <v>0.79810000000000003</v>
      </c>
      <c r="I204" s="27">
        <v>0.69479937999999997</v>
      </c>
      <c r="J204" s="23">
        <v>45514</v>
      </c>
      <c r="K204" s="98"/>
      <c r="L204" s="98"/>
      <c r="M204" s="134"/>
      <c r="N204" s="71"/>
      <c r="O204" s="9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</row>
    <row r="205" spans="1:50">
      <c r="A205" s="71"/>
      <c r="B205" s="71"/>
      <c r="C205" s="26" t="s">
        <v>265</v>
      </c>
      <c r="D205" s="3" t="s">
        <v>42</v>
      </c>
      <c r="E205" s="4" t="s">
        <v>261</v>
      </c>
      <c r="F205" s="27">
        <v>0.22</v>
      </c>
      <c r="G205" s="27">
        <v>0.19869999999999999</v>
      </c>
      <c r="H205" s="27">
        <v>0.27760000000000001</v>
      </c>
      <c r="I205" s="27">
        <v>0.53554504999999997</v>
      </c>
      <c r="J205" s="23">
        <v>45514</v>
      </c>
      <c r="K205" s="98"/>
      <c r="L205" s="98"/>
      <c r="M205" s="134"/>
      <c r="N205" s="71"/>
      <c r="O205" s="9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</row>
    <row r="206" spans="1:50">
      <c r="A206" s="71"/>
      <c r="B206" s="72"/>
      <c r="C206" s="26" t="s">
        <v>322</v>
      </c>
      <c r="D206" s="3" t="s">
        <v>42</v>
      </c>
      <c r="E206" s="4" t="s">
        <v>261</v>
      </c>
      <c r="F206" s="29">
        <v>0.2</v>
      </c>
      <c r="G206" s="27">
        <v>0.2651</v>
      </c>
      <c r="H206" s="27">
        <v>0.79290000000000005</v>
      </c>
      <c r="I206" s="27">
        <v>0.54431470999999998</v>
      </c>
      <c r="J206" s="23">
        <v>45514</v>
      </c>
      <c r="K206" s="132"/>
      <c r="L206" s="132"/>
      <c r="M206" s="135"/>
      <c r="N206" s="72"/>
      <c r="O206" s="132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</row>
    <row r="207" spans="1:50">
      <c r="A207" s="71"/>
      <c r="B207" s="5" t="s">
        <v>1</v>
      </c>
      <c r="C207" s="5" t="s">
        <v>237</v>
      </c>
      <c r="D207" s="5" t="s">
        <v>3</v>
      </c>
      <c r="E207" s="5" t="s">
        <v>79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</row>
    <row r="208" spans="1:50">
      <c r="A208" s="72"/>
      <c r="B208" s="39" t="s">
        <v>81</v>
      </c>
      <c r="C208" s="39" t="s">
        <v>266</v>
      </c>
      <c r="D208" s="39" t="s">
        <v>42</v>
      </c>
      <c r="E208" s="39" t="s">
        <v>224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</row>
    <row r="209" spans="1:50" ht="14.5" customHeight="1">
      <c r="A209" s="18" t="s">
        <v>0</v>
      </c>
      <c r="B209" s="50" t="s">
        <v>2</v>
      </c>
      <c r="C209" s="50" t="s">
        <v>3</v>
      </c>
      <c r="D209" s="50" t="s">
        <v>267</v>
      </c>
      <c r="E209" s="50" t="s">
        <v>268</v>
      </c>
      <c r="F209" s="50" t="s">
        <v>269</v>
      </c>
      <c r="G209" s="50" t="s">
        <v>270</v>
      </c>
      <c r="H209" s="50" t="s">
        <v>271</v>
      </c>
      <c r="I209" s="50" t="s">
        <v>272</v>
      </c>
      <c r="J209" s="50" t="s">
        <v>273</v>
      </c>
      <c r="K209" s="50" t="s">
        <v>274</v>
      </c>
      <c r="L209" s="50" t="s">
        <v>275</v>
      </c>
      <c r="M209" s="50" t="s">
        <v>276</v>
      </c>
      <c r="N209" s="50" t="s">
        <v>277</v>
      </c>
      <c r="O209" s="50" t="s">
        <v>278</v>
      </c>
      <c r="P209" s="50" t="s">
        <v>279</v>
      </c>
      <c r="Q209" s="50" t="s">
        <v>280</v>
      </c>
      <c r="R209" s="50" t="s">
        <v>281</v>
      </c>
      <c r="S209" s="50" t="s">
        <v>282</v>
      </c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</row>
    <row r="210" spans="1:50" ht="14.5" customHeight="1">
      <c r="A210" s="64" t="s">
        <v>326</v>
      </c>
      <c r="B210" s="59" t="s">
        <v>327</v>
      </c>
      <c r="C210" s="59" t="s">
        <v>45</v>
      </c>
      <c r="D210" s="2">
        <v>0</v>
      </c>
      <c r="E210" s="2">
        <v>0</v>
      </c>
      <c r="F210" s="2">
        <v>20</v>
      </c>
      <c r="G210" s="2">
        <v>4</v>
      </c>
      <c r="H210" s="2">
        <v>3</v>
      </c>
      <c r="I210" s="2">
        <v>0</v>
      </c>
      <c r="J210" s="2">
        <v>0</v>
      </c>
      <c r="K210" s="2">
        <v>0</v>
      </c>
      <c r="L210" s="2">
        <v>0</v>
      </c>
      <c r="M210" s="2">
        <v>77721</v>
      </c>
      <c r="N210" s="2">
        <v>67584</v>
      </c>
      <c r="O210" s="2">
        <v>0</v>
      </c>
      <c r="P210" s="2">
        <v>69</v>
      </c>
      <c r="Q210" s="2">
        <v>52</v>
      </c>
      <c r="R210" s="1"/>
      <c r="S210" s="1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</row>
    <row r="211" spans="1:50" ht="14.5" customHeight="1">
      <c r="A211" s="64"/>
      <c r="B211" s="59" t="s">
        <v>328</v>
      </c>
      <c r="C211" s="59" t="s">
        <v>45</v>
      </c>
      <c r="D211" s="2">
        <v>0</v>
      </c>
      <c r="E211" s="2">
        <v>0</v>
      </c>
      <c r="F211" s="2">
        <v>19</v>
      </c>
      <c r="G211" s="2">
        <v>4</v>
      </c>
      <c r="H211" s="2">
        <v>3</v>
      </c>
      <c r="I211" s="2">
        <v>0</v>
      </c>
      <c r="J211" s="2">
        <v>0</v>
      </c>
      <c r="K211" s="2">
        <v>0</v>
      </c>
      <c r="L211" s="2">
        <v>0</v>
      </c>
      <c r="M211" s="2">
        <v>77721</v>
      </c>
      <c r="N211" s="2">
        <v>83046</v>
      </c>
      <c r="O211" s="2">
        <v>0</v>
      </c>
      <c r="P211" s="2">
        <v>55</v>
      </c>
      <c r="Q211" s="2">
        <v>67</v>
      </c>
      <c r="R211" s="1"/>
      <c r="S211" s="1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</row>
    <row r="212" spans="1:50">
      <c r="A212" s="64"/>
      <c r="B212" s="2" t="s">
        <v>291</v>
      </c>
      <c r="C212" s="2" t="s">
        <v>42</v>
      </c>
      <c r="D212" s="2">
        <v>0</v>
      </c>
      <c r="E212" s="2">
        <v>668</v>
      </c>
      <c r="F212" s="2">
        <v>1</v>
      </c>
      <c r="G212" s="2">
        <v>123</v>
      </c>
      <c r="H212" s="2">
        <v>4</v>
      </c>
      <c r="I212" s="2">
        <v>710</v>
      </c>
      <c r="J212" s="2">
        <v>0</v>
      </c>
      <c r="K212" s="2">
        <v>0</v>
      </c>
      <c r="L212" s="2">
        <v>0</v>
      </c>
      <c r="M212" s="2">
        <v>85773516</v>
      </c>
      <c r="N212" s="2">
        <v>86192947</v>
      </c>
      <c r="O212" s="2">
        <v>0</v>
      </c>
      <c r="P212" s="2">
        <v>15360</v>
      </c>
      <c r="Q212" s="2">
        <v>15462</v>
      </c>
      <c r="R212" s="2">
        <v>123</v>
      </c>
      <c r="S212" s="2">
        <v>1</v>
      </c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</row>
    <row r="213" spans="1:50">
      <c r="A213" s="64"/>
      <c r="B213" s="2" t="s">
        <v>303</v>
      </c>
      <c r="C213" s="2" t="s">
        <v>42</v>
      </c>
      <c r="D213" s="2">
        <v>15</v>
      </c>
      <c r="E213" s="2">
        <v>587</v>
      </c>
      <c r="F213" s="2">
        <v>1</v>
      </c>
      <c r="G213" s="2">
        <v>124</v>
      </c>
      <c r="H213" s="2">
        <v>4</v>
      </c>
      <c r="I213" s="2">
        <v>620</v>
      </c>
      <c r="J213" s="2">
        <v>0</v>
      </c>
      <c r="K213" s="2">
        <v>0</v>
      </c>
      <c r="L213" s="2">
        <v>0</v>
      </c>
      <c r="M213" s="2">
        <v>74658611</v>
      </c>
      <c r="N213" s="2">
        <v>74344038</v>
      </c>
      <c r="O213" s="2">
        <v>0</v>
      </c>
      <c r="P213" s="2">
        <v>13619</v>
      </c>
      <c r="Q213" s="2">
        <v>13516</v>
      </c>
      <c r="R213" s="1"/>
      <c r="S213" s="1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</row>
    <row r="214" spans="1:50">
      <c r="A214" s="64"/>
      <c r="B214" s="2" t="s">
        <v>304</v>
      </c>
      <c r="C214" s="2" t="s">
        <v>294</v>
      </c>
      <c r="D214" s="2">
        <v>0</v>
      </c>
      <c r="E214" s="2">
        <v>0</v>
      </c>
      <c r="F214" s="2">
        <v>24</v>
      </c>
      <c r="G214" s="2">
        <v>5</v>
      </c>
      <c r="H214" s="2">
        <v>4</v>
      </c>
      <c r="I214" s="2">
        <v>0</v>
      </c>
      <c r="J214" s="2">
        <v>0</v>
      </c>
      <c r="K214" s="2">
        <v>0</v>
      </c>
      <c r="L214" s="2">
        <v>0</v>
      </c>
      <c r="M214" s="2">
        <v>87961</v>
      </c>
      <c r="N214" s="2">
        <v>85401</v>
      </c>
      <c r="O214" s="2">
        <v>0</v>
      </c>
      <c r="P214" s="2">
        <v>96</v>
      </c>
      <c r="Q214" s="2">
        <v>95</v>
      </c>
      <c r="R214" s="1"/>
      <c r="S214" s="1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</row>
    <row r="215" spans="1:50">
      <c r="A215" s="64"/>
      <c r="B215" s="2" t="s">
        <v>305</v>
      </c>
      <c r="C215" s="2" t="s">
        <v>294</v>
      </c>
      <c r="D215" s="2">
        <v>0</v>
      </c>
      <c r="E215" s="2">
        <v>0</v>
      </c>
      <c r="F215" s="2">
        <v>25</v>
      </c>
      <c r="G215" s="2">
        <v>5</v>
      </c>
      <c r="H215" s="2">
        <v>4</v>
      </c>
      <c r="I215" s="2">
        <v>0</v>
      </c>
      <c r="J215" s="2">
        <v>0</v>
      </c>
      <c r="K215" s="2">
        <v>0</v>
      </c>
      <c r="L215" s="2">
        <v>0</v>
      </c>
      <c r="M215" s="2">
        <v>90726</v>
      </c>
      <c r="N215" s="2">
        <v>92262</v>
      </c>
      <c r="O215" s="2">
        <v>0</v>
      </c>
      <c r="P215" s="2">
        <v>96</v>
      </c>
      <c r="Q215" s="2">
        <v>95</v>
      </c>
      <c r="R215" s="1"/>
      <c r="S215" s="1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</row>
    <row r="216" spans="1:50">
      <c r="A216" s="64"/>
      <c r="B216" s="42" t="s">
        <v>283</v>
      </c>
      <c r="C216" s="42" t="s">
        <v>3</v>
      </c>
      <c r="D216" s="42" t="s">
        <v>284</v>
      </c>
      <c r="E216" s="42" t="s">
        <v>285</v>
      </c>
      <c r="F216" s="42" t="s">
        <v>286</v>
      </c>
      <c r="G216" s="9" t="s">
        <v>287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</row>
    <row r="217" spans="1:50">
      <c r="A217" s="64"/>
      <c r="B217" s="59" t="s">
        <v>327</v>
      </c>
      <c r="C217" s="59" t="s">
        <v>45</v>
      </c>
      <c r="D217" s="29">
        <v>0.47</v>
      </c>
      <c r="E217" s="29">
        <v>0.06</v>
      </c>
      <c r="F217" s="29">
        <v>0.64</v>
      </c>
      <c r="G217" s="29">
        <v>0.03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</row>
    <row r="218" spans="1:50">
      <c r="A218" s="64"/>
      <c r="B218" s="59" t="s">
        <v>328</v>
      </c>
      <c r="C218" s="59" t="s">
        <v>45</v>
      </c>
      <c r="D218" s="29">
        <v>0.28000000000000003</v>
      </c>
      <c r="E218" s="29">
        <v>0.06</v>
      </c>
      <c r="F218" s="29">
        <v>0.64</v>
      </c>
      <c r="G218" s="29">
        <v>0.02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</row>
    <row r="219" spans="1:50">
      <c r="A219" s="64"/>
      <c r="B219" s="2" t="s">
        <v>291</v>
      </c>
      <c r="C219" s="2" t="s">
        <v>42</v>
      </c>
      <c r="D219" s="29">
        <v>0.39</v>
      </c>
      <c r="E219" s="29">
        <v>0.02</v>
      </c>
      <c r="F219" s="29">
        <v>0.7</v>
      </c>
      <c r="G219" s="29">
        <v>0.15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</row>
    <row r="220" spans="1:50">
      <c r="A220" s="64"/>
      <c r="B220" s="2" t="s">
        <v>303</v>
      </c>
      <c r="C220" s="2" t="s">
        <v>42</v>
      </c>
      <c r="D220" s="29">
        <v>0.37</v>
      </c>
      <c r="E220" s="29">
        <v>0.02</v>
      </c>
      <c r="F220" s="29">
        <v>0.79</v>
      </c>
      <c r="G220" s="29">
        <v>0.01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</row>
    <row r="221" spans="1:50">
      <c r="A221" s="64"/>
      <c r="B221" s="2" t="s">
        <v>304</v>
      </c>
      <c r="C221" s="2" t="s">
        <v>294</v>
      </c>
      <c r="D221" s="29">
        <v>0.28999999999999998</v>
      </c>
      <c r="E221" s="29">
        <v>0.02</v>
      </c>
      <c r="F221" s="29">
        <v>0.78</v>
      </c>
      <c r="G221" s="29">
        <v>0.06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</row>
    <row r="222" spans="1:50">
      <c r="A222" s="64"/>
      <c r="B222" s="2" t="s">
        <v>305</v>
      </c>
      <c r="C222" s="2" t="s">
        <v>294</v>
      </c>
      <c r="D222" s="29">
        <v>0.26</v>
      </c>
      <c r="E222" s="29">
        <v>0.02</v>
      </c>
      <c r="F222" s="29">
        <v>0.79</v>
      </c>
      <c r="G222" s="29">
        <v>0.06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</row>
    <row r="223" spans="1:50">
      <c r="A223" s="64"/>
      <c r="B223" s="50" t="s">
        <v>283</v>
      </c>
      <c r="C223" s="50" t="s">
        <v>3</v>
      </c>
      <c r="D223" s="43" t="s">
        <v>288</v>
      </c>
      <c r="E223" s="43" t="s">
        <v>289</v>
      </c>
      <c r="F223" s="43" t="s">
        <v>290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</row>
    <row r="224" spans="1:50">
      <c r="A224" s="64"/>
      <c r="B224" s="60" t="s">
        <v>327</v>
      </c>
      <c r="C224" s="63" t="s">
        <v>45</v>
      </c>
      <c r="D224" s="2" t="s">
        <v>333</v>
      </c>
      <c r="E224" s="2">
        <v>0</v>
      </c>
      <c r="F224" s="2">
        <v>3.1111099999999999E-2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</row>
    <row r="225" spans="1:50">
      <c r="A225" s="64"/>
      <c r="B225" s="61"/>
      <c r="C225" s="64"/>
      <c r="D225" s="2" t="s">
        <v>334</v>
      </c>
      <c r="E225" s="2">
        <v>0</v>
      </c>
      <c r="F225" s="2">
        <v>2.80556E-2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</row>
    <row r="226" spans="1:50">
      <c r="A226" s="64"/>
      <c r="B226" s="61"/>
      <c r="C226" s="64"/>
      <c r="D226" s="2" t="s">
        <v>332</v>
      </c>
      <c r="E226" s="2">
        <v>0</v>
      </c>
      <c r="F226" s="2">
        <v>1.94444E-3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</row>
    <row r="227" spans="1:50" ht="14" customHeight="1">
      <c r="A227" s="64"/>
      <c r="B227" s="62"/>
      <c r="C227" s="65"/>
      <c r="D227" s="2"/>
      <c r="E227" s="2"/>
      <c r="F227" s="2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</row>
    <row r="228" spans="1:50" ht="14" customHeight="1">
      <c r="A228" s="64"/>
      <c r="B228" s="66" t="s">
        <v>328</v>
      </c>
      <c r="C228" s="66" t="s">
        <v>45</v>
      </c>
      <c r="D228" s="2" t="s">
        <v>333</v>
      </c>
      <c r="E228" s="2">
        <v>0</v>
      </c>
      <c r="F228" s="2">
        <v>3.3333300000000003E-2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</row>
    <row r="229" spans="1:50" ht="14" customHeight="1">
      <c r="A229" s="64"/>
      <c r="B229" s="67"/>
      <c r="C229" s="67"/>
      <c r="D229" s="2" t="s">
        <v>334</v>
      </c>
      <c r="E229" s="2">
        <v>0</v>
      </c>
      <c r="F229" s="2">
        <v>3.8055600000000002E-2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</row>
    <row r="230" spans="1:50">
      <c r="A230" s="64"/>
      <c r="B230" s="68"/>
      <c r="C230" s="68"/>
      <c r="D230" s="2" t="s">
        <v>332</v>
      </c>
      <c r="E230" s="2">
        <v>0</v>
      </c>
      <c r="F230" s="2">
        <v>2.22222E-3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</row>
    <row r="231" spans="1:50">
      <c r="A231" s="64"/>
      <c r="B231" s="69" t="s">
        <v>291</v>
      </c>
      <c r="C231" s="69" t="s">
        <v>42</v>
      </c>
      <c r="D231" s="2" t="s">
        <v>340</v>
      </c>
      <c r="E231" s="2">
        <v>83</v>
      </c>
      <c r="F231" s="2">
        <v>51.842799999999997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</row>
    <row r="232" spans="1:50">
      <c r="A232" s="64"/>
      <c r="B232" s="69"/>
      <c r="C232" s="69"/>
      <c r="D232" s="2" t="s">
        <v>335</v>
      </c>
      <c r="E232" s="2">
        <v>80</v>
      </c>
      <c r="F232" s="2">
        <v>50.007800000000003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</row>
    <row r="233" spans="1:50">
      <c r="A233" s="64"/>
      <c r="B233" s="69"/>
      <c r="C233" s="69"/>
      <c r="D233" s="2" t="s">
        <v>331</v>
      </c>
      <c r="E233" s="2">
        <v>77</v>
      </c>
      <c r="F233" s="2">
        <v>54.92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</row>
    <row r="234" spans="1:50">
      <c r="A234" s="64"/>
      <c r="B234" s="69"/>
      <c r="C234" s="69"/>
      <c r="D234" s="2" t="s">
        <v>341</v>
      </c>
      <c r="E234" s="2">
        <v>64</v>
      </c>
      <c r="F234" s="2">
        <v>49.997500000000002</v>
      </c>
    </row>
    <row r="235" spans="1:50">
      <c r="A235" s="64"/>
      <c r="B235" s="69"/>
      <c r="C235" s="69"/>
      <c r="D235" s="2" t="s">
        <v>337</v>
      </c>
      <c r="E235" s="2">
        <v>64</v>
      </c>
      <c r="F235" s="2">
        <v>50.110799999999998</v>
      </c>
    </row>
    <row r="236" spans="1:50">
      <c r="A236" s="64"/>
      <c r="B236" s="69"/>
      <c r="C236" s="69"/>
      <c r="D236" s="2" t="s">
        <v>339</v>
      </c>
      <c r="E236" s="2">
        <v>63</v>
      </c>
      <c r="F236" s="2">
        <v>50.095300000000002</v>
      </c>
    </row>
    <row r="237" spans="1:50">
      <c r="A237" s="64"/>
      <c r="B237" s="69"/>
      <c r="C237" s="69"/>
      <c r="D237" s="2" t="s">
        <v>330</v>
      </c>
      <c r="E237" s="2">
        <v>62</v>
      </c>
      <c r="F237" s="2">
        <v>49.987200000000001</v>
      </c>
    </row>
    <row r="238" spans="1:50">
      <c r="A238" s="64"/>
      <c r="B238" s="69"/>
      <c r="C238" s="69"/>
      <c r="D238" s="2" t="s">
        <v>329</v>
      </c>
      <c r="E238" s="2">
        <v>61</v>
      </c>
      <c r="F238" s="2">
        <v>49.868299999999998</v>
      </c>
    </row>
    <row r="239" spans="1:50">
      <c r="A239" s="64"/>
      <c r="B239" s="69"/>
      <c r="C239" s="69"/>
      <c r="D239" s="2" t="s">
        <v>357</v>
      </c>
      <c r="E239" s="2">
        <v>52</v>
      </c>
      <c r="F239" s="2">
        <v>29.250800000000002</v>
      </c>
    </row>
    <row r="240" spans="1:50">
      <c r="A240" s="64"/>
      <c r="B240" s="69"/>
      <c r="C240" s="69"/>
      <c r="D240" s="2" t="s">
        <v>358</v>
      </c>
      <c r="E240" s="2">
        <v>51</v>
      </c>
      <c r="F240" s="2">
        <v>0</v>
      </c>
    </row>
    <row r="241" spans="1:6">
      <c r="A241" s="64"/>
      <c r="B241" s="60" t="s">
        <v>303</v>
      </c>
      <c r="C241" s="63" t="s">
        <v>42</v>
      </c>
      <c r="D241" s="2" t="s">
        <v>331</v>
      </c>
      <c r="E241" s="2">
        <v>77</v>
      </c>
      <c r="F241" s="2">
        <v>55.063899999999997</v>
      </c>
    </row>
    <row r="242" spans="1:6">
      <c r="A242" s="64"/>
      <c r="B242" s="61"/>
      <c r="C242" s="64"/>
      <c r="D242" s="2" t="s">
        <v>335</v>
      </c>
      <c r="E242" s="2">
        <v>76</v>
      </c>
      <c r="F242" s="2">
        <v>47.869399999999999</v>
      </c>
    </row>
    <row r="243" spans="1:6">
      <c r="A243" s="64"/>
      <c r="B243" s="61"/>
      <c r="C243" s="64"/>
      <c r="D243" s="2" t="s">
        <v>340</v>
      </c>
      <c r="E243" s="2">
        <v>72</v>
      </c>
      <c r="F243" s="2">
        <v>51.648600000000002</v>
      </c>
    </row>
    <row r="244" spans="1:6">
      <c r="A244" s="64"/>
      <c r="B244" s="61"/>
      <c r="C244" s="64"/>
      <c r="D244" s="2" t="s">
        <v>359</v>
      </c>
      <c r="E244" s="2">
        <v>65</v>
      </c>
      <c r="F244" s="2">
        <v>0</v>
      </c>
    </row>
    <row r="245" spans="1:6">
      <c r="A245" s="64"/>
      <c r="B245" s="61"/>
      <c r="C245" s="64"/>
      <c r="D245" s="2" t="s">
        <v>337</v>
      </c>
      <c r="E245" s="2">
        <v>60</v>
      </c>
      <c r="F245" s="2">
        <v>50.109699999999997</v>
      </c>
    </row>
    <row r="246" spans="1:6">
      <c r="A246" s="64"/>
      <c r="B246" s="61"/>
      <c r="C246" s="64"/>
      <c r="D246" s="2" t="s">
        <v>329</v>
      </c>
      <c r="E246" s="2">
        <v>58</v>
      </c>
      <c r="F246" s="2">
        <v>47.726100000000002</v>
      </c>
    </row>
    <row r="247" spans="1:6">
      <c r="A247" s="64"/>
      <c r="B247" s="61"/>
      <c r="C247" s="64"/>
      <c r="D247" s="2" t="s">
        <v>341</v>
      </c>
      <c r="E247" s="2">
        <v>58</v>
      </c>
      <c r="F247" s="2">
        <v>47.448300000000003</v>
      </c>
    </row>
    <row r="248" spans="1:6">
      <c r="A248" s="64"/>
      <c r="B248" s="61"/>
      <c r="C248" s="64"/>
      <c r="D248" s="2" t="s">
        <v>330</v>
      </c>
      <c r="E248" s="2">
        <v>57</v>
      </c>
      <c r="F248" s="2">
        <v>48.195799999999998</v>
      </c>
    </row>
    <row r="249" spans="1:6">
      <c r="A249" s="64"/>
      <c r="B249" s="61"/>
      <c r="C249" s="64"/>
      <c r="D249" s="2" t="s">
        <v>339</v>
      </c>
      <c r="E249" s="2">
        <v>57</v>
      </c>
      <c r="F249" s="2">
        <v>48.312199999999997</v>
      </c>
    </row>
    <row r="250" spans="1:6">
      <c r="A250" s="64"/>
      <c r="B250" s="62"/>
      <c r="C250" s="65"/>
      <c r="D250" s="2" t="s">
        <v>342</v>
      </c>
      <c r="E250" s="2">
        <v>48</v>
      </c>
      <c r="F250" s="2">
        <v>40.736400000000003</v>
      </c>
    </row>
    <row r="251" spans="1:6">
      <c r="A251" s="64"/>
      <c r="B251" s="66" t="s">
        <v>304</v>
      </c>
      <c r="C251" s="66" t="s">
        <v>294</v>
      </c>
      <c r="D251" s="2"/>
      <c r="E251" s="2"/>
      <c r="F251" s="2"/>
    </row>
    <row r="252" spans="1:6">
      <c r="A252" s="64"/>
      <c r="B252" s="67"/>
      <c r="C252" s="67"/>
      <c r="D252" s="2"/>
      <c r="E252" s="2"/>
      <c r="F252" s="2"/>
    </row>
    <row r="253" spans="1:6">
      <c r="A253" s="64"/>
      <c r="B253" s="68"/>
      <c r="C253" s="68"/>
      <c r="D253" s="2"/>
      <c r="E253" s="2"/>
      <c r="F253" s="2"/>
    </row>
    <row r="254" spans="1:6">
      <c r="A254" s="64"/>
      <c r="B254" s="69" t="s">
        <v>305</v>
      </c>
      <c r="C254" s="69" t="s">
        <v>294</v>
      </c>
      <c r="D254" s="2"/>
      <c r="E254" s="2"/>
      <c r="F254" s="2"/>
    </row>
    <row r="255" spans="1:6">
      <c r="A255" s="64"/>
      <c r="B255" s="69"/>
      <c r="C255" s="69"/>
      <c r="D255" s="2"/>
      <c r="E255" s="2"/>
      <c r="F255" s="2"/>
    </row>
    <row r="257" customFormat="1"/>
    <row r="258" customFormat="1"/>
    <row r="259" customFormat="1"/>
  </sheetData>
  <mergeCells count="156">
    <mergeCell ref="A37:A98"/>
    <mergeCell ref="B45:B98"/>
    <mergeCell ref="C88:C98"/>
    <mergeCell ref="D88:D98"/>
    <mergeCell ref="E88:E98"/>
    <mergeCell ref="A2:A4"/>
    <mergeCell ref="J199:J200"/>
    <mergeCell ref="AN44:AO44"/>
    <mergeCell ref="A1:AK1"/>
    <mergeCell ref="AA2:AF3"/>
    <mergeCell ref="H3:H4"/>
    <mergeCell ref="C189:C191"/>
    <mergeCell ref="C193:C194"/>
    <mergeCell ref="H152:H154"/>
    <mergeCell ref="E189:E191"/>
    <mergeCell ref="M190:N190"/>
    <mergeCell ref="D47:D48"/>
    <mergeCell ref="D49:D50"/>
    <mergeCell ref="G3:G4"/>
    <mergeCell ref="G45:G46"/>
    <mergeCell ref="G47:G48"/>
    <mergeCell ref="G49:G50"/>
    <mergeCell ref="G152:G154"/>
    <mergeCell ref="G155:G157"/>
    <mergeCell ref="AG2:AH3"/>
    <mergeCell ref="J2:J4"/>
    <mergeCell ref="F3:F4"/>
    <mergeCell ref="O201:O206"/>
    <mergeCell ref="M201:M206"/>
    <mergeCell ref="I199:I200"/>
    <mergeCell ref="I190:J190"/>
    <mergeCell ref="O190:P190"/>
    <mergeCell ref="K190:L190"/>
    <mergeCell ref="N44:AM44"/>
    <mergeCell ref="N201:N206"/>
    <mergeCell ref="H199:H200"/>
    <mergeCell ref="M199:O199"/>
    <mergeCell ref="K201:K206"/>
    <mergeCell ref="L201:L206"/>
    <mergeCell ref="K193:N193"/>
    <mergeCell ref="I193:I194"/>
    <mergeCell ref="M45:M46"/>
    <mergeCell ref="N3:O3"/>
    <mergeCell ref="X2:Z3"/>
    <mergeCell ref="T3:U3"/>
    <mergeCell ref="V3:W3"/>
    <mergeCell ref="P3:S3"/>
    <mergeCell ref="H155:H157"/>
    <mergeCell ref="E193:E194"/>
    <mergeCell ref="E199:E200"/>
    <mergeCell ref="F45:F46"/>
    <mergeCell ref="F47:F48"/>
    <mergeCell ref="E45:E46"/>
    <mergeCell ref="F199:F200"/>
    <mergeCell ref="G199:G200"/>
    <mergeCell ref="L3:M3"/>
    <mergeCell ref="F193:F194"/>
    <mergeCell ref="H193:H194"/>
    <mergeCell ref="F158:F160"/>
    <mergeCell ref="E47:E48"/>
    <mergeCell ref="J45:J46"/>
    <mergeCell ref="J47:J48"/>
    <mergeCell ref="L49:L50"/>
    <mergeCell ref="K5:K16"/>
    <mergeCell ref="K45:K46"/>
    <mergeCell ref="K47:K48"/>
    <mergeCell ref="K49:K50"/>
    <mergeCell ref="J49:J50"/>
    <mergeCell ref="K199:L199"/>
    <mergeCell ref="J193:J194"/>
    <mergeCell ref="E2:E4"/>
    <mergeCell ref="E52:E63"/>
    <mergeCell ref="E49:E50"/>
    <mergeCell ref="E76:E87"/>
    <mergeCell ref="A5:A35"/>
    <mergeCell ref="A193:A194"/>
    <mergeCell ref="I47:I48"/>
    <mergeCell ref="A181:A185"/>
    <mergeCell ref="A187:A192"/>
    <mergeCell ref="B5:B16"/>
    <mergeCell ref="C64:C75"/>
    <mergeCell ref="C76:C87"/>
    <mergeCell ref="I49:I50"/>
    <mergeCell ref="B165:B176"/>
    <mergeCell ref="B178:B179"/>
    <mergeCell ref="B187:B188"/>
    <mergeCell ref="F161:F163"/>
    <mergeCell ref="G193:G194"/>
    <mergeCell ref="D193:D194"/>
    <mergeCell ref="B118:B133"/>
    <mergeCell ref="H158:H160"/>
    <mergeCell ref="F189:P189"/>
    <mergeCell ref="D189:D191"/>
    <mergeCell ref="F190:H190"/>
    <mergeCell ref="D64:D75"/>
    <mergeCell ref="E64:E75"/>
    <mergeCell ref="L47:L48"/>
    <mergeCell ref="K2:K4"/>
    <mergeCell ref="G161:G163"/>
    <mergeCell ref="I3:I4"/>
    <mergeCell ref="I45:I46"/>
    <mergeCell ref="H161:H163"/>
    <mergeCell ref="H45:H46"/>
    <mergeCell ref="H47:H48"/>
    <mergeCell ref="H49:H50"/>
    <mergeCell ref="F2:I2"/>
    <mergeCell ref="F49:F50"/>
    <mergeCell ref="F152:F154"/>
    <mergeCell ref="F155:F157"/>
    <mergeCell ref="G158:G160"/>
    <mergeCell ref="M47:M48"/>
    <mergeCell ref="M49:M50"/>
    <mergeCell ref="L45:L46"/>
    <mergeCell ref="L2:W2"/>
    <mergeCell ref="A100:A116"/>
    <mergeCell ref="B109:B116"/>
    <mergeCell ref="A210:A255"/>
    <mergeCell ref="B135:B150"/>
    <mergeCell ref="A118:A150"/>
    <mergeCell ref="D199:D200"/>
    <mergeCell ref="B254:B255"/>
    <mergeCell ref="C254:C255"/>
    <mergeCell ref="A201:A208"/>
    <mergeCell ref="C199:C200"/>
    <mergeCell ref="A199:A200"/>
    <mergeCell ref="A152:A179"/>
    <mergeCell ref="A195:A198"/>
    <mergeCell ref="B152:B163"/>
    <mergeCell ref="B189:B191"/>
    <mergeCell ref="B193:B194"/>
    <mergeCell ref="B195:B196"/>
    <mergeCell ref="B199:B200"/>
    <mergeCell ref="B201:B206"/>
    <mergeCell ref="D45:D46"/>
    <mergeCell ref="D52:D63"/>
    <mergeCell ref="D2:D4"/>
    <mergeCell ref="D76:D87"/>
    <mergeCell ref="B100:B107"/>
    <mergeCell ref="C2:C4"/>
    <mergeCell ref="C45:C46"/>
    <mergeCell ref="C47:C48"/>
    <mergeCell ref="C49:C50"/>
    <mergeCell ref="C52:C63"/>
    <mergeCell ref="B2:B4"/>
    <mergeCell ref="B18:B33"/>
    <mergeCell ref="B37:B43"/>
    <mergeCell ref="B224:B227"/>
    <mergeCell ref="C224:C227"/>
    <mergeCell ref="B228:B230"/>
    <mergeCell ref="C228:C230"/>
    <mergeCell ref="B231:B240"/>
    <mergeCell ref="C231:C240"/>
    <mergeCell ref="B251:B253"/>
    <mergeCell ref="C251:C253"/>
    <mergeCell ref="B241:B250"/>
    <mergeCell ref="C241:C250"/>
  </mergeCells>
  <conditionalFormatting sqref="F45 F49 F47 H47:J47 H49:J49 H45:J45 G28:J33 H100:H107">
    <cfRule type="cellIs" dxfId="746" priority="745" stopIfTrue="1" operator="lessThan">
      <formula>0.8</formula>
    </cfRule>
    <cfRule type="cellIs" dxfId="745" priority="746" stopIfTrue="1" operator="greaterThan">
      <formula>0.9</formula>
    </cfRule>
    <cfRule type="cellIs" dxfId="744" priority="747" stopIfTrue="1" operator="between">
      <formula>0.8</formula>
      <formula>0.9</formula>
    </cfRule>
  </conditionalFormatting>
  <conditionalFormatting sqref="F45 F49 F47 H47:J47 H49:J49 H45:J45 G28:J33 H100:H107">
    <cfRule type="cellIs" dxfId="743" priority="742" operator="between">
      <formula>0.9</formula>
      <formula>1.5</formula>
    </cfRule>
    <cfRule type="cellIs" dxfId="742" priority="743" operator="between">
      <formula>0.8</formula>
      <formula>0.8999</formula>
    </cfRule>
    <cfRule type="cellIs" dxfId="741" priority="744" operator="between">
      <formula>0.7</formula>
      <formula>0.7999</formula>
    </cfRule>
  </conditionalFormatting>
  <conditionalFormatting sqref="G45 G47 G49">
    <cfRule type="cellIs" dxfId="740" priority="739" stopIfTrue="1" operator="lessThan">
      <formula>0.8</formula>
    </cfRule>
    <cfRule type="cellIs" dxfId="739" priority="740" stopIfTrue="1" operator="greaterThan">
      <formula>0.9</formula>
    </cfRule>
    <cfRule type="cellIs" dxfId="738" priority="741" stopIfTrue="1" operator="between">
      <formula>0.8</formula>
      <formula>0.9</formula>
    </cfRule>
  </conditionalFormatting>
  <conditionalFormatting sqref="G45 G47 G49">
    <cfRule type="cellIs" dxfId="737" priority="736" operator="between">
      <formula>0.9</formula>
      <formula>1.5</formula>
    </cfRule>
    <cfRule type="cellIs" dxfId="736" priority="737" operator="between">
      <formula>0.8</formula>
      <formula>0.8999</formula>
    </cfRule>
    <cfRule type="cellIs" dxfId="735" priority="738" operator="between">
      <formula>0.7</formula>
      <formula>0.7999</formula>
    </cfRule>
  </conditionalFormatting>
  <conditionalFormatting sqref="N11:N16">
    <cfRule type="cellIs" dxfId="734" priority="733" stopIfTrue="1" operator="lessThan">
      <formula>0.8</formula>
    </cfRule>
    <cfRule type="cellIs" dxfId="733" priority="734" stopIfTrue="1" operator="greaterThan">
      <formula>0.9</formula>
    </cfRule>
    <cfRule type="cellIs" dxfId="732" priority="735" stopIfTrue="1" operator="between">
      <formula>0.8</formula>
      <formula>0.9</formula>
    </cfRule>
  </conditionalFormatting>
  <conditionalFormatting sqref="K5">
    <cfRule type="cellIs" dxfId="731" priority="730" stopIfTrue="1" operator="lessThan">
      <formula>0.8</formula>
    </cfRule>
    <cfRule type="cellIs" dxfId="730" priority="731" stopIfTrue="1" operator="greaterThan">
      <formula>0.9</formula>
    </cfRule>
    <cfRule type="cellIs" dxfId="729" priority="732" stopIfTrue="1" operator="between">
      <formula>0.8</formula>
      <formula>0.9</formula>
    </cfRule>
  </conditionalFormatting>
  <conditionalFormatting sqref="M5:M7 M11:M16">
    <cfRule type="cellIs" dxfId="728" priority="724" stopIfTrue="1" operator="lessThan">
      <formula>0.8</formula>
    </cfRule>
    <cfRule type="cellIs" dxfId="727" priority="725" stopIfTrue="1" operator="greaterThan">
      <formula>0.9</formula>
    </cfRule>
    <cfRule type="cellIs" dxfId="726" priority="726" stopIfTrue="1" operator="between">
      <formula>0.8</formula>
      <formula>0.9</formula>
    </cfRule>
  </conditionalFormatting>
  <conditionalFormatting sqref="S11:S16">
    <cfRule type="cellIs" dxfId="725" priority="718" stopIfTrue="1" operator="lessThan">
      <formula>0.8</formula>
    </cfRule>
    <cfRule type="cellIs" dxfId="724" priority="719" stopIfTrue="1" operator="greaterThan">
      <formula>0.9</formula>
    </cfRule>
    <cfRule type="cellIs" dxfId="723" priority="720" stopIfTrue="1" operator="between">
      <formula>0.8</formula>
      <formula>0.9</formula>
    </cfRule>
  </conditionalFormatting>
  <conditionalFormatting sqref="U11:U16">
    <cfRule type="cellIs" dxfId="722" priority="712" stopIfTrue="1" operator="lessThan">
      <formula>0.8</formula>
    </cfRule>
    <cfRule type="cellIs" dxfId="721" priority="713" stopIfTrue="1" operator="greaterThan">
      <formula>0.9</formula>
    </cfRule>
    <cfRule type="cellIs" dxfId="720" priority="714" stopIfTrue="1" operator="between">
      <formula>0.8</formula>
      <formula>0.9</formula>
    </cfRule>
  </conditionalFormatting>
  <conditionalFormatting sqref="W11:W16">
    <cfRule type="cellIs" dxfId="719" priority="709" stopIfTrue="1" operator="lessThan">
      <formula>0.8</formula>
    </cfRule>
    <cfRule type="cellIs" dxfId="718" priority="710" stopIfTrue="1" operator="greaterThan">
      <formula>0.9</formula>
    </cfRule>
    <cfRule type="cellIs" dxfId="717" priority="711" stopIfTrue="1" operator="between">
      <formula>0.8</formula>
      <formula>0.9</formula>
    </cfRule>
  </conditionalFormatting>
  <conditionalFormatting sqref="X11:X16">
    <cfRule type="cellIs" dxfId="716" priority="715" stopIfTrue="1" operator="lessThan">
      <formula>0.8</formula>
    </cfRule>
    <cfRule type="cellIs" dxfId="715" priority="716" stopIfTrue="1" operator="greaterThan">
      <formula>0.9</formula>
    </cfRule>
    <cfRule type="cellIs" dxfId="714" priority="717" stopIfTrue="1" operator="between">
      <formula>0.8</formula>
      <formula>0.9</formula>
    </cfRule>
  </conditionalFormatting>
  <conditionalFormatting sqref="Z11:Z16">
    <cfRule type="cellIs" dxfId="713" priority="706" stopIfTrue="1" operator="lessThan">
      <formula>0.8</formula>
    </cfRule>
    <cfRule type="cellIs" dxfId="712" priority="707" stopIfTrue="1" operator="greaterThan">
      <formula>0.9</formula>
    </cfRule>
    <cfRule type="cellIs" dxfId="711" priority="708" stopIfTrue="1" operator="between">
      <formula>0.8</formula>
      <formula>0.9</formula>
    </cfRule>
  </conditionalFormatting>
  <conditionalFormatting sqref="AF11:AF16">
    <cfRule type="cellIs" dxfId="710" priority="721" stopIfTrue="1" operator="lessThan">
      <formula>0.8</formula>
    </cfRule>
    <cfRule type="cellIs" dxfId="709" priority="722" stopIfTrue="1" operator="greaterThan">
      <formula>0.9</formula>
    </cfRule>
    <cfRule type="cellIs" dxfId="708" priority="723" stopIfTrue="1" operator="between">
      <formula>0.8</formula>
      <formula>0.9</formula>
    </cfRule>
  </conditionalFormatting>
  <conditionalFormatting sqref="AK11:AK16">
    <cfRule type="cellIs" dxfId="707" priority="727" stopIfTrue="1" operator="lessThan">
      <formula>0.8</formula>
    </cfRule>
    <cfRule type="cellIs" dxfId="706" priority="728" stopIfTrue="1" operator="greaterThan">
      <formula>0.9</formula>
    </cfRule>
    <cfRule type="cellIs" dxfId="705" priority="729" stopIfTrue="1" operator="between">
      <formula>0.8</formula>
      <formula>0.9</formula>
    </cfRule>
  </conditionalFormatting>
  <conditionalFormatting sqref="I5:I16">
    <cfRule type="cellIs" dxfId="704" priority="703" stopIfTrue="1" operator="lessThan">
      <formula>0.8</formula>
    </cfRule>
    <cfRule type="cellIs" dxfId="703" priority="704" stopIfTrue="1" operator="greaterThan">
      <formula>0.9</formula>
    </cfRule>
    <cfRule type="cellIs" dxfId="702" priority="705" stopIfTrue="1" operator="between">
      <formula>0.8</formula>
      <formula>0.9</formula>
    </cfRule>
  </conditionalFormatting>
  <conditionalFormatting sqref="Y11:Y16">
    <cfRule type="cellIs" dxfId="701" priority="700" stopIfTrue="1" operator="lessThan">
      <formula>0.8</formula>
    </cfRule>
    <cfRule type="cellIs" dxfId="700" priority="701" stopIfTrue="1" operator="greaterThan">
      <formula>0.9</formula>
    </cfRule>
    <cfRule type="cellIs" dxfId="699" priority="702" stopIfTrue="1" operator="between">
      <formula>0.8</formula>
      <formula>0.9</formula>
    </cfRule>
  </conditionalFormatting>
  <conditionalFormatting sqref="O5:O7">
    <cfRule type="cellIs" dxfId="698" priority="697" stopIfTrue="1" operator="lessThan">
      <formula>0.8</formula>
    </cfRule>
    <cfRule type="cellIs" dxfId="697" priority="698" stopIfTrue="1" operator="greaterThan">
      <formula>0.9</formula>
    </cfRule>
    <cfRule type="cellIs" dxfId="696" priority="699" stopIfTrue="1" operator="between">
      <formula>0.8</formula>
      <formula>0.9</formula>
    </cfRule>
  </conditionalFormatting>
  <conditionalFormatting sqref="M8:M10">
    <cfRule type="cellIs" dxfId="695" priority="694" stopIfTrue="1" operator="lessThan">
      <formula>0.8</formula>
    </cfRule>
    <cfRule type="cellIs" dxfId="694" priority="695" stopIfTrue="1" operator="greaterThan">
      <formula>0.9</formula>
    </cfRule>
    <cfRule type="cellIs" dxfId="693" priority="696" stopIfTrue="1" operator="between">
      <formula>0.8</formula>
      <formula>0.9</formula>
    </cfRule>
  </conditionalFormatting>
  <conditionalFormatting sqref="O8:O10">
    <cfRule type="cellIs" dxfId="692" priority="691" stopIfTrue="1" operator="lessThan">
      <formula>0.8</formula>
    </cfRule>
    <cfRule type="cellIs" dxfId="691" priority="692" stopIfTrue="1" operator="greaterThan">
      <formula>0.9</formula>
    </cfRule>
    <cfRule type="cellIs" dxfId="690" priority="693" stopIfTrue="1" operator="between">
      <formula>0.8</formula>
      <formula>0.9</formula>
    </cfRule>
  </conditionalFormatting>
  <conditionalFormatting sqref="AK5:AK10">
    <cfRule type="cellIs" dxfId="689" priority="688" stopIfTrue="1" operator="lessThan">
      <formula>0.8</formula>
    </cfRule>
    <cfRule type="cellIs" dxfId="688" priority="689" stopIfTrue="1" operator="greaterThan">
      <formula>0.9</formula>
    </cfRule>
    <cfRule type="cellIs" dxfId="687" priority="690" stopIfTrue="1" operator="between">
      <formula>0.8</formula>
      <formula>0.9</formula>
    </cfRule>
  </conditionalFormatting>
  <conditionalFormatting sqref="S5:S7">
    <cfRule type="cellIs" dxfId="686" priority="673" stopIfTrue="1" operator="lessThan">
      <formula>0.8</formula>
    </cfRule>
    <cfRule type="cellIs" dxfId="685" priority="674" stopIfTrue="1" operator="greaterThan">
      <formula>0.9</formula>
    </cfRule>
    <cfRule type="cellIs" dxfId="684" priority="675" stopIfTrue="1" operator="between">
      <formula>0.8</formula>
      <formula>0.9</formula>
    </cfRule>
  </conditionalFormatting>
  <conditionalFormatting sqref="U5:U7">
    <cfRule type="cellIs" dxfId="683" priority="670" stopIfTrue="1" operator="lessThan">
      <formula>0.8</formula>
    </cfRule>
    <cfRule type="cellIs" dxfId="682" priority="671" stopIfTrue="1" operator="greaterThan">
      <formula>0.9</formula>
    </cfRule>
    <cfRule type="cellIs" dxfId="681" priority="672" stopIfTrue="1" operator="between">
      <formula>0.8</formula>
      <formula>0.9</formula>
    </cfRule>
  </conditionalFormatting>
  <conditionalFormatting sqref="W5:W7">
    <cfRule type="cellIs" dxfId="680" priority="667" stopIfTrue="1" operator="lessThan">
      <formula>0.8</formula>
    </cfRule>
    <cfRule type="cellIs" dxfId="679" priority="668" stopIfTrue="1" operator="greaterThan">
      <formula>0.9</formula>
    </cfRule>
    <cfRule type="cellIs" dxfId="678" priority="669" stopIfTrue="1" operator="between">
      <formula>0.8</formula>
      <formula>0.9</formula>
    </cfRule>
  </conditionalFormatting>
  <conditionalFormatting sqref="X5">
    <cfRule type="cellIs" dxfId="677" priority="676" stopIfTrue="1" operator="lessThan">
      <formula>0.8</formula>
    </cfRule>
    <cfRule type="cellIs" dxfId="676" priority="677" stopIfTrue="1" operator="greaterThan">
      <formula>0.9</formula>
    </cfRule>
    <cfRule type="cellIs" dxfId="675" priority="678" stopIfTrue="1" operator="between">
      <formula>0.8</formula>
      <formula>0.9</formula>
    </cfRule>
  </conditionalFormatting>
  <conditionalFormatting sqref="Z5">
    <cfRule type="cellIs" dxfId="674" priority="658" stopIfTrue="1" operator="lessThan">
      <formula>0.8</formula>
    </cfRule>
    <cfRule type="cellIs" dxfId="673" priority="659" stopIfTrue="1" operator="greaterThan">
      <formula>0.9</formula>
    </cfRule>
    <cfRule type="cellIs" dxfId="672" priority="660" stopIfTrue="1" operator="between">
      <formula>0.8</formula>
      <formula>0.9</formula>
    </cfRule>
  </conditionalFormatting>
  <conditionalFormatting sqref="X6">
    <cfRule type="cellIs" dxfId="671" priority="679" stopIfTrue="1" operator="lessThan">
      <formula>0.8</formula>
    </cfRule>
    <cfRule type="cellIs" dxfId="670" priority="680" stopIfTrue="1" operator="greaterThan">
      <formula>0.9</formula>
    </cfRule>
    <cfRule type="cellIs" dxfId="669" priority="681" stopIfTrue="1" operator="between">
      <formula>0.8</formula>
      <formula>0.9</formula>
    </cfRule>
  </conditionalFormatting>
  <conditionalFormatting sqref="Z6">
    <cfRule type="cellIs" dxfId="668" priority="661" stopIfTrue="1" operator="lessThan">
      <formula>0.8</formula>
    </cfRule>
    <cfRule type="cellIs" dxfId="667" priority="662" stopIfTrue="1" operator="greaterThan">
      <formula>0.9</formula>
    </cfRule>
    <cfRule type="cellIs" dxfId="666" priority="663" stopIfTrue="1" operator="between">
      <formula>0.8</formula>
      <formula>0.9</formula>
    </cfRule>
  </conditionalFormatting>
  <conditionalFormatting sqref="X7">
    <cfRule type="cellIs" dxfId="665" priority="682" stopIfTrue="1" operator="lessThan">
      <formula>0.8</formula>
    </cfRule>
    <cfRule type="cellIs" dxfId="664" priority="683" stopIfTrue="1" operator="greaterThan">
      <formula>0.9</formula>
    </cfRule>
    <cfRule type="cellIs" dxfId="663" priority="684" stopIfTrue="1" operator="between">
      <formula>0.8</formula>
      <formula>0.9</formula>
    </cfRule>
  </conditionalFormatting>
  <conditionalFormatting sqref="Z7">
    <cfRule type="cellIs" dxfId="662" priority="664" stopIfTrue="1" operator="lessThan">
      <formula>0.8</formula>
    </cfRule>
    <cfRule type="cellIs" dxfId="661" priority="665" stopIfTrue="1" operator="greaterThan">
      <formula>0.9</formula>
    </cfRule>
    <cfRule type="cellIs" dxfId="660" priority="666" stopIfTrue="1" operator="between">
      <formula>0.8</formula>
      <formula>0.9</formula>
    </cfRule>
  </conditionalFormatting>
  <conditionalFormatting sqref="AF5:AF10">
    <cfRule type="cellIs" dxfId="659" priority="685" stopIfTrue="1" operator="lessThan">
      <formula>0.8</formula>
    </cfRule>
    <cfRule type="cellIs" dxfId="658" priority="686" stopIfTrue="1" operator="greaterThan">
      <formula>0.9</formula>
    </cfRule>
    <cfRule type="cellIs" dxfId="657" priority="687" stopIfTrue="1" operator="between">
      <formula>0.8</formula>
      <formula>0.9</formula>
    </cfRule>
  </conditionalFormatting>
  <conditionalFormatting sqref="X5">
    <cfRule type="cellIs" dxfId="656" priority="652" stopIfTrue="1" operator="lessThan">
      <formula>0.8</formula>
    </cfRule>
    <cfRule type="cellIs" dxfId="655" priority="653" stopIfTrue="1" operator="greaterThan">
      <formula>0.9</formula>
    </cfRule>
    <cfRule type="cellIs" dxfId="654" priority="654" stopIfTrue="1" operator="between">
      <formula>0.8</formula>
      <formula>0.9</formula>
    </cfRule>
  </conditionalFormatting>
  <conditionalFormatting sqref="X6">
    <cfRule type="cellIs" dxfId="653" priority="655" stopIfTrue="1" operator="lessThan">
      <formula>0.8</formula>
    </cfRule>
    <cfRule type="cellIs" dxfId="652" priority="656" stopIfTrue="1" operator="greaterThan">
      <formula>0.9</formula>
    </cfRule>
    <cfRule type="cellIs" dxfId="651" priority="657" stopIfTrue="1" operator="between">
      <formula>0.8</formula>
      <formula>0.9</formula>
    </cfRule>
  </conditionalFormatting>
  <conditionalFormatting sqref="Y5">
    <cfRule type="cellIs" dxfId="650" priority="643" stopIfTrue="1" operator="lessThan">
      <formula>0.8</formula>
    </cfRule>
    <cfRule type="cellIs" dxfId="649" priority="644" stopIfTrue="1" operator="greaterThan">
      <formula>0.9</formula>
    </cfRule>
    <cfRule type="cellIs" dxfId="648" priority="645" stopIfTrue="1" operator="between">
      <formula>0.8</formula>
      <formula>0.9</formula>
    </cfRule>
  </conditionalFormatting>
  <conditionalFormatting sqref="Y6">
    <cfRule type="cellIs" dxfId="647" priority="646" stopIfTrue="1" operator="lessThan">
      <formula>0.8</formula>
    </cfRule>
    <cfRule type="cellIs" dxfId="646" priority="647" stopIfTrue="1" operator="greaterThan">
      <formula>0.9</formula>
    </cfRule>
    <cfRule type="cellIs" dxfId="645" priority="648" stopIfTrue="1" operator="between">
      <formula>0.8</formula>
      <formula>0.9</formula>
    </cfRule>
  </conditionalFormatting>
  <conditionalFormatting sqref="Y7">
    <cfRule type="cellIs" dxfId="644" priority="649" stopIfTrue="1" operator="lessThan">
      <formula>0.8</formula>
    </cfRule>
    <cfRule type="cellIs" dxfId="643" priority="650" stopIfTrue="1" operator="greaterThan">
      <formula>0.9</formula>
    </cfRule>
    <cfRule type="cellIs" dxfId="642" priority="651" stopIfTrue="1" operator="between">
      <formula>0.8</formula>
      <formula>0.9</formula>
    </cfRule>
  </conditionalFormatting>
  <conditionalFormatting sqref="Y5">
    <cfRule type="cellIs" dxfId="641" priority="637" stopIfTrue="1" operator="lessThan">
      <formula>0.8</formula>
    </cfRule>
    <cfRule type="cellIs" dxfId="640" priority="638" stopIfTrue="1" operator="greaterThan">
      <formula>0.9</formula>
    </cfRule>
    <cfRule type="cellIs" dxfId="639" priority="639" stopIfTrue="1" operator="between">
      <formula>0.8</formula>
      <formula>0.9</formula>
    </cfRule>
  </conditionalFormatting>
  <conditionalFormatting sqref="Y6">
    <cfRule type="cellIs" dxfId="638" priority="640" stopIfTrue="1" operator="lessThan">
      <formula>0.8</formula>
    </cfRule>
    <cfRule type="cellIs" dxfId="637" priority="641" stopIfTrue="1" operator="greaterThan">
      <formula>0.9</formula>
    </cfRule>
    <cfRule type="cellIs" dxfId="636" priority="642" stopIfTrue="1" operator="between">
      <formula>0.8</formula>
      <formula>0.9</formula>
    </cfRule>
  </conditionalFormatting>
  <conditionalFormatting sqref="Z5">
    <cfRule type="cellIs" dxfId="635" priority="631" stopIfTrue="1" operator="lessThan">
      <formula>0.8</formula>
    </cfRule>
    <cfRule type="cellIs" dxfId="634" priority="632" stopIfTrue="1" operator="greaterThan">
      <formula>0.9</formula>
    </cfRule>
    <cfRule type="cellIs" dxfId="633" priority="633" stopIfTrue="1" operator="between">
      <formula>0.8</formula>
      <formula>0.9</formula>
    </cfRule>
  </conditionalFormatting>
  <conditionalFormatting sqref="Z6">
    <cfRule type="cellIs" dxfId="632" priority="634" stopIfTrue="1" operator="lessThan">
      <formula>0.8</formula>
    </cfRule>
    <cfRule type="cellIs" dxfId="631" priority="635" stopIfTrue="1" operator="greaterThan">
      <formula>0.9</formula>
    </cfRule>
    <cfRule type="cellIs" dxfId="630" priority="636" stopIfTrue="1" operator="between">
      <formula>0.8</formula>
      <formula>0.9</formula>
    </cfRule>
  </conditionalFormatting>
  <conditionalFormatting sqref="S8:S10">
    <cfRule type="cellIs" dxfId="629" priority="622" stopIfTrue="1" operator="lessThan">
      <formula>0.8</formula>
    </cfRule>
    <cfRule type="cellIs" dxfId="628" priority="623" stopIfTrue="1" operator="greaterThan">
      <formula>0.9</formula>
    </cfRule>
    <cfRule type="cellIs" dxfId="627" priority="624" stopIfTrue="1" operator="between">
      <formula>0.8</formula>
      <formula>0.9</formula>
    </cfRule>
  </conditionalFormatting>
  <conditionalFormatting sqref="U8:U10">
    <cfRule type="cellIs" dxfId="626" priority="616" stopIfTrue="1" operator="lessThan">
      <formula>0.8</formula>
    </cfRule>
    <cfRule type="cellIs" dxfId="625" priority="617" stopIfTrue="1" operator="greaterThan">
      <formula>0.9</formula>
    </cfRule>
    <cfRule type="cellIs" dxfId="624" priority="618" stopIfTrue="1" operator="between">
      <formula>0.8</formula>
      <formula>0.9</formula>
    </cfRule>
  </conditionalFormatting>
  <conditionalFormatting sqref="W8:W10">
    <cfRule type="cellIs" dxfId="623" priority="613" stopIfTrue="1" operator="lessThan">
      <formula>0.8</formula>
    </cfRule>
    <cfRule type="cellIs" dxfId="622" priority="614" stopIfTrue="1" operator="greaterThan">
      <formula>0.9</formula>
    </cfRule>
    <cfRule type="cellIs" dxfId="621" priority="615" stopIfTrue="1" operator="between">
      <formula>0.8</formula>
      <formula>0.9</formula>
    </cfRule>
  </conditionalFormatting>
  <conditionalFormatting sqref="X8">
    <cfRule type="cellIs" dxfId="620" priority="625" stopIfTrue="1" operator="lessThan">
      <formula>0.8</formula>
    </cfRule>
    <cfRule type="cellIs" dxfId="619" priority="626" stopIfTrue="1" operator="greaterThan">
      <formula>0.9</formula>
    </cfRule>
    <cfRule type="cellIs" dxfId="618" priority="627" stopIfTrue="1" operator="between">
      <formula>0.8</formula>
      <formula>0.9</formula>
    </cfRule>
  </conditionalFormatting>
  <conditionalFormatting sqref="X9">
    <cfRule type="cellIs" dxfId="617" priority="628" stopIfTrue="1" operator="lessThan">
      <formula>0.8</formula>
    </cfRule>
    <cfRule type="cellIs" dxfId="616" priority="629" stopIfTrue="1" operator="greaterThan">
      <formula>0.9</formula>
    </cfRule>
    <cfRule type="cellIs" dxfId="615" priority="630" stopIfTrue="1" operator="between">
      <formula>0.8</formula>
      <formula>0.9</formula>
    </cfRule>
  </conditionalFormatting>
  <conditionalFormatting sqref="Z9">
    <cfRule type="cellIs" dxfId="614" priority="610" stopIfTrue="1" operator="lessThan">
      <formula>0.8</formula>
    </cfRule>
    <cfRule type="cellIs" dxfId="613" priority="611" stopIfTrue="1" operator="greaterThan">
      <formula>0.9</formula>
    </cfRule>
    <cfRule type="cellIs" dxfId="612" priority="612" stopIfTrue="1" operator="between">
      <formula>0.8</formula>
      <formula>0.9</formula>
    </cfRule>
  </conditionalFormatting>
  <conditionalFormatting sqref="X10">
    <cfRule type="cellIs" dxfId="611" priority="619" stopIfTrue="1" operator="lessThan">
      <formula>0.8</formula>
    </cfRule>
    <cfRule type="cellIs" dxfId="610" priority="620" stopIfTrue="1" operator="greaterThan">
      <formula>0.9</formula>
    </cfRule>
    <cfRule type="cellIs" dxfId="609" priority="621" stopIfTrue="1" operator="between">
      <formula>0.8</formula>
      <formula>0.9</formula>
    </cfRule>
  </conditionalFormatting>
  <conditionalFormatting sqref="Z10">
    <cfRule type="cellIs" dxfId="608" priority="607" stopIfTrue="1" operator="lessThan">
      <formula>0.8</formula>
    </cfRule>
    <cfRule type="cellIs" dxfId="607" priority="608" stopIfTrue="1" operator="greaterThan">
      <formula>0.9</formula>
    </cfRule>
    <cfRule type="cellIs" dxfId="606" priority="609" stopIfTrue="1" operator="between">
      <formula>0.8</formula>
      <formula>0.9</formula>
    </cfRule>
  </conditionalFormatting>
  <conditionalFormatting sqref="Y8">
    <cfRule type="cellIs" dxfId="605" priority="601" stopIfTrue="1" operator="lessThan">
      <formula>0.8</formula>
    </cfRule>
    <cfRule type="cellIs" dxfId="604" priority="602" stopIfTrue="1" operator="greaterThan">
      <formula>0.9</formula>
    </cfRule>
    <cfRule type="cellIs" dxfId="603" priority="603" stopIfTrue="1" operator="between">
      <formula>0.8</formula>
      <formula>0.9</formula>
    </cfRule>
  </conditionalFormatting>
  <conditionalFormatting sqref="Y9">
    <cfRule type="cellIs" dxfId="602" priority="604" stopIfTrue="1" operator="lessThan">
      <formula>0.8</formula>
    </cfRule>
    <cfRule type="cellIs" dxfId="601" priority="605" stopIfTrue="1" operator="greaterThan">
      <formula>0.9</formula>
    </cfRule>
    <cfRule type="cellIs" dxfId="600" priority="606" stopIfTrue="1" operator="between">
      <formula>0.8</formula>
      <formula>0.9</formula>
    </cfRule>
  </conditionalFormatting>
  <conditionalFormatting sqref="Y10">
    <cfRule type="cellIs" dxfId="599" priority="598" stopIfTrue="1" operator="lessThan">
      <formula>0.8</formula>
    </cfRule>
    <cfRule type="cellIs" dxfId="598" priority="599" stopIfTrue="1" operator="greaterThan">
      <formula>0.9</formula>
    </cfRule>
    <cfRule type="cellIs" dxfId="597" priority="600" stopIfTrue="1" operator="between">
      <formula>0.8</formula>
      <formula>0.9</formula>
    </cfRule>
  </conditionalFormatting>
  <conditionalFormatting sqref="Z8">
    <cfRule type="cellIs" dxfId="596" priority="595" stopIfTrue="1" operator="lessThan">
      <formula>0.8</formula>
    </cfRule>
    <cfRule type="cellIs" dxfId="595" priority="596" stopIfTrue="1" operator="greaterThan">
      <formula>0.9</formula>
    </cfRule>
    <cfRule type="cellIs" dxfId="594" priority="597" stopIfTrue="1" operator="between">
      <formula>0.8</formula>
      <formula>0.9</formula>
    </cfRule>
  </conditionalFormatting>
  <conditionalFormatting sqref="H5:K16 AA5:AK16">
    <cfRule type="cellIs" dxfId="593" priority="592" operator="between">
      <formula>0.9</formula>
      <formula>1.5</formula>
    </cfRule>
    <cfRule type="cellIs" dxfId="592" priority="593" operator="between">
      <formula>0.8</formula>
      <formula>0.8999</formula>
    </cfRule>
    <cfRule type="cellIs" dxfId="591" priority="594" operator="between">
      <formula>0.7</formula>
      <formula>0.7999</formula>
    </cfRule>
  </conditionalFormatting>
  <conditionalFormatting sqref="G20:J21 G18:H19 J18:J19 G24:J25 G22:H23 J22:J23 G26:H27 J26:J27">
    <cfRule type="cellIs" dxfId="590" priority="589" stopIfTrue="1" operator="lessThan">
      <formula>0.8</formula>
    </cfRule>
    <cfRule type="cellIs" dxfId="589" priority="590" stopIfTrue="1" operator="greaterThan">
      <formula>0.9</formula>
    </cfRule>
    <cfRule type="cellIs" dxfId="588" priority="591" stopIfTrue="1" operator="between">
      <formula>0.8</formula>
      <formula>0.9</formula>
    </cfRule>
  </conditionalFormatting>
  <conditionalFormatting sqref="G20:J21 G18:H19 J18:J19 G24:J25 G22:H23 J22:J23 G26:H27 J26:J27">
    <cfRule type="cellIs" dxfId="587" priority="586" operator="between">
      <formula>0.9</formula>
      <formula>1.5</formula>
    </cfRule>
    <cfRule type="cellIs" dxfId="586" priority="587" operator="between">
      <formula>0.8</formula>
      <formula>0.8999</formula>
    </cfRule>
    <cfRule type="cellIs" dxfId="585" priority="588" operator="between">
      <formula>0.7</formula>
      <formula>0.7999</formula>
    </cfRule>
  </conditionalFormatting>
  <conditionalFormatting sqref="G35">
    <cfRule type="cellIs" dxfId="584" priority="583" stopIfTrue="1" operator="lessThan">
      <formula>0.8</formula>
    </cfRule>
    <cfRule type="cellIs" dxfId="583" priority="584" stopIfTrue="1" operator="greaterThan">
      <formula>0.9</formula>
    </cfRule>
    <cfRule type="cellIs" dxfId="582" priority="585" stopIfTrue="1" operator="between">
      <formula>0.8</formula>
      <formula>0.9</formula>
    </cfRule>
  </conditionalFormatting>
  <conditionalFormatting sqref="G35">
    <cfRule type="cellIs" dxfId="581" priority="580" operator="between">
      <formula>0.9</formula>
      <formula>1.5</formula>
    </cfRule>
    <cfRule type="cellIs" dxfId="580" priority="581" operator="between">
      <formula>0.8</formula>
      <formula>0.8999</formula>
    </cfRule>
    <cfRule type="cellIs" dxfId="579" priority="582" operator="between">
      <formula>0.7</formula>
      <formula>0.7999</formula>
    </cfRule>
  </conditionalFormatting>
  <conditionalFormatting sqref="I35">
    <cfRule type="cellIs" dxfId="578" priority="577" stopIfTrue="1" operator="lessThan">
      <formula>0.8</formula>
    </cfRule>
    <cfRule type="cellIs" dxfId="577" priority="578" stopIfTrue="1" operator="greaterThan">
      <formula>0.9</formula>
    </cfRule>
    <cfRule type="cellIs" dxfId="576" priority="579" stopIfTrue="1" operator="between">
      <formula>0.8</formula>
      <formula>0.9</formula>
    </cfRule>
  </conditionalFormatting>
  <conditionalFormatting sqref="I35">
    <cfRule type="cellIs" dxfId="575" priority="574" operator="between">
      <formula>0.9</formula>
      <formula>1.5</formula>
    </cfRule>
    <cfRule type="cellIs" dxfId="574" priority="575" operator="between">
      <formula>0.8</formula>
      <formula>0.8999</formula>
    </cfRule>
    <cfRule type="cellIs" dxfId="573" priority="576" operator="between">
      <formula>0.7</formula>
      <formula>0.7999</formula>
    </cfRule>
  </conditionalFormatting>
  <conditionalFormatting sqref="I18:I19">
    <cfRule type="cellIs" dxfId="572" priority="571" stopIfTrue="1" operator="lessThan">
      <formula>0.8</formula>
    </cfRule>
    <cfRule type="cellIs" dxfId="571" priority="572" stopIfTrue="1" operator="greaterThan">
      <formula>0.9</formula>
    </cfRule>
    <cfRule type="cellIs" dxfId="570" priority="573" stopIfTrue="1" operator="between">
      <formula>0.8</formula>
      <formula>0.9</formula>
    </cfRule>
  </conditionalFormatting>
  <conditionalFormatting sqref="I18:I19">
    <cfRule type="cellIs" dxfId="569" priority="568" operator="between">
      <formula>0.9</formula>
      <formula>1.5</formula>
    </cfRule>
    <cfRule type="cellIs" dxfId="568" priority="569" operator="between">
      <formula>0.8</formula>
      <formula>0.8999</formula>
    </cfRule>
    <cfRule type="cellIs" dxfId="567" priority="570" operator="between">
      <formula>0.7</formula>
      <formula>0.7999</formula>
    </cfRule>
  </conditionalFormatting>
  <conditionalFormatting sqref="I22:I23">
    <cfRule type="cellIs" dxfId="566" priority="565" stopIfTrue="1" operator="lessThan">
      <formula>0.8</formula>
    </cfRule>
    <cfRule type="cellIs" dxfId="565" priority="566" stopIfTrue="1" operator="greaterThan">
      <formula>0.9</formula>
    </cfRule>
    <cfRule type="cellIs" dxfId="564" priority="567" stopIfTrue="1" operator="between">
      <formula>0.8</formula>
      <formula>0.9</formula>
    </cfRule>
  </conditionalFormatting>
  <conditionalFormatting sqref="I22:I23">
    <cfRule type="cellIs" dxfId="563" priority="562" operator="between">
      <formula>0.9</formula>
      <formula>1.5</formula>
    </cfRule>
    <cfRule type="cellIs" dxfId="562" priority="563" operator="between">
      <formula>0.8</formula>
      <formula>0.8999</formula>
    </cfRule>
    <cfRule type="cellIs" dxfId="561" priority="564" operator="between">
      <formula>0.7</formula>
      <formula>0.7999</formula>
    </cfRule>
  </conditionalFormatting>
  <conditionalFormatting sqref="I26:I27">
    <cfRule type="cellIs" dxfId="560" priority="559" stopIfTrue="1" operator="lessThan">
      <formula>0.8</formula>
    </cfRule>
    <cfRule type="cellIs" dxfId="559" priority="560" stopIfTrue="1" operator="greaterThan">
      <formula>0.9</formula>
    </cfRule>
    <cfRule type="cellIs" dxfId="558" priority="561" stopIfTrue="1" operator="between">
      <formula>0.8</formula>
      <formula>0.9</formula>
    </cfRule>
  </conditionalFormatting>
  <conditionalFormatting sqref="I26:I27">
    <cfRule type="cellIs" dxfId="557" priority="556" operator="between">
      <formula>0.9</formula>
      <formula>1.5</formula>
    </cfRule>
    <cfRule type="cellIs" dxfId="556" priority="557" operator="between">
      <formula>0.8</formula>
      <formula>0.8999</formula>
    </cfRule>
    <cfRule type="cellIs" dxfId="555" priority="558" operator="between">
      <formula>0.7</formula>
      <formula>0.7999</formula>
    </cfRule>
  </conditionalFormatting>
  <conditionalFormatting sqref="H41:H42">
    <cfRule type="cellIs" dxfId="554" priority="553" stopIfTrue="1" operator="lessThan">
      <formula>0.8</formula>
    </cfRule>
    <cfRule type="cellIs" dxfId="553" priority="554" stopIfTrue="1" operator="greaterThan">
      <formula>0.9</formula>
    </cfRule>
    <cfRule type="cellIs" dxfId="552" priority="555" stopIfTrue="1" operator="between">
      <formula>0.8</formula>
      <formula>0.9</formula>
    </cfRule>
  </conditionalFormatting>
  <conditionalFormatting sqref="H41:H42">
    <cfRule type="cellIs" dxfId="551" priority="550" operator="between">
      <formula>0.9</formula>
      <formula>1.5</formula>
    </cfRule>
    <cfRule type="cellIs" dxfId="550" priority="551" operator="between">
      <formula>0.8</formula>
      <formula>0.8999</formula>
    </cfRule>
    <cfRule type="cellIs" dxfId="549" priority="552" operator="between">
      <formula>0.7</formula>
      <formula>0.7999</formula>
    </cfRule>
  </conditionalFormatting>
  <conditionalFormatting sqref="H37:H39">
    <cfRule type="cellIs" dxfId="548" priority="547" stopIfTrue="1" operator="lessThan">
      <formula>0.8</formula>
    </cfRule>
    <cfRule type="cellIs" dxfId="547" priority="548" stopIfTrue="1" operator="greaterThan">
      <formula>0.9</formula>
    </cfRule>
    <cfRule type="cellIs" dxfId="546" priority="549" stopIfTrue="1" operator="between">
      <formula>0.8</formula>
      <formula>0.9</formula>
    </cfRule>
  </conditionalFormatting>
  <conditionalFormatting sqref="H37:H39">
    <cfRule type="cellIs" dxfId="545" priority="544" operator="between">
      <formula>0.9</formula>
      <formula>1.5</formula>
    </cfRule>
    <cfRule type="cellIs" dxfId="544" priority="545" operator="between">
      <formula>0.8</formula>
      <formula>0.8999</formula>
    </cfRule>
    <cfRule type="cellIs" dxfId="543" priority="546" operator="between">
      <formula>0.7</formula>
      <formula>0.7999</formula>
    </cfRule>
  </conditionalFormatting>
  <conditionalFormatting sqref="N41:N42">
    <cfRule type="cellIs" dxfId="542" priority="541" stopIfTrue="1" operator="lessThan">
      <formula>0.8</formula>
    </cfRule>
    <cfRule type="cellIs" dxfId="541" priority="542" stopIfTrue="1" operator="greaterThan">
      <formula>0.9</formula>
    </cfRule>
    <cfRule type="cellIs" dxfId="540" priority="543" stopIfTrue="1" operator="between">
      <formula>0.8</formula>
      <formula>0.9</formula>
    </cfRule>
  </conditionalFormatting>
  <conditionalFormatting sqref="N37:N39">
    <cfRule type="cellIs" dxfId="539" priority="538" stopIfTrue="1" operator="lessThan">
      <formula>0.8</formula>
    </cfRule>
    <cfRule type="cellIs" dxfId="538" priority="539" stopIfTrue="1" operator="greaterThan">
      <formula>0.9</formula>
    </cfRule>
    <cfRule type="cellIs" dxfId="537" priority="540" stopIfTrue="1" operator="between">
      <formula>0.8</formula>
      <formula>0.9</formula>
    </cfRule>
  </conditionalFormatting>
  <conditionalFormatting sqref="Q41:Q42 K100:K102 N100:N102 Q100:Q102">
    <cfRule type="cellIs" dxfId="536" priority="536" operator="lessThan">
      <formula>0.9</formula>
    </cfRule>
    <cfRule type="cellIs" dxfId="535" priority="537" operator="between">
      <formula>0.9</formula>
      <formula>1</formula>
    </cfRule>
  </conditionalFormatting>
  <conditionalFormatting sqref="Q37:Q39">
    <cfRule type="cellIs" dxfId="534" priority="534" operator="lessThan">
      <formula>0.9</formula>
    </cfRule>
    <cfRule type="cellIs" dxfId="533" priority="535" operator="between">
      <formula>0.9</formula>
      <formula>1</formula>
    </cfRule>
  </conditionalFormatting>
  <conditionalFormatting sqref="O37:P39">
    <cfRule type="cellIs" dxfId="532" priority="532" operator="lessThan">
      <formula>0.9</formula>
    </cfRule>
    <cfRule type="cellIs" dxfId="531" priority="533" operator="between">
      <formula>0.9</formula>
      <formula>1</formula>
    </cfRule>
  </conditionalFormatting>
  <conditionalFormatting sqref="S41:S42">
    <cfRule type="cellIs" dxfId="530" priority="530" operator="lessThan">
      <formula>0.9</formula>
    </cfRule>
    <cfRule type="cellIs" dxfId="529" priority="531" operator="between">
      <formula>0.9</formula>
      <formula>1</formula>
    </cfRule>
  </conditionalFormatting>
  <conditionalFormatting sqref="R41:R42 R38:R39">
    <cfRule type="cellIs" dxfId="528" priority="528" operator="lessThan">
      <formula>0.9</formula>
    </cfRule>
    <cfRule type="cellIs" dxfId="527" priority="529" operator="between">
      <formula>0.9</formula>
      <formula>1</formula>
    </cfRule>
  </conditionalFormatting>
  <conditionalFormatting sqref="O41:O42">
    <cfRule type="cellIs" dxfId="526" priority="526" operator="lessThan">
      <formula>0.9</formula>
    </cfRule>
    <cfRule type="cellIs" dxfId="525" priority="527" operator="between">
      <formula>0.9</formula>
      <formula>1</formula>
    </cfRule>
  </conditionalFormatting>
  <conditionalFormatting sqref="P41:P42">
    <cfRule type="cellIs" dxfId="524" priority="524" operator="lessThan">
      <formula>0.9</formula>
    </cfRule>
    <cfRule type="cellIs" dxfId="523" priority="525" operator="between">
      <formula>0.9</formula>
      <formula>1</formula>
    </cfRule>
  </conditionalFormatting>
  <conditionalFormatting sqref="S38:S39">
    <cfRule type="cellIs" dxfId="522" priority="522" operator="lessThan">
      <formula>0.9</formula>
    </cfRule>
    <cfRule type="cellIs" dxfId="521" priority="523" operator="between">
      <formula>0.9</formula>
      <formula>1</formula>
    </cfRule>
  </conditionalFormatting>
  <conditionalFormatting sqref="S37">
    <cfRule type="cellIs" dxfId="520" priority="520" operator="lessThan">
      <formula>0.9</formula>
    </cfRule>
    <cfRule type="cellIs" dxfId="519" priority="521" operator="between">
      <formula>0.9</formula>
      <formula>1</formula>
    </cfRule>
  </conditionalFormatting>
  <conditionalFormatting sqref="R37">
    <cfRule type="cellIs" dxfId="518" priority="518" operator="lessThan">
      <formula>0.9</formula>
    </cfRule>
    <cfRule type="cellIs" dxfId="517" priority="519" operator="between">
      <formula>0.9</formula>
      <formula>1</formula>
    </cfRule>
  </conditionalFormatting>
  <conditionalFormatting sqref="H43">
    <cfRule type="cellIs" dxfId="516" priority="515" stopIfTrue="1" operator="lessThan">
      <formula>0.8</formula>
    </cfRule>
    <cfRule type="cellIs" dxfId="515" priority="516" stopIfTrue="1" operator="greaterThan">
      <formula>0.9</formula>
    </cfRule>
    <cfRule type="cellIs" dxfId="514" priority="517" stopIfTrue="1" operator="between">
      <formula>0.8</formula>
      <formula>0.9</formula>
    </cfRule>
  </conditionalFormatting>
  <conditionalFormatting sqref="H43">
    <cfRule type="cellIs" dxfId="513" priority="512" operator="between">
      <formula>0.9</formula>
      <formula>1.5</formula>
    </cfRule>
    <cfRule type="cellIs" dxfId="512" priority="513" operator="between">
      <formula>0.8</formula>
      <formula>0.8999</formula>
    </cfRule>
    <cfRule type="cellIs" dxfId="511" priority="514" operator="between">
      <formula>0.7</formula>
      <formula>0.7999</formula>
    </cfRule>
  </conditionalFormatting>
  <conditionalFormatting sqref="N43">
    <cfRule type="cellIs" dxfId="510" priority="509" stopIfTrue="1" operator="lessThan">
      <formula>0.8</formula>
    </cfRule>
    <cfRule type="cellIs" dxfId="509" priority="510" stopIfTrue="1" operator="greaterThan">
      <formula>0.9</formula>
    </cfRule>
    <cfRule type="cellIs" dxfId="508" priority="511" stopIfTrue="1" operator="between">
      <formula>0.8</formula>
      <formula>0.9</formula>
    </cfRule>
  </conditionalFormatting>
  <conditionalFormatting sqref="Q43">
    <cfRule type="cellIs" dxfId="507" priority="507" operator="lessThan">
      <formula>0.9</formula>
    </cfRule>
    <cfRule type="cellIs" dxfId="506" priority="508" operator="between">
      <formula>0.9</formula>
      <formula>1</formula>
    </cfRule>
  </conditionalFormatting>
  <conditionalFormatting sqref="O43:P43">
    <cfRule type="cellIs" dxfId="505" priority="505" operator="lessThan">
      <formula>0.9</formula>
    </cfRule>
    <cfRule type="cellIs" dxfId="504" priority="506" operator="between">
      <formula>0.9</formula>
      <formula>1</formula>
    </cfRule>
  </conditionalFormatting>
  <conditionalFormatting sqref="S43">
    <cfRule type="cellIs" dxfId="503" priority="503" operator="lessThan">
      <formula>0.9</formula>
    </cfRule>
    <cfRule type="cellIs" dxfId="502" priority="504" operator="between">
      <formula>0.9</formula>
      <formula>1</formula>
    </cfRule>
  </conditionalFormatting>
  <conditionalFormatting sqref="R43">
    <cfRule type="cellIs" dxfId="501" priority="501" operator="lessThan">
      <formula>0.9</formula>
    </cfRule>
    <cfRule type="cellIs" dxfId="500" priority="502" operator="between">
      <formula>0.9</formula>
      <formula>1</formula>
    </cfRule>
  </conditionalFormatting>
  <conditionalFormatting sqref="I52:J98">
    <cfRule type="cellIs" dxfId="499" priority="498" stopIfTrue="1" operator="lessThan">
      <formula>0.8</formula>
    </cfRule>
    <cfRule type="cellIs" dxfId="498" priority="499" stopIfTrue="1" operator="greaterThan">
      <formula>0.9</formula>
    </cfRule>
    <cfRule type="cellIs" dxfId="497" priority="500" stopIfTrue="1" operator="between">
      <formula>0.8</formula>
      <formula>0.9</formula>
    </cfRule>
  </conditionalFormatting>
  <conditionalFormatting sqref="I52:J98">
    <cfRule type="cellIs" dxfId="496" priority="495" operator="between">
      <formula>0.9</formula>
      <formula>1.5</formula>
    </cfRule>
    <cfRule type="cellIs" dxfId="495" priority="496" operator="between">
      <formula>0.8</formula>
      <formula>0.8999</formula>
    </cfRule>
    <cfRule type="cellIs" dxfId="494" priority="497" operator="between">
      <formula>0.7</formula>
      <formula>0.7999</formula>
    </cfRule>
  </conditionalFormatting>
  <conditionalFormatting sqref="G52:H88 G90:H98">
    <cfRule type="cellIs" dxfId="493" priority="492" stopIfTrue="1" operator="lessThan">
      <formula>0.8</formula>
    </cfRule>
    <cfRule type="cellIs" dxfId="492" priority="493" stopIfTrue="1" operator="greaterThan">
      <formula>0.9</formula>
    </cfRule>
    <cfRule type="cellIs" dxfId="491" priority="494" stopIfTrue="1" operator="between">
      <formula>0.8</formula>
      <formula>0.9</formula>
    </cfRule>
  </conditionalFormatting>
  <conditionalFormatting sqref="G52:H88 G90:H98">
    <cfRule type="cellIs" dxfId="490" priority="489" operator="between">
      <formula>0.9</formula>
      <formula>1.5</formula>
    </cfRule>
    <cfRule type="cellIs" dxfId="489" priority="490" operator="between">
      <formula>0.8</formula>
      <formula>0.8999</formula>
    </cfRule>
    <cfRule type="cellIs" dxfId="488" priority="491" operator="between">
      <formula>0.7</formula>
      <formula>0.7999</formula>
    </cfRule>
  </conditionalFormatting>
  <conditionalFormatting sqref="C201:C206">
    <cfRule type="cellIs" dxfId="487" priority="486" stopIfTrue="1" operator="between">
      <formula>0.9</formula>
      <formula>1</formula>
    </cfRule>
    <cfRule type="cellIs" dxfId="486" priority="487" stopIfTrue="1" operator="between">
      <formula>0.8</formula>
      <formula>0.9</formula>
    </cfRule>
    <cfRule type="cellIs" dxfId="485" priority="488" stopIfTrue="1" operator="lessThan">
      <formula>0.8</formula>
    </cfRule>
  </conditionalFormatting>
  <conditionalFormatting sqref="I198">
    <cfRule type="cellIs" dxfId="484" priority="483" stopIfTrue="1" operator="lessThan">
      <formula>0.8</formula>
    </cfRule>
    <cfRule type="cellIs" dxfId="483" priority="484" stopIfTrue="1" operator="greaterThan">
      <formula>0.9</formula>
    </cfRule>
    <cfRule type="cellIs" dxfId="482" priority="485" stopIfTrue="1" operator="between">
      <formula>0.8</formula>
      <formula>0.9</formula>
    </cfRule>
  </conditionalFormatting>
  <conditionalFormatting sqref="F113:I113 I112 F111:I111 F109:G109 I109:I110 F115:I115 F114 I114 F110">
    <cfRule type="cellIs" dxfId="481" priority="480" stopIfTrue="1" operator="lessThan">
      <formula>0.8</formula>
    </cfRule>
    <cfRule type="cellIs" dxfId="480" priority="481" stopIfTrue="1" operator="greaterThan">
      <formula>0.9</formula>
    </cfRule>
    <cfRule type="cellIs" dxfId="479" priority="482" stopIfTrue="1" operator="between">
      <formula>0.8</formula>
      <formula>0.9</formula>
    </cfRule>
  </conditionalFormatting>
  <conditionalFormatting sqref="F113:I113 I112 F111:I111 F109:G109 I109:I110 F115:I115 F114 I114 F110">
    <cfRule type="cellIs" dxfId="478" priority="477" operator="between">
      <formula>0.9</formula>
      <formula>1.5</formula>
    </cfRule>
    <cfRule type="cellIs" dxfId="477" priority="478" operator="between">
      <formula>0.8</formula>
      <formula>0.8999</formula>
    </cfRule>
    <cfRule type="cellIs" dxfId="476" priority="479" operator="between">
      <formula>0.7</formula>
      <formula>0.7999</formula>
    </cfRule>
  </conditionalFormatting>
  <conditionalFormatting sqref="H118:H133">
    <cfRule type="cellIs" dxfId="475" priority="474" stopIfTrue="1" operator="lessThan">
      <formula>0.8</formula>
    </cfRule>
    <cfRule type="cellIs" dxfId="474" priority="475" stopIfTrue="1" operator="greaterThan">
      <formula>0.9</formula>
    </cfRule>
    <cfRule type="cellIs" dxfId="473" priority="476" stopIfTrue="1" operator="between">
      <formula>0.8</formula>
      <formula>0.9</formula>
    </cfRule>
  </conditionalFormatting>
  <conditionalFormatting sqref="H118:H133">
    <cfRule type="cellIs" dxfId="472" priority="471" operator="between">
      <formula>0.9</formula>
      <formula>1.5</formula>
    </cfRule>
    <cfRule type="cellIs" dxfId="471" priority="472" operator="between">
      <formula>0.8</formula>
      <formula>0.8999</formula>
    </cfRule>
    <cfRule type="cellIs" dxfId="470" priority="473" operator="between">
      <formula>0.7</formula>
      <formula>0.7999</formula>
    </cfRule>
  </conditionalFormatting>
  <conditionalFormatting sqref="F135:J135 F137:J138 G136:J136 F147:J148 G139:J142 F143:I146 G149:J150">
    <cfRule type="cellIs" dxfId="469" priority="468" stopIfTrue="1" operator="lessThan">
      <formula>0.8</formula>
    </cfRule>
    <cfRule type="cellIs" dxfId="468" priority="469" stopIfTrue="1" operator="greaterThan">
      <formula>0.9</formula>
    </cfRule>
    <cfRule type="cellIs" dxfId="467" priority="470" stopIfTrue="1" operator="between">
      <formula>0.8</formula>
      <formula>0.9</formula>
    </cfRule>
  </conditionalFormatting>
  <conditionalFormatting sqref="F135:J135 F137:J138 G136:J136 F147:J148 G139:J142 F143:I146 G149:J150">
    <cfRule type="cellIs" dxfId="466" priority="465" operator="between">
      <formula>0.9</formula>
      <formula>1.5</formula>
    </cfRule>
    <cfRule type="cellIs" dxfId="465" priority="466" operator="between">
      <formula>0.8</formula>
      <formula>0.8999</formula>
    </cfRule>
    <cfRule type="cellIs" dxfId="464" priority="467" operator="between">
      <formula>0.7</formula>
      <formula>0.7999</formula>
    </cfRule>
  </conditionalFormatting>
  <conditionalFormatting sqref="H152">
    <cfRule type="cellIs" dxfId="463" priority="462" stopIfTrue="1" operator="lessThan">
      <formula>0.8</formula>
    </cfRule>
    <cfRule type="cellIs" dxfId="462" priority="463" stopIfTrue="1" operator="greaterThan">
      <formula>0.9</formula>
    </cfRule>
    <cfRule type="cellIs" dxfId="461" priority="464" stopIfTrue="1" operator="between">
      <formula>0.8</formula>
      <formula>0.9</formula>
    </cfRule>
  </conditionalFormatting>
  <conditionalFormatting sqref="H152">
    <cfRule type="cellIs" dxfId="460" priority="459" operator="between">
      <formula>0.9</formula>
      <formula>1.5</formula>
    </cfRule>
    <cfRule type="cellIs" dxfId="459" priority="460" operator="between">
      <formula>0.8</formula>
      <formula>0.8999</formula>
    </cfRule>
    <cfRule type="cellIs" dxfId="458" priority="461" operator="between">
      <formula>0.7</formula>
      <formula>0.7999</formula>
    </cfRule>
  </conditionalFormatting>
  <conditionalFormatting sqref="H155 H158 H161">
    <cfRule type="cellIs" dxfId="457" priority="456" stopIfTrue="1" operator="lessThan">
      <formula>0.8</formula>
    </cfRule>
    <cfRule type="cellIs" dxfId="456" priority="457" stopIfTrue="1" operator="greaterThan">
      <formula>0.9</formula>
    </cfRule>
    <cfRule type="cellIs" dxfId="455" priority="458" stopIfTrue="1" operator="between">
      <formula>0.8</formula>
      <formula>0.9</formula>
    </cfRule>
  </conditionalFormatting>
  <conditionalFormatting sqref="H155 H158 H161">
    <cfRule type="cellIs" dxfId="454" priority="453" operator="between">
      <formula>0.9</formula>
      <formula>1.5</formula>
    </cfRule>
    <cfRule type="cellIs" dxfId="453" priority="454" operator="between">
      <formula>0.8</formula>
      <formula>0.8999</formula>
    </cfRule>
    <cfRule type="cellIs" dxfId="452" priority="455" operator="between">
      <formula>0.7</formula>
      <formula>0.7999</formula>
    </cfRule>
  </conditionalFormatting>
  <conditionalFormatting sqref="F167:G176 I167:I176 I165">
    <cfRule type="cellIs" dxfId="451" priority="450" stopIfTrue="1" operator="lessThan">
      <formula>0.8</formula>
    </cfRule>
    <cfRule type="cellIs" dxfId="450" priority="451" stopIfTrue="1" operator="greaterThan">
      <formula>0.9</formula>
    </cfRule>
    <cfRule type="cellIs" dxfId="449" priority="452" stopIfTrue="1" operator="between">
      <formula>0.8</formula>
      <formula>0.9</formula>
    </cfRule>
  </conditionalFormatting>
  <conditionalFormatting sqref="F167:G176 I167:I176 I165">
    <cfRule type="cellIs" dxfId="448" priority="447" operator="between">
      <formula>0.9</formula>
      <formula>1.5</formula>
    </cfRule>
    <cfRule type="cellIs" dxfId="447" priority="448" operator="between">
      <formula>0.8</formula>
      <formula>0.8999</formula>
    </cfRule>
    <cfRule type="cellIs" dxfId="446" priority="449" operator="between">
      <formula>0.7</formula>
      <formula>0.7999</formula>
    </cfRule>
  </conditionalFormatting>
  <conditionalFormatting sqref="F181:G181 I181">
    <cfRule type="cellIs" dxfId="445" priority="444" stopIfTrue="1" operator="lessThan">
      <formula>0.8</formula>
    </cfRule>
    <cfRule type="cellIs" dxfId="444" priority="445" stopIfTrue="1" operator="greaterThan">
      <formula>0.9</formula>
    </cfRule>
    <cfRule type="cellIs" dxfId="443" priority="446" stopIfTrue="1" operator="between">
      <formula>0.8</formula>
      <formula>0.9</formula>
    </cfRule>
  </conditionalFormatting>
  <conditionalFormatting sqref="F181:G181 I181">
    <cfRule type="cellIs" dxfId="442" priority="441" operator="between">
      <formula>0.9</formula>
      <formula>1.5</formula>
    </cfRule>
    <cfRule type="cellIs" dxfId="441" priority="442" operator="between">
      <formula>0.8</formula>
      <formula>0.8999</formula>
    </cfRule>
    <cfRule type="cellIs" dxfId="440" priority="443" operator="between">
      <formula>0.7</formula>
      <formula>0.7999</formula>
    </cfRule>
  </conditionalFormatting>
  <conditionalFormatting sqref="F187:G187 I187:I188 F188">
    <cfRule type="cellIs" dxfId="439" priority="438" stopIfTrue="1" operator="lessThan">
      <formula>0.8</formula>
    </cfRule>
    <cfRule type="cellIs" dxfId="438" priority="439" stopIfTrue="1" operator="greaterThan">
      <formula>0.9</formula>
    </cfRule>
    <cfRule type="cellIs" dxfId="437" priority="440" stopIfTrue="1" operator="between">
      <formula>0.8</formula>
      <formula>0.9</formula>
    </cfRule>
  </conditionalFormatting>
  <conditionalFormatting sqref="F187:G187 I187:I188 F188">
    <cfRule type="cellIs" dxfId="436" priority="435" operator="between">
      <formula>0.9</formula>
      <formula>1.5</formula>
    </cfRule>
    <cfRule type="cellIs" dxfId="435" priority="436" operator="between">
      <formula>0.8</formula>
      <formula>0.8999</formula>
    </cfRule>
    <cfRule type="cellIs" dxfId="434" priority="437" operator="between">
      <formula>0.7</formula>
      <formula>0.7999</formula>
    </cfRule>
  </conditionalFormatting>
  <conditionalFormatting sqref="F195:G196 I195:I196">
    <cfRule type="cellIs" dxfId="433" priority="432" stopIfTrue="1" operator="lessThan">
      <formula>0.8</formula>
    </cfRule>
    <cfRule type="cellIs" dxfId="432" priority="433" stopIfTrue="1" operator="greaterThan">
      <formula>0.9</formula>
    </cfRule>
    <cfRule type="cellIs" dxfId="431" priority="434" stopIfTrue="1" operator="between">
      <formula>0.8</formula>
      <formula>0.9</formula>
    </cfRule>
  </conditionalFormatting>
  <conditionalFormatting sqref="F195:G196 I195:I196">
    <cfRule type="cellIs" dxfId="430" priority="429" operator="between">
      <formula>0.9</formula>
      <formula>1.5</formula>
    </cfRule>
    <cfRule type="cellIs" dxfId="429" priority="430" operator="between">
      <formula>0.8</formula>
      <formula>0.8999</formula>
    </cfRule>
    <cfRule type="cellIs" dxfId="428" priority="431" operator="between">
      <formula>0.7</formula>
      <formula>0.7999</formula>
    </cfRule>
  </conditionalFormatting>
  <conditionalFormatting sqref="O201">
    <cfRule type="cellIs" dxfId="427" priority="426" stopIfTrue="1" operator="lessThan">
      <formula>0.8</formula>
    </cfRule>
    <cfRule type="cellIs" dxfId="426" priority="427" stopIfTrue="1" operator="greaterThan">
      <formula>0.9</formula>
    </cfRule>
    <cfRule type="cellIs" dxfId="425" priority="428" stopIfTrue="1" operator="between">
      <formula>0.8</formula>
      <formula>0.9</formula>
    </cfRule>
  </conditionalFormatting>
  <conditionalFormatting sqref="O201">
    <cfRule type="cellIs" dxfId="424" priority="423" operator="between">
      <formula>0.9</formula>
      <formula>1.5</formula>
    </cfRule>
    <cfRule type="cellIs" dxfId="423" priority="424" operator="between">
      <formula>0.8</formula>
      <formula>0.8999</formula>
    </cfRule>
    <cfRule type="cellIs" dxfId="422" priority="425" operator="between">
      <formula>0.7</formula>
      <formula>0.7999</formula>
    </cfRule>
  </conditionalFormatting>
  <conditionalFormatting sqref="H198">
    <cfRule type="cellIs" dxfId="421" priority="420" stopIfTrue="1" operator="lessThan">
      <formula>0.8</formula>
    </cfRule>
    <cfRule type="cellIs" dxfId="420" priority="421" stopIfTrue="1" operator="greaterThan">
      <formula>0.9</formula>
    </cfRule>
    <cfRule type="cellIs" dxfId="419" priority="422" stopIfTrue="1" operator="between">
      <formula>0.8</formula>
      <formula>0.9</formula>
    </cfRule>
  </conditionalFormatting>
  <conditionalFormatting sqref="H198">
    <cfRule type="cellIs" dxfId="418" priority="417" operator="between">
      <formula>0.9</formula>
      <formula>1.5</formula>
    </cfRule>
    <cfRule type="cellIs" dxfId="417" priority="418" operator="between">
      <formula>0.8</formula>
      <formula>0.8999</formula>
    </cfRule>
    <cfRule type="cellIs" dxfId="416" priority="419" operator="between">
      <formula>0.7</formula>
      <formula>0.7999</formula>
    </cfRule>
  </conditionalFormatting>
  <conditionalFormatting sqref="F202:G202 F201 I201 I203:I205 F203:F206">
    <cfRule type="cellIs" dxfId="415" priority="414" stopIfTrue="1" operator="lessThan">
      <formula>0.8</formula>
    </cfRule>
    <cfRule type="cellIs" dxfId="414" priority="415" stopIfTrue="1" operator="greaterThan">
      <formula>0.9</formula>
    </cfRule>
    <cfRule type="cellIs" dxfId="413" priority="416" stopIfTrue="1" operator="between">
      <formula>0.8</formula>
      <formula>0.9</formula>
    </cfRule>
  </conditionalFormatting>
  <conditionalFormatting sqref="F202:G202 F201 I201 I203:I205 F203:F206">
    <cfRule type="cellIs" dxfId="412" priority="411" operator="between">
      <formula>0.9</formula>
      <formula>1.5</formula>
    </cfRule>
    <cfRule type="cellIs" dxfId="411" priority="412" operator="between">
      <formula>0.8</formula>
      <formula>0.8999</formula>
    </cfRule>
    <cfRule type="cellIs" dxfId="410" priority="413" operator="between">
      <formula>0.7</formula>
      <formula>0.7999</formula>
    </cfRule>
  </conditionalFormatting>
  <conditionalFormatting sqref="D217:G217 D219:G222 E218:G218">
    <cfRule type="cellIs" dxfId="409" priority="408" stopIfTrue="1" operator="lessThan">
      <formula>0.8</formula>
    </cfRule>
    <cfRule type="cellIs" dxfId="408" priority="409" stopIfTrue="1" operator="greaterThan">
      <formula>0.9</formula>
    </cfRule>
    <cfRule type="cellIs" dxfId="407" priority="410" stopIfTrue="1" operator="between">
      <formula>0.8</formula>
      <formula>0.9</formula>
    </cfRule>
  </conditionalFormatting>
  <conditionalFormatting sqref="D217:G217 D219:G222 E218:G218">
    <cfRule type="cellIs" dxfId="406" priority="405" operator="between">
      <formula>0.9</formula>
      <formula>1.5</formula>
    </cfRule>
    <cfRule type="cellIs" dxfId="405" priority="406" operator="between">
      <formula>0.8</formula>
      <formula>0.8999</formula>
    </cfRule>
    <cfRule type="cellIs" dxfId="404" priority="407" operator="between">
      <formula>0.7</formula>
      <formula>0.7999</formula>
    </cfRule>
  </conditionalFormatting>
  <conditionalFormatting sqref="F141:F142">
    <cfRule type="cellIs" dxfId="403" priority="402" stopIfTrue="1" operator="lessThan">
      <formula>0.8</formula>
    </cfRule>
    <cfRule type="cellIs" dxfId="402" priority="403" stopIfTrue="1" operator="greaterThan">
      <formula>0.9</formula>
    </cfRule>
    <cfRule type="cellIs" dxfId="401" priority="404" stopIfTrue="1" operator="between">
      <formula>0.8</formula>
      <formula>0.9</formula>
    </cfRule>
  </conditionalFormatting>
  <conditionalFormatting sqref="F141:F142">
    <cfRule type="cellIs" dxfId="400" priority="399" operator="between">
      <formula>0.9</formula>
      <formula>1.5</formula>
    </cfRule>
    <cfRule type="cellIs" dxfId="399" priority="400" operator="between">
      <formula>0.8</formula>
      <formula>0.8999</formula>
    </cfRule>
    <cfRule type="cellIs" dxfId="398" priority="401" operator="between">
      <formula>0.7</formula>
      <formula>0.7999</formula>
    </cfRule>
  </conditionalFormatting>
  <conditionalFormatting sqref="F166:G166 I166">
    <cfRule type="cellIs" dxfId="397" priority="396" stopIfTrue="1" operator="lessThan">
      <formula>0.8</formula>
    </cfRule>
    <cfRule type="cellIs" dxfId="396" priority="397" stopIfTrue="1" operator="greaterThan">
      <formula>0.9</formula>
    </cfRule>
    <cfRule type="cellIs" dxfId="395" priority="398" stopIfTrue="1" operator="between">
      <formula>0.8</formula>
      <formula>0.9</formula>
    </cfRule>
  </conditionalFormatting>
  <conditionalFormatting sqref="F166:G166 I166">
    <cfRule type="cellIs" dxfId="394" priority="393" operator="between">
      <formula>0.9</formula>
      <formula>1.5</formula>
    </cfRule>
    <cfRule type="cellIs" dxfId="393" priority="394" operator="between">
      <formula>0.8</formula>
      <formula>0.8999</formula>
    </cfRule>
    <cfRule type="cellIs" dxfId="392" priority="395" operator="between">
      <formula>0.7</formula>
      <formula>0.7999</formula>
    </cfRule>
  </conditionalFormatting>
  <conditionalFormatting sqref="H168:H170 H174:H176">
    <cfRule type="cellIs" dxfId="391" priority="390" stopIfTrue="1" operator="lessThan">
      <formula>0.8</formula>
    </cfRule>
    <cfRule type="cellIs" dxfId="390" priority="391" stopIfTrue="1" operator="greaterThan">
      <formula>0.9</formula>
    </cfRule>
    <cfRule type="cellIs" dxfId="389" priority="392" stopIfTrue="1" operator="between">
      <formula>0.8</formula>
      <formula>0.9</formula>
    </cfRule>
  </conditionalFormatting>
  <conditionalFormatting sqref="H168:H170 H174:H176">
    <cfRule type="cellIs" dxfId="388" priority="387" operator="between">
      <formula>0.9</formula>
      <formula>1.5</formula>
    </cfRule>
    <cfRule type="cellIs" dxfId="387" priority="388" operator="between">
      <formula>0.8</formula>
      <formula>0.8999</formula>
    </cfRule>
    <cfRule type="cellIs" dxfId="386" priority="389" operator="between">
      <formula>0.7</formula>
      <formula>0.7999</formula>
    </cfRule>
  </conditionalFormatting>
  <conditionalFormatting sqref="H109">
    <cfRule type="cellIs" dxfId="379" priority="378" stopIfTrue="1" operator="lessThan">
      <formula>0.8</formula>
    </cfRule>
    <cfRule type="cellIs" dxfId="378" priority="379" stopIfTrue="1" operator="greaterThan">
      <formula>0.9</formula>
    </cfRule>
    <cfRule type="cellIs" dxfId="377" priority="380" stopIfTrue="1" operator="between">
      <formula>0.8</formula>
      <formula>0.9</formula>
    </cfRule>
  </conditionalFormatting>
  <conditionalFormatting sqref="H109">
    <cfRule type="cellIs" dxfId="376" priority="375" operator="between">
      <formula>0.9</formula>
      <formula>1.5</formula>
    </cfRule>
    <cfRule type="cellIs" dxfId="375" priority="376" operator="between">
      <formula>0.8</formula>
      <formula>0.8999</formula>
    </cfRule>
    <cfRule type="cellIs" dxfId="374" priority="377" operator="between">
      <formula>0.7</formula>
      <formula>0.7999</formula>
    </cfRule>
  </conditionalFormatting>
  <conditionalFormatting sqref="F140">
    <cfRule type="cellIs" dxfId="367" priority="366" stopIfTrue="1" operator="lessThan">
      <formula>0.8</formula>
    </cfRule>
    <cfRule type="cellIs" dxfId="366" priority="367" stopIfTrue="1" operator="greaterThan">
      <formula>0.9</formula>
    </cfRule>
    <cfRule type="cellIs" dxfId="365" priority="368" stopIfTrue="1" operator="between">
      <formula>0.8</formula>
      <formula>0.9</formula>
    </cfRule>
  </conditionalFormatting>
  <conditionalFormatting sqref="F140">
    <cfRule type="cellIs" dxfId="364" priority="363" operator="between">
      <formula>0.9</formula>
      <formula>1.5</formula>
    </cfRule>
    <cfRule type="cellIs" dxfId="363" priority="364" operator="between">
      <formula>0.8</formula>
      <formula>0.8999</formula>
    </cfRule>
    <cfRule type="cellIs" dxfId="362" priority="365" operator="between">
      <formula>0.7</formula>
      <formula>0.7999</formula>
    </cfRule>
  </conditionalFormatting>
  <conditionalFormatting sqref="H181">
    <cfRule type="cellIs" dxfId="355" priority="354" stopIfTrue="1" operator="lessThan">
      <formula>0.8</formula>
    </cfRule>
    <cfRule type="cellIs" dxfId="354" priority="355" stopIfTrue="1" operator="greaterThan">
      <formula>0.9</formula>
    </cfRule>
    <cfRule type="cellIs" dxfId="353" priority="356" stopIfTrue="1" operator="between">
      <formula>0.8</formula>
      <formula>0.9</formula>
    </cfRule>
  </conditionalFormatting>
  <conditionalFormatting sqref="H181">
    <cfRule type="cellIs" dxfId="352" priority="351" operator="between">
      <formula>0.9</formula>
      <formula>1.5</formula>
    </cfRule>
    <cfRule type="cellIs" dxfId="351" priority="352" operator="between">
      <formula>0.8</formula>
      <formula>0.8999</formula>
    </cfRule>
    <cfRule type="cellIs" dxfId="350" priority="353" operator="between">
      <formula>0.7</formula>
      <formula>0.7999</formula>
    </cfRule>
  </conditionalFormatting>
  <conditionalFormatting sqref="H187:H188">
    <cfRule type="cellIs" dxfId="349" priority="348" stopIfTrue="1" operator="lessThan">
      <formula>0.8</formula>
    </cfRule>
    <cfRule type="cellIs" dxfId="348" priority="349" stopIfTrue="1" operator="greaterThan">
      <formula>0.9</formula>
    </cfRule>
    <cfRule type="cellIs" dxfId="347" priority="350" stopIfTrue="1" operator="between">
      <formula>0.8</formula>
      <formula>0.9</formula>
    </cfRule>
  </conditionalFormatting>
  <conditionalFormatting sqref="H187:H188">
    <cfRule type="cellIs" dxfId="346" priority="345" operator="between">
      <formula>0.9</formula>
      <formula>1.5</formula>
    </cfRule>
    <cfRule type="cellIs" dxfId="345" priority="346" operator="between">
      <formula>0.8</formula>
      <formula>0.8999</formula>
    </cfRule>
    <cfRule type="cellIs" dxfId="344" priority="347" operator="between">
      <formula>0.7</formula>
      <formula>0.7999</formula>
    </cfRule>
  </conditionalFormatting>
  <conditionalFormatting sqref="H202">
    <cfRule type="cellIs" dxfId="343" priority="342" stopIfTrue="1" operator="lessThan">
      <formula>0.8</formula>
    </cfRule>
    <cfRule type="cellIs" dxfId="342" priority="343" stopIfTrue="1" operator="greaterThan">
      <formula>0.9</formula>
    </cfRule>
    <cfRule type="cellIs" dxfId="341" priority="344" stopIfTrue="1" operator="between">
      <formula>0.8</formula>
      <formula>0.9</formula>
    </cfRule>
  </conditionalFormatting>
  <conditionalFormatting sqref="H202">
    <cfRule type="cellIs" dxfId="340" priority="339" operator="between">
      <formula>0.9</formula>
      <formula>1.5</formula>
    </cfRule>
    <cfRule type="cellIs" dxfId="339" priority="340" operator="between">
      <formula>0.8</formula>
      <formula>0.8999</formula>
    </cfRule>
    <cfRule type="cellIs" dxfId="338" priority="341" operator="between">
      <formula>0.7</formula>
      <formula>0.7999</formula>
    </cfRule>
  </conditionalFormatting>
  <conditionalFormatting sqref="I202">
    <cfRule type="cellIs" dxfId="325" priority="324" stopIfTrue="1" operator="lessThan">
      <formula>0.8</formula>
    </cfRule>
    <cfRule type="cellIs" dxfId="324" priority="325" stopIfTrue="1" operator="greaterThan">
      <formula>0.9</formula>
    </cfRule>
    <cfRule type="cellIs" dxfId="323" priority="326" stopIfTrue="1" operator="between">
      <formula>0.8</formula>
      <formula>0.9</formula>
    </cfRule>
  </conditionalFormatting>
  <conditionalFormatting sqref="I202">
    <cfRule type="cellIs" dxfId="322" priority="321" operator="between">
      <formula>0.9</formula>
      <formula>1.5</formula>
    </cfRule>
    <cfRule type="cellIs" dxfId="321" priority="322" operator="between">
      <formula>0.8</formula>
      <formula>0.8999</formula>
    </cfRule>
    <cfRule type="cellIs" dxfId="320" priority="323" operator="between">
      <formula>0.7</formula>
      <formula>0.7999</formula>
    </cfRule>
  </conditionalFormatting>
  <conditionalFormatting sqref="I206">
    <cfRule type="cellIs" dxfId="319" priority="318" stopIfTrue="1" operator="lessThan">
      <formula>0.8</formula>
    </cfRule>
    <cfRule type="cellIs" dxfId="318" priority="319" stopIfTrue="1" operator="greaterThan">
      <formula>0.9</formula>
    </cfRule>
    <cfRule type="cellIs" dxfId="317" priority="320" stopIfTrue="1" operator="between">
      <formula>0.8</formula>
      <formula>0.9</formula>
    </cfRule>
  </conditionalFormatting>
  <conditionalFormatting sqref="I206">
    <cfRule type="cellIs" dxfId="316" priority="315" operator="between">
      <formula>0.9</formula>
      <formula>1.5</formula>
    </cfRule>
    <cfRule type="cellIs" dxfId="315" priority="316" operator="between">
      <formula>0.8</formula>
      <formula>0.8999</formula>
    </cfRule>
    <cfRule type="cellIs" dxfId="314" priority="317" operator="between">
      <formula>0.7</formula>
      <formula>0.7999</formula>
    </cfRule>
  </conditionalFormatting>
  <conditionalFormatting sqref="J143:J146">
    <cfRule type="cellIs" dxfId="313" priority="312" stopIfTrue="1" operator="lessThan">
      <formula>0.8</formula>
    </cfRule>
    <cfRule type="cellIs" dxfId="312" priority="313" stopIfTrue="1" operator="greaterThan">
      <formula>0.9</formula>
    </cfRule>
    <cfRule type="cellIs" dxfId="311" priority="314" stopIfTrue="1" operator="between">
      <formula>0.8</formula>
      <formula>0.9</formula>
    </cfRule>
  </conditionalFormatting>
  <conditionalFormatting sqref="J143:J146">
    <cfRule type="cellIs" dxfId="310" priority="309" operator="between">
      <formula>0.9</formula>
      <formula>1.5</formula>
    </cfRule>
    <cfRule type="cellIs" dxfId="309" priority="310" operator="between">
      <formula>0.8</formula>
      <formula>0.8999</formula>
    </cfRule>
    <cfRule type="cellIs" dxfId="308" priority="311" operator="between">
      <formula>0.7</formula>
      <formula>0.7999</formula>
    </cfRule>
  </conditionalFormatting>
  <conditionalFormatting sqref="F139">
    <cfRule type="cellIs" dxfId="301" priority="300" stopIfTrue="1" operator="lessThan">
      <formula>0.8</formula>
    </cfRule>
    <cfRule type="cellIs" dxfId="300" priority="301" stopIfTrue="1" operator="greaterThan">
      <formula>0.9</formula>
    </cfRule>
    <cfRule type="cellIs" dxfId="299" priority="302" stopIfTrue="1" operator="between">
      <formula>0.8</formula>
      <formula>0.9</formula>
    </cfRule>
  </conditionalFormatting>
  <conditionalFormatting sqref="F139">
    <cfRule type="cellIs" dxfId="298" priority="297" operator="between">
      <formula>0.9</formula>
      <formula>1.5</formula>
    </cfRule>
    <cfRule type="cellIs" dxfId="297" priority="298" operator="between">
      <formula>0.8</formula>
      <formula>0.8999</formula>
    </cfRule>
    <cfRule type="cellIs" dxfId="296" priority="299" operator="between">
      <formula>0.7</formula>
      <formula>0.7999</formula>
    </cfRule>
  </conditionalFormatting>
  <conditionalFormatting sqref="D218">
    <cfRule type="cellIs" dxfId="295" priority="294" stopIfTrue="1" operator="lessThan">
      <formula>0.8</formula>
    </cfRule>
    <cfRule type="cellIs" dxfId="294" priority="295" stopIfTrue="1" operator="greaterThan">
      <formula>0.9</formula>
    </cfRule>
    <cfRule type="cellIs" dxfId="293" priority="296" stopIfTrue="1" operator="between">
      <formula>0.8</formula>
      <formula>0.9</formula>
    </cfRule>
  </conditionalFormatting>
  <conditionalFormatting sqref="D218">
    <cfRule type="cellIs" dxfId="292" priority="291" operator="between">
      <formula>0.9</formula>
      <formula>1.5</formula>
    </cfRule>
    <cfRule type="cellIs" dxfId="291" priority="292" operator="between">
      <formula>0.8</formula>
      <formula>0.8999</formula>
    </cfRule>
    <cfRule type="cellIs" dxfId="290" priority="293" operator="between">
      <formula>0.7</formula>
      <formula>0.7999</formula>
    </cfRule>
  </conditionalFormatting>
  <conditionalFormatting sqref="G114">
    <cfRule type="cellIs" dxfId="289" priority="288" stopIfTrue="1" operator="lessThan">
      <formula>0.8</formula>
    </cfRule>
    <cfRule type="cellIs" dxfId="288" priority="289" stopIfTrue="1" operator="greaterThan">
      <formula>0.9</formula>
    </cfRule>
    <cfRule type="cellIs" dxfId="287" priority="290" stopIfTrue="1" operator="between">
      <formula>0.8</formula>
      <formula>0.9</formula>
    </cfRule>
  </conditionalFormatting>
  <conditionalFormatting sqref="G114">
    <cfRule type="cellIs" dxfId="286" priority="285" operator="between">
      <formula>0.9</formula>
      <formula>1.5</formula>
    </cfRule>
    <cfRule type="cellIs" dxfId="285" priority="286" operator="between">
      <formula>0.8</formula>
      <formula>0.8999</formula>
    </cfRule>
    <cfRule type="cellIs" dxfId="284" priority="287" operator="between">
      <formula>0.7</formula>
      <formula>0.7999</formula>
    </cfRule>
  </conditionalFormatting>
  <conditionalFormatting sqref="H114">
    <cfRule type="cellIs" dxfId="283" priority="282" stopIfTrue="1" operator="lessThan">
      <formula>0.8</formula>
    </cfRule>
    <cfRule type="cellIs" dxfId="282" priority="283" stopIfTrue="1" operator="greaterThan">
      <formula>0.9</formula>
    </cfRule>
    <cfRule type="cellIs" dxfId="281" priority="284" stopIfTrue="1" operator="between">
      <formula>0.8</formula>
      <formula>0.9</formula>
    </cfRule>
  </conditionalFormatting>
  <conditionalFormatting sqref="H114">
    <cfRule type="cellIs" dxfId="280" priority="279" operator="between">
      <formula>0.9</formula>
      <formula>1.5</formula>
    </cfRule>
    <cfRule type="cellIs" dxfId="279" priority="280" operator="between">
      <formula>0.8</formula>
      <formula>0.8999</formula>
    </cfRule>
    <cfRule type="cellIs" dxfId="278" priority="281" operator="between">
      <formula>0.7</formula>
      <formula>0.7999</formula>
    </cfRule>
  </conditionalFormatting>
  <conditionalFormatting sqref="F112">
    <cfRule type="cellIs" dxfId="277" priority="276" stopIfTrue="1" operator="lessThan">
      <formula>0.8</formula>
    </cfRule>
    <cfRule type="cellIs" dxfId="276" priority="277" stopIfTrue="1" operator="greaterThan">
      <formula>0.9</formula>
    </cfRule>
    <cfRule type="cellIs" dxfId="275" priority="278" stopIfTrue="1" operator="between">
      <formula>0.8</formula>
      <formula>0.9</formula>
    </cfRule>
  </conditionalFormatting>
  <conditionalFormatting sqref="F112">
    <cfRule type="cellIs" dxfId="274" priority="273" operator="between">
      <formula>0.9</formula>
      <formula>1.5</formula>
    </cfRule>
    <cfRule type="cellIs" dxfId="273" priority="274" operator="between">
      <formula>0.8</formula>
      <formula>0.8999</formula>
    </cfRule>
    <cfRule type="cellIs" dxfId="272" priority="275" operator="between">
      <formula>0.7</formula>
      <formula>0.7999</formula>
    </cfRule>
  </conditionalFormatting>
  <conditionalFormatting sqref="G188">
    <cfRule type="cellIs" dxfId="271" priority="270" stopIfTrue="1" operator="lessThan">
      <formula>0.8</formula>
    </cfRule>
    <cfRule type="cellIs" dxfId="270" priority="271" stopIfTrue="1" operator="greaterThan">
      <formula>0.9</formula>
    </cfRule>
    <cfRule type="cellIs" dxfId="269" priority="272" stopIfTrue="1" operator="between">
      <formula>0.8</formula>
      <formula>0.9</formula>
    </cfRule>
  </conditionalFormatting>
  <conditionalFormatting sqref="G188">
    <cfRule type="cellIs" dxfId="268" priority="267" operator="between">
      <formula>0.9</formula>
      <formula>1.5</formula>
    </cfRule>
    <cfRule type="cellIs" dxfId="267" priority="268" operator="between">
      <formula>0.8</formula>
      <formula>0.8999</formula>
    </cfRule>
    <cfRule type="cellIs" dxfId="266" priority="269" operator="between">
      <formula>0.7</formula>
      <formula>0.7999</formula>
    </cfRule>
  </conditionalFormatting>
  <conditionalFormatting sqref="K103:K104">
    <cfRule type="cellIs" dxfId="253" priority="253" operator="lessThan">
      <formula>0.9</formula>
    </cfRule>
    <cfRule type="cellIs" dxfId="252" priority="254" operator="between">
      <formula>0.9</formula>
      <formula>1</formula>
    </cfRule>
  </conditionalFormatting>
  <conditionalFormatting sqref="N103:N104">
    <cfRule type="cellIs" dxfId="251" priority="251" operator="lessThan">
      <formula>0.9</formula>
    </cfRule>
    <cfRule type="cellIs" dxfId="250" priority="252" operator="between">
      <formula>0.9</formula>
      <formula>1</formula>
    </cfRule>
  </conditionalFormatting>
  <conditionalFormatting sqref="Q103:Q104">
    <cfRule type="cellIs" dxfId="249" priority="249" operator="lessThan">
      <formula>0.9</formula>
    </cfRule>
    <cfRule type="cellIs" dxfId="248" priority="250" operator="between">
      <formula>0.9</formula>
      <formula>1</formula>
    </cfRule>
  </conditionalFormatting>
  <conditionalFormatting sqref="K105:K106">
    <cfRule type="cellIs" dxfId="247" priority="247" operator="lessThan">
      <formula>0.9</formula>
    </cfRule>
    <cfRule type="cellIs" dxfId="246" priority="248" operator="between">
      <formula>0.9</formula>
      <formula>1</formula>
    </cfRule>
  </conditionalFormatting>
  <conditionalFormatting sqref="N105:N106">
    <cfRule type="cellIs" dxfId="245" priority="245" operator="lessThan">
      <formula>0.9</formula>
    </cfRule>
    <cfRule type="cellIs" dxfId="244" priority="246" operator="between">
      <formula>0.9</formula>
      <formula>1</formula>
    </cfRule>
  </conditionalFormatting>
  <conditionalFormatting sqref="Q105:Q106">
    <cfRule type="cellIs" dxfId="243" priority="243" operator="lessThan">
      <formula>0.9</formula>
    </cfRule>
    <cfRule type="cellIs" dxfId="242" priority="244" operator="between">
      <formula>0.9</formula>
      <formula>1</formula>
    </cfRule>
  </conditionalFormatting>
  <conditionalFormatting sqref="K107">
    <cfRule type="cellIs" dxfId="241" priority="241" operator="lessThan">
      <formula>0.9</formula>
    </cfRule>
    <cfRule type="cellIs" dxfId="240" priority="242" operator="between">
      <formula>0.9</formula>
      <formula>1</formula>
    </cfRule>
  </conditionalFormatting>
  <conditionalFormatting sqref="N107">
    <cfRule type="cellIs" dxfId="239" priority="239" operator="lessThan">
      <formula>0.9</formula>
    </cfRule>
    <cfRule type="cellIs" dxfId="238" priority="240" operator="between">
      <formula>0.9</formula>
      <formula>1</formula>
    </cfRule>
  </conditionalFormatting>
  <conditionalFormatting sqref="Q107">
    <cfRule type="cellIs" dxfId="237" priority="237" operator="lessThan">
      <formula>0.9</formula>
    </cfRule>
    <cfRule type="cellIs" dxfId="236" priority="238" operator="between">
      <formula>0.9</formula>
      <formula>1</formula>
    </cfRule>
  </conditionalFormatting>
  <conditionalFormatting sqref="F116:I116">
    <cfRule type="cellIs" dxfId="235" priority="234" stopIfTrue="1" operator="lessThan">
      <formula>0.8</formula>
    </cfRule>
    <cfRule type="cellIs" dxfId="234" priority="235" stopIfTrue="1" operator="greaterThan">
      <formula>0.9</formula>
    </cfRule>
    <cfRule type="cellIs" dxfId="233" priority="236" stopIfTrue="1" operator="between">
      <formula>0.8</formula>
      <formula>0.9</formula>
    </cfRule>
  </conditionalFormatting>
  <conditionalFormatting sqref="F116:I116">
    <cfRule type="cellIs" dxfId="232" priority="231" operator="between">
      <formula>0.9</formula>
      <formula>1.5</formula>
    </cfRule>
    <cfRule type="cellIs" dxfId="231" priority="232" operator="between">
      <formula>0.8</formula>
      <formula>0.8999</formula>
    </cfRule>
    <cfRule type="cellIs" dxfId="230" priority="233" operator="between">
      <formula>0.7</formula>
      <formula>0.7999</formula>
    </cfRule>
  </conditionalFormatting>
  <conditionalFormatting sqref="F165:G165">
    <cfRule type="cellIs" dxfId="229" priority="228" stopIfTrue="1" operator="lessThan">
      <formula>0.8</formula>
    </cfRule>
    <cfRule type="cellIs" dxfId="228" priority="229" stopIfTrue="1" operator="greaterThan">
      <formula>0.9</formula>
    </cfRule>
    <cfRule type="cellIs" dxfId="227" priority="230" stopIfTrue="1" operator="between">
      <formula>0.8</formula>
      <formula>0.9</formula>
    </cfRule>
  </conditionalFormatting>
  <conditionalFormatting sqref="F165:G165">
    <cfRule type="cellIs" dxfId="226" priority="225" operator="between">
      <formula>0.9</formula>
      <formula>1.5</formula>
    </cfRule>
    <cfRule type="cellIs" dxfId="225" priority="226" operator="between">
      <formula>0.8</formula>
      <formula>0.8999</formula>
    </cfRule>
    <cfRule type="cellIs" dxfId="224" priority="227" operator="between">
      <formula>0.7</formula>
      <formula>0.7999</formula>
    </cfRule>
  </conditionalFormatting>
  <conditionalFormatting sqref="P179">
    <cfRule type="cellIs" dxfId="217" priority="216" stopIfTrue="1" operator="lessThan">
      <formula>0.8</formula>
    </cfRule>
    <cfRule type="cellIs" dxfId="216" priority="217" stopIfTrue="1" operator="greaterThan">
      <formula>0.9</formula>
    </cfRule>
    <cfRule type="cellIs" dxfId="215" priority="218" stopIfTrue="1" operator="between">
      <formula>0.8</formula>
      <formula>0.9</formula>
    </cfRule>
  </conditionalFormatting>
  <conditionalFormatting sqref="P179">
    <cfRule type="cellIs" dxfId="214" priority="213" operator="between">
      <formula>0.9</formula>
      <formula>1.5</formula>
    </cfRule>
    <cfRule type="cellIs" dxfId="213" priority="214" operator="between">
      <formula>0.8</formula>
      <formula>0.8999</formula>
    </cfRule>
    <cfRule type="cellIs" dxfId="212" priority="215" operator="between">
      <formula>0.7</formula>
      <formula>0.7999</formula>
    </cfRule>
  </conditionalFormatting>
  <conditionalFormatting sqref="F149">
    <cfRule type="cellIs" dxfId="211" priority="210" stopIfTrue="1" operator="lessThan">
      <formula>0.8</formula>
    </cfRule>
    <cfRule type="cellIs" dxfId="210" priority="211" stopIfTrue="1" operator="greaterThan">
      <formula>0.9</formula>
    </cfRule>
    <cfRule type="cellIs" dxfId="209" priority="212" stopIfTrue="1" operator="between">
      <formula>0.8</formula>
      <formula>0.9</formula>
    </cfRule>
  </conditionalFormatting>
  <conditionalFormatting sqref="F149">
    <cfRule type="cellIs" dxfId="208" priority="207" operator="between">
      <formula>0.9</formula>
      <formula>1.5</formula>
    </cfRule>
    <cfRule type="cellIs" dxfId="207" priority="208" operator="between">
      <formula>0.8</formula>
      <formula>0.8999</formula>
    </cfRule>
    <cfRule type="cellIs" dxfId="206" priority="209" operator="between">
      <formula>0.7</formula>
      <formula>0.7999</formula>
    </cfRule>
  </conditionalFormatting>
  <conditionalFormatting sqref="F150">
    <cfRule type="cellIs" dxfId="205" priority="204" stopIfTrue="1" operator="lessThan">
      <formula>0.8</formula>
    </cfRule>
    <cfRule type="cellIs" dxfId="204" priority="205" stopIfTrue="1" operator="greaterThan">
      <formula>0.9</formula>
    </cfRule>
    <cfRule type="cellIs" dxfId="203" priority="206" stopIfTrue="1" operator="between">
      <formula>0.8</formula>
      <formula>0.9</formula>
    </cfRule>
  </conditionalFormatting>
  <conditionalFormatting sqref="F150">
    <cfRule type="cellIs" dxfId="202" priority="201" operator="between">
      <formula>0.9</formula>
      <formula>1.5</formula>
    </cfRule>
    <cfRule type="cellIs" dxfId="201" priority="202" operator="between">
      <formula>0.8</formula>
      <formula>0.8999</formula>
    </cfRule>
    <cfRule type="cellIs" dxfId="200" priority="203" operator="between">
      <formula>0.7</formula>
      <formula>0.7999</formula>
    </cfRule>
  </conditionalFormatting>
  <conditionalFormatting sqref="H112">
    <cfRule type="cellIs" dxfId="180" priority="179" stopIfTrue="1" operator="lessThan">
      <formula>0.8</formula>
    </cfRule>
    <cfRule type="cellIs" dxfId="179" priority="180" stopIfTrue="1" operator="greaterThan">
      <formula>0.9</formula>
    </cfRule>
    <cfRule type="cellIs" dxfId="178" priority="181" stopIfTrue="1" operator="between">
      <formula>0.8</formula>
      <formula>0.9</formula>
    </cfRule>
  </conditionalFormatting>
  <conditionalFormatting sqref="H112">
    <cfRule type="cellIs" dxfId="177" priority="176" operator="between">
      <formula>0.9</formula>
      <formula>1.5</formula>
    </cfRule>
    <cfRule type="cellIs" dxfId="176" priority="177" operator="between">
      <formula>0.8</formula>
      <formula>0.8999</formula>
    </cfRule>
    <cfRule type="cellIs" dxfId="175" priority="178" operator="between">
      <formula>0.7</formula>
      <formula>0.7999</formula>
    </cfRule>
  </conditionalFormatting>
  <conditionalFormatting sqref="P178">
    <cfRule type="cellIs" dxfId="168" priority="167" stopIfTrue="1" operator="lessThan">
      <formula>0.8</formula>
    </cfRule>
    <cfRule type="cellIs" dxfId="167" priority="168" stopIfTrue="1" operator="greaterThan">
      <formula>0.9</formula>
    </cfRule>
    <cfRule type="cellIs" dxfId="166" priority="169" stopIfTrue="1" operator="between">
      <formula>0.8</formula>
      <formula>0.9</formula>
    </cfRule>
  </conditionalFormatting>
  <conditionalFormatting sqref="P178">
    <cfRule type="cellIs" dxfId="165" priority="164" operator="between">
      <formula>0.9</formula>
      <formula>1.5</formula>
    </cfRule>
    <cfRule type="cellIs" dxfId="164" priority="165" operator="between">
      <formula>0.8</formula>
      <formula>0.8999</formula>
    </cfRule>
    <cfRule type="cellIs" dxfId="163" priority="166" operator="between">
      <formula>0.7</formula>
      <formula>0.7999</formula>
    </cfRule>
  </conditionalFormatting>
  <conditionalFormatting sqref="H195:H196">
    <cfRule type="cellIs" dxfId="156" priority="155" stopIfTrue="1" operator="lessThan">
      <formula>0.8</formula>
    </cfRule>
    <cfRule type="cellIs" dxfId="155" priority="156" stopIfTrue="1" operator="greaterThan">
      <formula>0.9</formula>
    </cfRule>
    <cfRule type="cellIs" dxfId="154" priority="157" stopIfTrue="1" operator="between">
      <formula>0.8</formula>
      <formula>0.9</formula>
    </cfRule>
  </conditionalFormatting>
  <conditionalFormatting sqref="H195:H196">
    <cfRule type="cellIs" dxfId="153" priority="152" operator="between">
      <formula>0.9</formula>
      <formula>1.5</formula>
    </cfRule>
    <cfRule type="cellIs" dxfId="152" priority="153" operator="between">
      <formula>0.8</formula>
      <formula>0.8999</formula>
    </cfRule>
    <cfRule type="cellIs" dxfId="151" priority="154" operator="between">
      <formula>0.7</formula>
      <formula>0.7999</formula>
    </cfRule>
  </conditionalFormatting>
  <conditionalFormatting sqref="H40">
    <cfRule type="cellIs" dxfId="132" priority="131" stopIfTrue="1" operator="lessThan">
      <formula>0.8</formula>
    </cfRule>
    <cfRule type="cellIs" dxfId="131" priority="132" stopIfTrue="1" operator="greaterThan">
      <formula>0.9</formula>
    </cfRule>
    <cfRule type="cellIs" dxfId="130" priority="133" stopIfTrue="1" operator="between">
      <formula>0.8</formula>
      <formula>0.9</formula>
    </cfRule>
  </conditionalFormatting>
  <conditionalFormatting sqref="H40">
    <cfRule type="cellIs" dxfId="129" priority="128" operator="between">
      <formula>0.9</formula>
      <formula>1.5</formula>
    </cfRule>
    <cfRule type="cellIs" dxfId="128" priority="129" operator="between">
      <formula>0.8</formula>
      <formula>0.8999</formula>
    </cfRule>
    <cfRule type="cellIs" dxfId="127" priority="130" operator="between">
      <formula>0.7</formula>
      <formula>0.7999</formula>
    </cfRule>
  </conditionalFormatting>
  <conditionalFormatting sqref="N40">
    <cfRule type="cellIs" dxfId="126" priority="125" stopIfTrue="1" operator="lessThan">
      <formula>0.8</formula>
    </cfRule>
    <cfRule type="cellIs" dxfId="125" priority="126" stopIfTrue="1" operator="greaterThan">
      <formula>0.9</formula>
    </cfRule>
    <cfRule type="cellIs" dxfId="124" priority="127" stopIfTrue="1" operator="between">
      <formula>0.8</formula>
      <formula>0.9</formula>
    </cfRule>
  </conditionalFormatting>
  <conditionalFormatting sqref="Q40">
    <cfRule type="cellIs" dxfId="123" priority="123" operator="lessThan">
      <formula>0.9</formula>
    </cfRule>
    <cfRule type="cellIs" dxfId="122" priority="124" operator="between">
      <formula>0.9</formula>
      <formula>1</formula>
    </cfRule>
  </conditionalFormatting>
  <conditionalFormatting sqref="O40">
    <cfRule type="cellIs" dxfId="121" priority="121" operator="lessThan">
      <formula>0.9</formula>
    </cfRule>
    <cfRule type="cellIs" dxfId="120" priority="122" operator="between">
      <formula>0.9</formula>
      <formula>1</formula>
    </cfRule>
  </conditionalFormatting>
  <conditionalFormatting sqref="S40">
    <cfRule type="cellIs" dxfId="119" priority="119" operator="lessThan">
      <formula>0.9</formula>
    </cfRule>
    <cfRule type="cellIs" dxfId="118" priority="120" operator="between">
      <formula>0.9</formula>
      <formula>1</formula>
    </cfRule>
  </conditionalFormatting>
  <conditionalFormatting sqref="R40">
    <cfRule type="cellIs" dxfId="117" priority="117" operator="lessThan">
      <formula>0.9</formula>
    </cfRule>
    <cfRule type="cellIs" dxfId="116" priority="118" operator="between">
      <formula>0.9</formula>
      <formula>1</formula>
    </cfRule>
  </conditionalFormatting>
  <conditionalFormatting sqref="P40">
    <cfRule type="cellIs" dxfId="115" priority="115" operator="lessThan">
      <formula>0.9</formula>
    </cfRule>
    <cfRule type="cellIs" dxfId="114" priority="116" operator="between">
      <formula>0.9</formula>
      <formula>1</formula>
    </cfRule>
  </conditionalFormatting>
  <conditionalFormatting sqref="G89">
    <cfRule type="cellIs" dxfId="113" priority="112" stopIfTrue="1" operator="lessThan">
      <formula>0.8</formula>
    </cfRule>
    <cfRule type="cellIs" dxfId="112" priority="113" stopIfTrue="1" operator="greaterThan">
      <formula>0.9</formula>
    </cfRule>
    <cfRule type="cellIs" dxfId="111" priority="114" stopIfTrue="1" operator="between">
      <formula>0.8</formula>
      <formula>0.9</formula>
    </cfRule>
  </conditionalFormatting>
  <conditionalFormatting sqref="G89">
    <cfRule type="cellIs" dxfId="110" priority="109" operator="between">
      <formula>0.9</formula>
      <formula>1.5</formula>
    </cfRule>
    <cfRule type="cellIs" dxfId="109" priority="110" operator="between">
      <formula>0.8</formula>
      <formula>0.8999</formula>
    </cfRule>
    <cfRule type="cellIs" dxfId="108" priority="111" operator="between">
      <formula>0.7</formula>
      <formula>0.7999</formula>
    </cfRule>
  </conditionalFormatting>
  <conditionalFormatting sqref="H89">
    <cfRule type="cellIs" dxfId="107" priority="106" stopIfTrue="1" operator="lessThan">
      <formula>0.8</formula>
    </cfRule>
    <cfRule type="cellIs" dxfId="106" priority="107" stopIfTrue="1" operator="greaterThan">
      <formula>0.9</formula>
    </cfRule>
    <cfRule type="cellIs" dxfId="105" priority="108" stopIfTrue="1" operator="between">
      <formula>0.8</formula>
      <formula>0.9</formula>
    </cfRule>
  </conditionalFormatting>
  <conditionalFormatting sqref="H89">
    <cfRule type="cellIs" dxfId="104" priority="103" operator="between">
      <formula>0.9</formula>
      <formula>1.5</formula>
    </cfRule>
    <cfRule type="cellIs" dxfId="103" priority="104" operator="between">
      <formula>0.8</formula>
      <formula>0.8999</formula>
    </cfRule>
    <cfRule type="cellIs" dxfId="102" priority="105" operator="between">
      <formula>0.7</formula>
      <formula>0.7999</formula>
    </cfRule>
  </conditionalFormatting>
  <conditionalFormatting sqref="G110">
    <cfRule type="cellIs" dxfId="101" priority="100" stopIfTrue="1" operator="lessThan">
      <formula>0.8</formula>
    </cfRule>
    <cfRule type="cellIs" dxfId="100" priority="101" stopIfTrue="1" operator="greaterThan">
      <formula>0.9</formula>
    </cfRule>
    <cfRule type="cellIs" dxfId="99" priority="102" stopIfTrue="1" operator="between">
      <formula>0.8</formula>
      <formula>0.9</formula>
    </cfRule>
  </conditionalFormatting>
  <conditionalFormatting sqref="G110">
    <cfRule type="cellIs" dxfId="98" priority="97" operator="between">
      <formula>0.9</formula>
      <formula>1.5</formula>
    </cfRule>
    <cfRule type="cellIs" dxfId="97" priority="98" operator="between">
      <formula>0.8</formula>
      <formula>0.8999</formula>
    </cfRule>
    <cfRule type="cellIs" dxfId="96" priority="99" operator="between">
      <formula>0.7</formula>
      <formula>0.7999</formula>
    </cfRule>
  </conditionalFormatting>
  <conditionalFormatting sqref="H110">
    <cfRule type="cellIs" dxfId="95" priority="94" stopIfTrue="1" operator="lessThan">
      <formula>0.8</formula>
    </cfRule>
    <cfRule type="cellIs" dxfId="94" priority="95" stopIfTrue="1" operator="greaterThan">
      <formula>0.9</formula>
    </cfRule>
    <cfRule type="cellIs" dxfId="93" priority="96" stopIfTrue="1" operator="between">
      <formula>0.8</formula>
      <formula>0.9</formula>
    </cfRule>
  </conditionalFormatting>
  <conditionalFormatting sqref="H110">
    <cfRule type="cellIs" dxfId="92" priority="91" operator="between">
      <formula>0.9</formula>
      <formula>1.5</formula>
    </cfRule>
    <cfRule type="cellIs" dxfId="91" priority="92" operator="between">
      <formula>0.8</formula>
      <formula>0.8999</formula>
    </cfRule>
    <cfRule type="cellIs" dxfId="90" priority="93" operator="between">
      <formula>0.7</formula>
      <formula>0.7999</formula>
    </cfRule>
  </conditionalFormatting>
  <conditionalFormatting sqref="G112">
    <cfRule type="cellIs" dxfId="89" priority="88" stopIfTrue="1" operator="lessThan">
      <formula>0.8</formula>
    </cfRule>
    <cfRule type="cellIs" dxfId="88" priority="89" stopIfTrue="1" operator="greaterThan">
      <formula>0.9</formula>
    </cfRule>
    <cfRule type="cellIs" dxfId="87" priority="90" stopIfTrue="1" operator="between">
      <formula>0.8</formula>
      <formula>0.9</formula>
    </cfRule>
  </conditionalFormatting>
  <conditionalFormatting sqref="G112">
    <cfRule type="cellIs" dxfId="86" priority="85" operator="between">
      <formula>0.9</formula>
      <formula>1.5</formula>
    </cfRule>
    <cfRule type="cellIs" dxfId="85" priority="86" operator="between">
      <formula>0.8</formula>
      <formula>0.8999</formula>
    </cfRule>
    <cfRule type="cellIs" dxfId="84" priority="87" operator="between">
      <formula>0.7</formula>
      <formula>0.7999</formula>
    </cfRule>
  </conditionalFormatting>
  <conditionalFormatting sqref="F136">
    <cfRule type="cellIs" dxfId="83" priority="82" stopIfTrue="1" operator="lessThan">
      <formula>0.8</formula>
    </cfRule>
    <cfRule type="cellIs" dxfId="82" priority="83" stopIfTrue="1" operator="greaterThan">
      <formula>0.9</formula>
    </cfRule>
    <cfRule type="cellIs" dxfId="81" priority="84" stopIfTrue="1" operator="between">
      <formula>0.8</formula>
      <formula>0.9</formula>
    </cfRule>
  </conditionalFormatting>
  <conditionalFormatting sqref="F136">
    <cfRule type="cellIs" dxfId="80" priority="79" operator="between">
      <formula>0.9</formula>
      <formula>1.5</formula>
    </cfRule>
    <cfRule type="cellIs" dxfId="79" priority="80" operator="between">
      <formula>0.8</formula>
      <formula>0.8999</formula>
    </cfRule>
    <cfRule type="cellIs" dxfId="78" priority="81" operator="between">
      <formula>0.7</formula>
      <formula>0.7999</formula>
    </cfRule>
  </conditionalFormatting>
  <conditionalFormatting sqref="H166">
    <cfRule type="cellIs" dxfId="77" priority="76" stopIfTrue="1" operator="lessThan">
      <formula>0.8</formula>
    </cfRule>
    <cfRule type="cellIs" dxfId="76" priority="77" stopIfTrue="1" operator="greaterThan">
      <formula>0.9</formula>
    </cfRule>
    <cfRule type="cellIs" dxfId="75" priority="78" stopIfTrue="1" operator="between">
      <formula>0.8</formula>
      <formula>0.9</formula>
    </cfRule>
  </conditionalFormatting>
  <conditionalFormatting sqref="H166">
    <cfRule type="cellIs" dxfId="74" priority="73" operator="between">
      <formula>0.9</formula>
      <formula>1.5</formula>
    </cfRule>
    <cfRule type="cellIs" dxfId="73" priority="74" operator="between">
      <formula>0.8</formula>
      <formula>0.8999</formula>
    </cfRule>
    <cfRule type="cellIs" dxfId="72" priority="75" operator="between">
      <formula>0.7</formula>
      <formula>0.7999</formula>
    </cfRule>
  </conditionalFormatting>
  <conditionalFormatting sqref="H167">
    <cfRule type="cellIs" dxfId="71" priority="70" stopIfTrue="1" operator="lessThan">
      <formula>0.8</formula>
    </cfRule>
    <cfRule type="cellIs" dxfId="70" priority="71" stopIfTrue="1" operator="greaterThan">
      <formula>0.9</formula>
    </cfRule>
    <cfRule type="cellIs" dxfId="69" priority="72" stopIfTrue="1" operator="between">
      <formula>0.8</formula>
      <formula>0.9</formula>
    </cfRule>
  </conditionalFormatting>
  <conditionalFormatting sqref="H167">
    <cfRule type="cellIs" dxfId="68" priority="67" operator="between">
      <formula>0.9</formula>
      <formula>1.5</formula>
    </cfRule>
    <cfRule type="cellIs" dxfId="67" priority="68" operator="between">
      <formula>0.8</formula>
      <formula>0.8999</formula>
    </cfRule>
    <cfRule type="cellIs" dxfId="66" priority="69" operator="between">
      <formula>0.7</formula>
      <formula>0.7999</formula>
    </cfRule>
  </conditionalFormatting>
  <conditionalFormatting sqref="H165">
    <cfRule type="cellIs" dxfId="65" priority="64" stopIfTrue="1" operator="lessThan">
      <formula>0.8</formula>
    </cfRule>
    <cfRule type="cellIs" dxfId="64" priority="65" stopIfTrue="1" operator="greaterThan">
      <formula>0.9</formula>
    </cfRule>
    <cfRule type="cellIs" dxfId="63" priority="66" stopIfTrue="1" operator="between">
      <formula>0.8</formula>
      <formula>0.9</formula>
    </cfRule>
  </conditionalFormatting>
  <conditionalFormatting sqref="H165">
    <cfRule type="cellIs" dxfId="62" priority="61" operator="between">
      <formula>0.9</formula>
      <formula>1.5</formula>
    </cfRule>
    <cfRule type="cellIs" dxfId="61" priority="62" operator="between">
      <formula>0.8</formula>
      <formula>0.8999</formula>
    </cfRule>
    <cfRule type="cellIs" dxfId="60" priority="63" operator="between">
      <formula>0.7</formula>
      <formula>0.7999</formula>
    </cfRule>
  </conditionalFormatting>
  <conditionalFormatting sqref="H171:H173">
    <cfRule type="cellIs" dxfId="59" priority="58" stopIfTrue="1" operator="lessThan">
      <formula>0.8</formula>
    </cfRule>
    <cfRule type="cellIs" dxfId="58" priority="59" stopIfTrue="1" operator="greaterThan">
      <formula>0.9</formula>
    </cfRule>
    <cfRule type="cellIs" dxfId="57" priority="60" stopIfTrue="1" operator="between">
      <formula>0.8</formula>
      <formula>0.9</formula>
    </cfRule>
  </conditionalFormatting>
  <conditionalFormatting sqref="H171:H173">
    <cfRule type="cellIs" dxfId="56" priority="55" operator="between">
      <formula>0.9</formula>
      <formula>1.5</formula>
    </cfRule>
    <cfRule type="cellIs" dxfId="55" priority="56" operator="between">
      <formula>0.8</formula>
      <formula>0.8999</formula>
    </cfRule>
    <cfRule type="cellIs" dxfId="54" priority="57" operator="between">
      <formula>0.7</formula>
      <formula>0.7999</formula>
    </cfRule>
  </conditionalFormatting>
  <conditionalFormatting sqref="F185">
    <cfRule type="cellIs" dxfId="53" priority="52" stopIfTrue="1" operator="lessThan">
      <formula>0.8</formula>
    </cfRule>
    <cfRule type="cellIs" dxfId="52" priority="53" stopIfTrue="1" operator="greaterThan">
      <formula>0.9</formula>
    </cfRule>
    <cfRule type="cellIs" dxfId="51" priority="54" stopIfTrue="1" operator="between">
      <formula>0.8</formula>
      <formula>0.9</formula>
    </cfRule>
  </conditionalFormatting>
  <conditionalFormatting sqref="F185">
    <cfRule type="cellIs" dxfId="50" priority="49" operator="between">
      <formula>0.9</formula>
      <formula>1.5</formula>
    </cfRule>
    <cfRule type="cellIs" dxfId="49" priority="50" operator="between">
      <formula>0.8</formula>
      <formula>0.8999</formula>
    </cfRule>
    <cfRule type="cellIs" dxfId="48" priority="51" operator="between">
      <formula>0.7</formula>
      <formula>0.7999</formula>
    </cfRule>
  </conditionalFormatting>
  <conditionalFormatting sqref="K201:L201">
    <cfRule type="cellIs" dxfId="47" priority="46" stopIfTrue="1" operator="lessThan">
      <formula>0.8</formula>
    </cfRule>
    <cfRule type="cellIs" dxfId="46" priority="47" stopIfTrue="1" operator="greaterThan">
      <formula>0.9</formula>
    </cfRule>
    <cfRule type="cellIs" dxfId="45" priority="48" stopIfTrue="1" operator="between">
      <formula>0.8</formula>
      <formula>0.9</formula>
    </cfRule>
  </conditionalFormatting>
  <conditionalFormatting sqref="K201:L201">
    <cfRule type="cellIs" dxfId="44" priority="43" operator="between">
      <formula>0.9</formula>
      <formula>1.5</formula>
    </cfRule>
    <cfRule type="cellIs" dxfId="43" priority="44" operator="between">
      <formula>0.8</formula>
      <formula>0.8999</formula>
    </cfRule>
    <cfRule type="cellIs" dxfId="42" priority="45" operator="between">
      <formula>0.7</formula>
      <formula>0.7999</formula>
    </cfRule>
  </conditionalFormatting>
  <conditionalFormatting sqref="H206">
    <cfRule type="cellIs" dxfId="41" priority="40" stopIfTrue="1" operator="lessThan">
      <formula>0.8</formula>
    </cfRule>
    <cfRule type="cellIs" dxfId="40" priority="41" stopIfTrue="1" operator="greaterThan">
      <formula>0.9</formula>
    </cfRule>
    <cfRule type="cellIs" dxfId="39" priority="42" stopIfTrue="1" operator="between">
      <formula>0.8</formula>
      <formula>0.9</formula>
    </cfRule>
  </conditionalFormatting>
  <conditionalFormatting sqref="H206">
    <cfRule type="cellIs" dxfId="38" priority="37" operator="between">
      <formula>0.9</formula>
      <formula>1.5</formula>
    </cfRule>
    <cfRule type="cellIs" dxfId="37" priority="38" operator="between">
      <formula>0.8</formula>
      <formula>0.8999</formula>
    </cfRule>
    <cfRule type="cellIs" dxfId="36" priority="39" operator="between">
      <formula>0.7</formula>
      <formula>0.7999</formula>
    </cfRule>
  </conditionalFormatting>
  <conditionalFormatting sqref="G206">
    <cfRule type="cellIs" dxfId="35" priority="34" stopIfTrue="1" operator="lessThan">
      <formula>0.8</formula>
    </cfRule>
    <cfRule type="cellIs" dxfId="34" priority="35" stopIfTrue="1" operator="greaterThan">
      <formula>0.9</formula>
    </cfRule>
    <cfRule type="cellIs" dxfId="33" priority="36" stopIfTrue="1" operator="between">
      <formula>0.8</formula>
      <formula>0.9</formula>
    </cfRule>
  </conditionalFormatting>
  <conditionalFormatting sqref="G206">
    <cfRule type="cellIs" dxfId="32" priority="31" operator="between">
      <formula>0.9</formula>
      <formula>1.5</formula>
    </cfRule>
    <cfRule type="cellIs" dxfId="31" priority="32" operator="between">
      <formula>0.8</formula>
      <formula>0.8999</formula>
    </cfRule>
    <cfRule type="cellIs" dxfId="30" priority="33" operator="between">
      <formula>0.7</formula>
      <formula>0.7999</formula>
    </cfRule>
  </conditionalFormatting>
  <conditionalFormatting sqref="G201">
    <cfRule type="cellIs" dxfId="29" priority="28" stopIfTrue="1" operator="lessThan">
      <formula>0.8</formula>
    </cfRule>
    <cfRule type="cellIs" dxfId="28" priority="29" stopIfTrue="1" operator="greaterThan">
      <formula>0.9</formula>
    </cfRule>
    <cfRule type="cellIs" dxfId="27" priority="30" stopIfTrue="1" operator="between">
      <formula>0.8</formula>
      <formula>0.9</formula>
    </cfRule>
  </conditionalFormatting>
  <conditionalFormatting sqref="G201">
    <cfRule type="cellIs" dxfId="26" priority="25" operator="between">
      <formula>0.9</formula>
      <formula>1.5</formula>
    </cfRule>
    <cfRule type="cellIs" dxfId="25" priority="26" operator="between">
      <formula>0.8</formula>
      <formula>0.8999</formula>
    </cfRule>
    <cfRule type="cellIs" dxfId="24" priority="27" operator="between">
      <formula>0.7</formula>
      <formula>0.7999</formula>
    </cfRule>
  </conditionalFormatting>
  <conditionalFormatting sqref="H201">
    <cfRule type="cellIs" dxfId="23" priority="22" stopIfTrue="1" operator="lessThan">
      <formula>0.8</formula>
    </cfRule>
    <cfRule type="cellIs" dxfId="22" priority="23" stopIfTrue="1" operator="greaterThan">
      <formula>0.9</formula>
    </cfRule>
    <cfRule type="cellIs" dxfId="21" priority="24" stopIfTrue="1" operator="between">
      <formula>0.8</formula>
      <formula>0.9</formula>
    </cfRule>
  </conditionalFormatting>
  <conditionalFormatting sqref="H201">
    <cfRule type="cellIs" dxfId="20" priority="19" operator="between">
      <formula>0.9</formula>
      <formula>1.5</formula>
    </cfRule>
    <cfRule type="cellIs" dxfId="19" priority="20" operator="between">
      <formula>0.8</formula>
      <formula>0.8999</formula>
    </cfRule>
    <cfRule type="cellIs" dxfId="18" priority="21" operator="between">
      <formula>0.7</formula>
      <formula>0.7999</formula>
    </cfRule>
  </conditionalFormatting>
  <conditionalFormatting sqref="G203:G205">
    <cfRule type="cellIs" dxfId="17" priority="16" stopIfTrue="1" operator="lessThan">
      <formula>0.8</formula>
    </cfRule>
    <cfRule type="cellIs" dxfId="16" priority="17" stopIfTrue="1" operator="greaterThan">
      <formula>0.9</formula>
    </cfRule>
    <cfRule type="cellIs" dxfId="15" priority="18" stopIfTrue="1" operator="between">
      <formula>0.8</formula>
      <formula>0.9</formula>
    </cfRule>
  </conditionalFormatting>
  <conditionalFormatting sqref="G203:G205">
    <cfRule type="cellIs" dxfId="14" priority="13" operator="between">
      <formula>0.9</formula>
      <formula>1.5</formula>
    </cfRule>
    <cfRule type="cellIs" dxfId="13" priority="14" operator="between">
      <formula>0.8</formula>
      <formula>0.8999</formula>
    </cfRule>
    <cfRule type="cellIs" dxfId="12" priority="15" operator="between">
      <formula>0.7</formula>
      <formula>0.7999</formula>
    </cfRule>
  </conditionalFormatting>
  <conditionalFormatting sqref="H203">
    <cfRule type="cellIs" dxfId="11" priority="10" stopIfTrue="1" operator="lessThan">
      <formula>0.8</formula>
    </cfRule>
    <cfRule type="cellIs" dxfId="10" priority="11" stopIfTrue="1" operator="greaterThan">
      <formula>0.9</formula>
    </cfRule>
    <cfRule type="cellIs" dxfId="9" priority="12" stopIfTrue="1" operator="between">
      <formula>0.8</formula>
      <formula>0.9</formula>
    </cfRule>
  </conditionalFormatting>
  <conditionalFormatting sqref="H203">
    <cfRule type="cellIs" dxfId="8" priority="7" operator="between">
      <formula>0.9</formula>
      <formula>1.5</formula>
    </cfRule>
    <cfRule type="cellIs" dxfId="7" priority="8" operator="between">
      <formula>0.8</formula>
      <formula>0.8999</formula>
    </cfRule>
    <cfRule type="cellIs" dxfId="6" priority="9" operator="between">
      <formula>0.7</formula>
      <formula>0.7999</formula>
    </cfRule>
  </conditionalFormatting>
  <conditionalFormatting sqref="H204:H205">
    <cfRule type="cellIs" dxfId="5" priority="4" stopIfTrue="1" operator="lessThan">
      <formula>0.8</formula>
    </cfRule>
    <cfRule type="cellIs" dxfId="4" priority="5" stopIfTrue="1" operator="greaterThan">
      <formula>0.9</formula>
    </cfRule>
    <cfRule type="cellIs" dxfId="3" priority="6" stopIfTrue="1" operator="between">
      <formula>0.8</formula>
      <formula>0.9</formula>
    </cfRule>
  </conditionalFormatting>
  <conditionalFormatting sqref="H204:H205">
    <cfRule type="cellIs" dxfId="2" priority="1" operator="between">
      <formula>0.9</formula>
      <formula>1.5</formula>
    </cfRule>
    <cfRule type="cellIs" dxfId="1" priority="2" operator="between">
      <formula>0.8</formula>
      <formula>0.8999</formula>
    </cfRule>
    <cfRule type="cellIs" dxfId="0" priority="3" operator="between">
      <formula>0.7</formula>
      <formula>0.7999</formula>
    </cfRule>
  </conditionalFormatting>
  <pageMargins left="0.75" right="0.75" top="1" bottom="1" header="0.5" footer="0.5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C56" rgbClr="1CC820"/>
    <comment s:ref="C57" rgbClr="1CC82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Anand Mohan A</cp:lastModifiedBy>
  <cp:lastPrinted>2024-01-29T13:51:50Z</cp:lastPrinted>
  <dcterms:created xsi:type="dcterms:W3CDTF">2022-01-31T08:30:00Z</dcterms:created>
  <dcterms:modified xsi:type="dcterms:W3CDTF">2024-08-12T10:32:24Z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2255D8BD0EA042DFA4D6459FDCE08F4D</vt:lpwstr>
  </property>
</Properties>
</file>