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E:\{DATA ANALYSIS}\portofolio\1 For My Portofolio\HR Attrition\"/>
    </mc:Choice>
  </mc:AlternateContent>
  <xr:revisionPtr revIDLastSave="0" documentId="13_ncr:1_{6DC06B50-5083-4288-BFF1-91B4E564129E}" xr6:coauthVersionLast="47" xr6:coauthVersionMax="47" xr10:uidLastSave="{00000000-0000-0000-0000-000000000000}"/>
  <bookViews>
    <workbookView xWindow="-108" yWindow="-108" windowWidth="23256" windowHeight="13176" activeTab="1" xr2:uid="{74E50EA9-AC0D-4A57-88D4-6923933EBC1E}"/>
  </bookViews>
  <sheets>
    <sheet name="Setup page 1" sheetId="1" r:id="rId1"/>
    <sheet name="HR Attrition dashboard" sheetId="2" r:id="rId2"/>
  </sheets>
  <definedNames>
    <definedName name="Slicer_Department">#N/A</definedName>
    <definedName name="Slicer_Gender2">#N/A</definedName>
  </definedNames>
  <calcPr calcId="191029"/>
  <pivotCaches>
    <pivotCache cacheId="0" r:id="rId3"/>
    <pivotCache cacheId="1" r:id="rId4"/>
    <pivotCache cacheId="2" r:id="rId5"/>
    <pivotCache cacheId="3" r:id="rId6"/>
    <pivotCache cacheId="233" r:id="rId7"/>
    <pivotCache cacheId="236" r:id="rId8"/>
    <pivotCache cacheId="239" r:id="rId9"/>
    <pivotCache cacheId="242" r:id="rId10"/>
    <pivotCache cacheId="245" r:id="rId11"/>
    <pivotCache cacheId="248" r:id="rId12"/>
    <pivotCache cacheId="251" r:id="rId13"/>
    <pivotCache cacheId="254" r:id="rId14"/>
    <pivotCache cacheId="257" r:id="rId15"/>
  </pivotCaches>
  <extLst>
    <ext xmlns:x14="http://schemas.microsoft.com/office/spreadsheetml/2009/9/main" uri="{876F7934-8845-4945-9796-88D515C7AA90}">
      <x14:pivotCaches>
        <pivotCache cacheId="13" r:id="rId16"/>
        <pivotCache cacheId="14"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Set_ed4fea1f-62d1-4691-80bd-35544697d161" name="HR DataSet" connection="Query - HR DataSet"/>
          <x15:modelTable id="AlL Measures_85f225a2-5fa0-4292-8560-9432e75437fe" name="AlL Measures" connection="Query - AlL Measu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C9" i="1"/>
  <c r="F30" i="1"/>
  <c r="E30" i="1"/>
  <c r="F27" i="1"/>
  <c r="E27" i="1"/>
  <c r="F24" i="1"/>
  <c r="E24" i="1"/>
  <c r="G9" i="1"/>
  <c r="F9" i="1"/>
  <c r="CL24" i="1"/>
  <c r="CM24" i="1" s="1"/>
  <c r="CL5" i="1"/>
  <c r="CM5" i="1" s="1"/>
  <c r="BC18" i="1"/>
  <c r="BC19" i="1"/>
  <c r="BC20" i="1"/>
  <c r="BC21" i="1"/>
  <c r="BC17" i="1"/>
  <c r="BB18" i="1"/>
  <c r="BB19" i="1"/>
  <c r="BB20" i="1"/>
  <c r="BB21" i="1"/>
  <c r="BB17" i="1"/>
  <c r="BA17" i="1"/>
  <c r="BA18" i="1"/>
  <c r="BA19" i="1"/>
  <c r="BA20" i="1"/>
  <c r="BA21" i="1"/>
  <c r="BA16" i="1"/>
  <c r="CB5" i="1"/>
  <c r="CB6" i="1"/>
  <c r="CB7" i="1"/>
  <c r="CB4" i="1"/>
  <c r="CA5" i="1"/>
  <c r="CA6" i="1"/>
  <c r="CA7" i="1"/>
  <c r="CA4" i="1"/>
  <c r="BP18" i="1"/>
  <c r="BP19" i="1"/>
  <c r="BP20" i="1"/>
  <c r="BP21" i="1"/>
  <c r="BP17" i="1"/>
  <c r="BO18" i="1"/>
  <c r="BO19" i="1"/>
  <c r="BO20" i="1"/>
  <c r="BO21" i="1"/>
  <c r="BO17" i="1"/>
  <c r="BN17" i="1"/>
  <c r="BN18" i="1"/>
  <c r="BN19" i="1"/>
  <c r="BN20" i="1"/>
  <c r="BN21" i="1"/>
  <c r="BN16" i="1"/>
  <c r="BA5" i="1"/>
  <c r="BB5" i="1" s="1"/>
  <c r="BA6" i="1"/>
  <c r="BA7" i="1"/>
  <c r="BA8" i="1"/>
  <c r="BA9" i="1"/>
  <c r="BA4" i="1"/>
  <c r="AZ5" i="1"/>
  <c r="AZ6" i="1"/>
  <c r="AZ7" i="1"/>
  <c r="AZ8" i="1"/>
  <c r="AZ9" i="1"/>
  <c r="AZ4" i="1"/>
  <c r="AN5" i="1"/>
  <c r="AN6" i="1"/>
  <c r="AN7" i="1"/>
  <c r="AN8" i="1"/>
  <c r="AN4" i="1"/>
  <c r="AM5" i="1"/>
  <c r="AM6" i="1"/>
  <c r="AM7" i="1"/>
  <c r="AM8" i="1"/>
  <c r="AM4" i="1"/>
  <c r="AA5" i="1"/>
  <c r="AA6" i="1"/>
  <c r="AA7" i="1"/>
  <c r="AA8" i="1"/>
  <c r="AA9" i="1"/>
  <c r="AA4" i="1"/>
  <c r="Z5" i="1"/>
  <c r="Z6" i="1"/>
  <c r="Z7" i="1"/>
  <c r="Z8" i="1"/>
  <c r="Z9" i="1"/>
  <c r="Z4" i="1"/>
  <c r="O5" i="1"/>
  <c r="O6" i="1"/>
  <c r="O7" i="1"/>
  <c r="O8" i="1"/>
  <c r="O9" i="1"/>
  <c r="O10" i="1"/>
  <c r="O11" i="1"/>
  <c r="O12" i="1"/>
  <c r="O13" i="1"/>
  <c r="O4" i="1"/>
  <c r="N5" i="1"/>
  <c r="N6" i="1"/>
  <c r="N7" i="1"/>
  <c r="N8" i="1"/>
  <c r="N9" i="1"/>
  <c r="N10" i="1"/>
  <c r="N11" i="1"/>
  <c r="N12" i="1"/>
  <c r="N13" i="1"/>
  <c r="N4" i="1"/>
  <c r="CC6" i="1" l="1"/>
  <c r="CD6" i="1" s="1"/>
  <c r="CC7" i="1"/>
  <c r="CD7" i="1" s="1"/>
  <c r="BQ17" i="1"/>
  <c r="BQ21" i="1"/>
  <c r="BQ20" i="1"/>
  <c r="BQ19" i="1"/>
  <c r="BQ18" i="1"/>
  <c r="CC5" i="1"/>
  <c r="CD5" i="1" s="1"/>
  <c r="BD5" i="1"/>
  <c r="BF5" i="1" s="1"/>
  <c r="AQ5" i="1"/>
  <c r="AS5" i="1" s="1"/>
  <c r="R7" i="1"/>
  <c r="S7" i="1" s="1"/>
  <c r="AD5" i="1"/>
  <c r="AB5" i="1" s="1"/>
  <c r="R5" i="1"/>
  <c r="R6" i="1"/>
  <c r="S6" i="1" s="1"/>
  <c r="BN26" i="1" l="1"/>
  <c r="BP26" i="1" s="1"/>
  <c r="AO5" i="1"/>
  <c r="BE5" i="1"/>
  <c r="AR5" i="1"/>
  <c r="AO6" i="1"/>
  <c r="AO7" i="1"/>
  <c r="AB7" i="1"/>
  <c r="AB9" i="1"/>
  <c r="AO8" i="1"/>
  <c r="AB8" i="1"/>
  <c r="AF5" i="1"/>
  <c r="AE5" i="1"/>
  <c r="AB6" i="1"/>
  <c r="R11" i="1"/>
  <c r="S5" i="1"/>
  <c r="BO2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EB2925-29C3-4DB6-88F7-B92491FF0655}" name="Query - AlL Measures" description="Connection to the 'AlL Measures' query in the workbook." type="100" refreshedVersion="8" minRefreshableVersion="5">
    <extLst>
      <ext xmlns:x15="http://schemas.microsoft.com/office/spreadsheetml/2010/11/main" uri="{DE250136-89BD-433C-8126-D09CA5730AF9}">
        <x15:connection id="e1a891fe-e6bb-4199-ae98-14484f617dd8">
          <x15:oledbPr connection="Provider=Microsoft.Mashup.OleDb.1;Data Source=$Workbook$;Location=&quot;AlL Measures&quot;;Extended Properties=&quot;&quot;">
            <x15:dbTables>
              <x15:dbTable name="AlL Measures"/>
            </x15:dbTables>
          </x15:oledbPr>
        </x15:connection>
      </ext>
    </extLst>
  </connection>
  <connection id="2" xr16:uid="{3A2EDB6F-6994-43EB-BDEB-676D1EA083C5}" name="Query - HR DataSet" description="Connection to the 'HR DataSet' query in the workbook." type="100" refreshedVersion="8" minRefreshableVersion="5">
    <extLst>
      <ext xmlns:x15="http://schemas.microsoft.com/office/spreadsheetml/2010/11/main" uri="{DE250136-89BD-433C-8126-D09CA5730AF9}">
        <x15:connection id="db5451be-66f7-43c1-b73e-54c63e83d066"/>
      </ext>
    </extLst>
  </connection>
  <connection id="3" xr16:uid="{B41B7506-E6AE-47DB-84EF-8F649644AE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<sst xmlns="http://schemas.openxmlformats.org/spreadsheetml/2006/main" count="135" uniqueCount="87">
  <si>
    <t>Total Employees</t>
  </si>
  <si>
    <t>Attrition Employees</t>
  </si>
  <si>
    <t>Active Employees</t>
  </si>
  <si>
    <t>Attrition rate</t>
  </si>
  <si>
    <t>Active rate</t>
  </si>
  <si>
    <t>#40526d</t>
  </si>
  <si>
    <t>9ECAD6</t>
  </si>
  <si>
    <t>male %</t>
  </si>
  <si>
    <t>female %</t>
  </si>
  <si>
    <t>Healthcare Representative</t>
  </si>
  <si>
    <t>Human Resources</t>
  </si>
  <si>
    <t>Laboratory Technician</t>
  </si>
  <si>
    <t>Manager</t>
  </si>
  <si>
    <t>Manufacturing Director</t>
  </si>
  <si>
    <t>Research Director</t>
  </si>
  <si>
    <t>Research Scientist</t>
  </si>
  <si>
    <t>Sales Executive</t>
  </si>
  <si>
    <t>Sales Representative</t>
  </si>
  <si>
    <t>Job Role</t>
  </si>
  <si>
    <t>Rank</t>
  </si>
  <si>
    <t>Top 3 Attritions by job rule</t>
  </si>
  <si>
    <t>jop rule</t>
  </si>
  <si>
    <t>percent of top 3</t>
  </si>
  <si>
    <t>Lev 1</t>
  </si>
  <si>
    <t>Lev 2</t>
  </si>
  <si>
    <t>Lev 3</t>
  </si>
  <si>
    <t>Lev 4</t>
  </si>
  <si>
    <t>Lev 5</t>
  </si>
  <si>
    <t>Jop Level text</t>
  </si>
  <si>
    <t>#F9F1F3</t>
  </si>
  <si>
    <t>top 1</t>
  </si>
  <si>
    <t>jop level max</t>
  </si>
  <si>
    <t>Top 1</t>
  </si>
  <si>
    <t>percent%</t>
  </si>
  <si>
    <t>Associates Degree</t>
  </si>
  <si>
    <t>Bachelor's Degree</t>
  </si>
  <si>
    <t>Doctoral Degree</t>
  </si>
  <si>
    <t>High School</t>
  </si>
  <si>
    <t>Master's Degree</t>
  </si>
  <si>
    <t>Education</t>
  </si>
  <si>
    <t>top 1 value</t>
  </si>
  <si>
    <t xml:space="preserve">top 1 </t>
  </si>
  <si>
    <t>jop level</t>
  </si>
  <si>
    <t>percent %</t>
  </si>
  <si>
    <t>Stock Option Level text</t>
  </si>
  <si>
    <t>Lev 0</t>
  </si>
  <si>
    <t>education</t>
  </si>
  <si>
    <t>25-35</t>
  </si>
  <si>
    <t>36-45</t>
  </si>
  <si>
    <t>46-55</t>
  </si>
  <si>
    <t>above 55</t>
  </si>
  <si>
    <t>under 25</t>
  </si>
  <si>
    <t>Age Category updeted</t>
  </si>
  <si>
    <t>age category</t>
  </si>
  <si>
    <t>Gender</t>
  </si>
  <si>
    <t>Female</t>
  </si>
  <si>
    <t>Male</t>
  </si>
  <si>
    <t>male attrition</t>
  </si>
  <si>
    <t>female attrition</t>
  </si>
  <si>
    <t>Close</t>
  </si>
  <si>
    <t>Remote</t>
  </si>
  <si>
    <t>Standard</t>
  </si>
  <si>
    <t>Distance Category</t>
  </si>
  <si>
    <t>percent  %</t>
  </si>
  <si>
    <t>total</t>
  </si>
  <si>
    <t>Row Labels</t>
  </si>
  <si>
    <t>Grand Total</t>
  </si>
  <si>
    <t>attrition by male</t>
  </si>
  <si>
    <t>attrition by female</t>
  </si>
  <si>
    <t>to 100%</t>
  </si>
  <si>
    <t>bad</t>
  </si>
  <si>
    <t>good</t>
  </si>
  <si>
    <t>mediam</t>
  </si>
  <si>
    <t>Jop Satisfaction score</t>
  </si>
  <si>
    <t>jop stisf</t>
  </si>
  <si>
    <t>total  Emp</t>
  </si>
  <si>
    <t>avg stisfaction score</t>
  </si>
  <si>
    <t>Invironment stisfaction score</t>
  </si>
  <si>
    <t>environment satis</t>
  </si>
  <si>
    <t>total emp</t>
  </si>
  <si>
    <t>avg environment satisfaction</t>
  </si>
  <si>
    <t>emp male</t>
  </si>
  <si>
    <t>emp female</t>
  </si>
  <si>
    <t>male att</t>
  </si>
  <si>
    <t>female att</t>
  </si>
  <si>
    <t>male active</t>
  </si>
  <si>
    <t>female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</si>
</sst>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rgb="FF40526D"/>
      <name val="Aptos Narrow"/>
      <family val="2"/>
      <scheme val="minor"/>
    </font>
  </fonts>
  <fills count="6">
    <fill>
      <patternFill patternType="none"/>
    </fill>
    <fill>
      <patternFill patternType="gray125"/>
    </fill>
    <fill>
      <patternFill patternType="solid">
        <fgColor rgb="FFF9F1F3"/>
        <bgColor indexed="64"/>
      </patternFill>
    </fill>
    <fill>
      <patternFill patternType="solid">
        <fgColor rgb="FF40526D"/>
        <bgColor indexed="64"/>
      </patternFill>
    </fill>
    <fill>
      <patternFill patternType="solid">
        <fgColor rgb="FF9ECAD6"/>
        <bgColor indexed="64"/>
      </patternFill>
    </fill>
    <fill>
      <patternFill patternType="solid">
        <fgColor theme="7"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3" fontId="0" fillId="0" borderId="0" xfId="0" applyNumberFormat="1"/>
    <xf numFmtId="0" fontId="0" fillId="0" borderId="0" xfId="0" pivotButton="1"/>
    <xf numFmtId="0" fontId="0" fillId="2" borderId="0" xfId="0" applyFill="1"/>
    <xf numFmtId="9" fontId="0" fillId="0" borderId="0" xfId="1" applyFont="1"/>
    <xf numFmtId="0" fontId="0" fillId="0" borderId="1" xfId="0" applyBorder="1"/>
    <xf numFmtId="9" fontId="0" fillId="0" borderId="1" xfId="1" applyFont="1" applyBorder="1"/>
    <xf numFmtId="9" fontId="0" fillId="0" borderId="1" xfId="0" applyNumberFormat="1" applyBorder="1"/>
    <xf numFmtId="0" fontId="0" fillId="0" borderId="1" xfId="0" applyBorder="1" applyAlignment="1">
      <alignment horizontal="center" vertical="center"/>
    </xf>
    <xf numFmtId="0" fontId="2" fillId="0" borderId="1" xfId="0" applyFont="1" applyBorder="1" applyAlignment="1">
      <alignment horizontal="center" vertical="center"/>
    </xf>
    <xf numFmtId="0" fontId="3" fillId="3" borderId="0" xfId="0" applyFont="1" applyFill="1"/>
    <xf numFmtId="0" fontId="0" fillId="4" borderId="0" xfId="0" applyFill="1"/>
    <xf numFmtId="3" fontId="2" fillId="0" borderId="1" xfId="0" applyNumberFormat="1" applyFont="1" applyBorder="1" applyAlignment="1">
      <alignment horizontal="center" vertical="center"/>
    </xf>
    <xf numFmtId="0" fontId="0" fillId="5" borderId="0" xfId="0" applyFill="1"/>
    <xf numFmtId="0" fontId="2" fillId="0" borderId="1" xfId="0" applyFont="1" applyBorder="1"/>
    <xf numFmtId="9" fontId="0" fillId="0" borderId="1" xfId="1" applyFont="1" applyBorder="1" applyAlignment="1">
      <alignment horizontal="center" vertical="center"/>
    </xf>
    <xf numFmtId="0" fontId="0" fillId="3" borderId="0" xfId="0" applyFill="1"/>
    <xf numFmtId="3" fontId="0" fillId="0" borderId="1" xfId="0" applyNumberFormat="1" applyBorder="1"/>
    <xf numFmtId="3" fontId="0" fillId="0" borderId="1" xfId="0" applyNumberFormat="1" applyBorder="1" applyAlignment="1">
      <alignment horizontal="center" vertical="center"/>
    </xf>
    <xf numFmtId="0" fontId="2" fillId="0" borderId="1" xfId="0" applyFont="1" applyBorder="1" applyAlignment="1">
      <alignment horizontal="center"/>
    </xf>
    <xf numFmtId="0" fontId="2" fillId="0" borderId="0" xfId="0" applyFont="1"/>
    <xf numFmtId="9" fontId="0" fillId="0" borderId="0" xfId="1" applyFont="1" applyBorder="1"/>
    <xf numFmtId="0" fontId="0" fillId="0" borderId="0" xfId="0" applyAlignment="1">
      <alignment horizontal="left"/>
    </xf>
    <xf numFmtId="9" fontId="0" fillId="0" borderId="0" xfId="0" applyNumberFormat="1"/>
    <xf numFmtId="1" fontId="0" fillId="0" borderId="1" xfId="1" applyNumberFormat="1" applyFont="1" applyBorder="1"/>
    <xf numFmtId="2" fontId="0" fillId="0" borderId="0" xfId="0" applyNumberFormat="1"/>
  </cellXfs>
  <cellStyles count="2">
    <cellStyle name="Normal" xfId="0" builtinId="0"/>
    <cellStyle name="Percent" xfId="1" builtinId="5"/>
  </cellStyles>
  <dxfs count="4">
    <dxf>
      <font>
        <b/>
        <color theme="1"/>
      </font>
      <border>
        <bottom style="thin">
          <color theme="4"/>
        </bottom>
        <vertical/>
        <horizontal/>
      </border>
    </dxf>
    <dxf>
      <font>
        <sz val="17"/>
        <color theme="1"/>
      </font>
      <fill>
        <patternFill>
          <bgColor rgb="FFF9F1F3"/>
        </patternFill>
      </fill>
      <border diagonalUp="0" diagonalDown="0">
        <left/>
        <right/>
        <top/>
        <bottom/>
        <vertical/>
        <horizontal/>
      </border>
    </dxf>
    <dxf>
      <font>
        <b/>
        <color theme="1"/>
      </font>
      <border>
        <bottom style="thin">
          <color theme="4"/>
        </bottom>
        <vertical/>
        <horizontal/>
      </border>
    </dxf>
    <dxf>
      <font>
        <b/>
        <i val="0"/>
        <sz val="16"/>
        <color theme="0"/>
      </font>
      <fill>
        <patternFill>
          <bgColor rgb="FFC00000"/>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gender slicer" pivot="0" table="0" count="10" xr9:uid="{4FD481BE-1DEB-44B0-9BCE-ED4A5AD86F0E}">
      <tableStyleElement type="wholeTable" dxfId="3"/>
      <tableStyleElement type="headerRow" dxfId="2"/>
    </tableStyle>
    <tableStyle name="Invisible" pivot="0" table="0" count="0" xr9:uid="{44886DFC-9443-43E9-9AAF-965B0EBCE721}"/>
    <tableStyle name="SlicerStyleLight1 2" pivot="0" table="0" count="10" xr9:uid="{B0BB76E8-21CC-4A2D-A480-140C7D512A3B}">
      <tableStyleElement type="wholeTable" dxfId="1"/>
      <tableStyleElement type="headerRow" dxfId="0"/>
    </tableStyle>
  </tableStyles>
  <colors>
    <mruColors>
      <color rgb="FFC06C84"/>
      <color rgb="FF40526D"/>
      <color rgb="FFFDB7EA"/>
      <color rgb="FF4C7B8B"/>
      <color rgb="FF7289AC"/>
      <color rgb="FFCCD4E1"/>
      <color rgb="FFEDD4DB"/>
      <color rgb="FF98A9C3"/>
      <color rgb="FF7E94B4"/>
      <color rgb="FF5B749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40526D"/>
            </patternFill>
          </fill>
          <border>
            <left style="thin">
              <color rgb="FFC06C84"/>
            </left>
            <right style="thin">
              <color rgb="FFC06C84"/>
            </right>
            <top style="thin">
              <color rgb="FFC06C84"/>
            </top>
            <bottom style="thin">
              <color rgb="FFC06C84"/>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C0000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ender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5" Type="http://schemas.openxmlformats.org/officeDocument/2006/relationships/pivotCacheDefinition" Target="pivotCache/pivotCacheDefinition3.xml"/><Relationship Id="rId19" Type="http://schemas.microsoft.com/office/2007/relationships/slicerCache" Target="slicerCaches/slicerCache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6.xml"/><Relationship Id="rId51" Type="http://schemas.openxmlformats.org/officeDocument/2006/relationships/customXml" Target="../customXml/item2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8.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515816245429978E-2"/>
          <c:y val="9.5194003527336854E-2"/>
          <c:w val="0.88896836750913999"/>
          <c:h val="0.87400793650793651"/>
        </c:manualLayout>
      </c:layout>
      <c:barChart>
        <c:barDir val="bar"/>
        <c:grouping val="clustered"/>
        <c:varyColors val="0"/>
        <c:ser>
          <c:idx val="0"/>
          <c:order val="0"/>
          <c:tx>
            <c:strRef>
              <c:f>'Setup page 1'!$O$4</c:f>
              <c:strCache>
                <c:ptCount val="1"/>
                <c:pt idx="0">
                  <c:v>Attrition Employees</c:v>
                </c:pt>
              </c:strCache>
            </c:strRef>
          </c:tx>
          <c:spPr>
            <a:solidFill>
              <a:schemeClr val="bg1"/>
            </a:solidFill>
            <a:ln>
              <a:noFill/>
            </a:ln>
            <a:effectLst/>
          </c:spPr>
          <c:invertIfNegative val="0"/>
          <c:dLbls>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'Setup page 1'!$N$5:$N$13</c:f>
              <c:strCache>
                <c:ptCount val="9"/>
                <c:pt idx="0">
                  <c:v>Laboratory Technician</c:v>
                </c:pt>
                <c:pt idx="1">
                  <c:v>Sales Executive</c:v>
                </c:pt>
                <c:pt idx="2">
                  <c:v>Research Scientist</c:v>
                </c:pt>
                <c:pt idx="3">
                  <c:v>Sales Representative</c:v>
                </c:pt>
                <c:pt idx="4">
                  <c:v>Manufacturing Director</c:v>
                </c:pt>
                <c:pt idx="5">
                  <c:v>Human Resources</c:v>
                </c:pt>
                <c:pt idx="6">
                  <c:v>Healthcare Representative</c:v>
                </c:pt>
                <c:pt idx="7">
                  <c:v>Manager</c:v>
                </c:pt>
                <c:pt idx="8">
                  <c:v>Research Director</c:v>
                </c:pt>
              </c:strCache>
            </c:strRef>
          </c:cat>
          <c:val>
            <c:numRef>
              <c:f>'Setup page 1'!$O$5:$O$13</c:f>
              <c:numCache>
                <c:formatCode>General</c:formatCode>
                <c:ptCount val="9"/>
                <c:pt idx="0">
                  <c:v>96</c:v>
                </c:pt>
                <c:pt idx="1">
                  <c:v>74</c:v>
                </c:pt>
                <c:pt idx="2">
                  <c:v>64</c:v>
                </c:pt>
                <c:pt idx="3">
                  <c:v>36</c:v>
                </c:pt>
                <c:pt idx="4">
                  <c:v>13</c:v>
                </c:pt>
                <c:pt idx="5">
                  <c:v>12</c:v>
                </c:pt>
                <c:pt idx="6">
                  <c:v>9</c:v>
                </c:pt>
                <c:pt idx="7">
                  <c:v>6</c:v>
                </c:pt>
                <c:pt idx="8">
                  <c:v>2</c:v>
                </c:pt>
              </c:numCache>
            </c:numRef>
          </c:val>
          <c:extLst>
            <c:ext xmlns:c16="http://schemas.microsoft.com/office/drawing/2014/chart" uri="{C3380CC4-5D6E-409C-BE32-E72D297353CC}">
              <c16:uniqueId val="{00000000-B7C2-44A6-A33C-2AC2F5DEE542}"/>
            </c:ext>
          </c:extLst>
        </c:ser>
        <c:ser>
          <c:idx val="1"/>
          <c:order val="1"/>
          <c:spPr>
            <a:solidFill>
              <a:srgbClr val="40526D"/>
            </a:solidFill>
            <a:ln>
              <a:noFill/>
            </a:ln>
            <a:effectLst/>
          </c:spPr>
          <c:invertIfNegative val="0"/>
          <c:dLbls>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val>
            <c:numRef>
              <c:f>'Setup page 1'!$O$5:$O$13</c:f>
              <c:numCache>
                <c:formatCode>General</c:formatCode>
                <c:ptCount val="9"/>
                <c:pt idx="0">
                  <c:v>96</c:v>
                </c:pt>
                <c:pt idx="1">
                  <c:v>74</c:v>
                </c:pt>
                <c:pt idx="2">
                  <c:v>64</c:v>
                </c:pt>
                <c:pt idx="3">
                  <c:v>36</c:v>
                </c:pt>
                <c:pt idx="4">
                  <c:v>13</c:v>
                </c:pt>
                <c:pt idx="5">
                  <c:v>12</c:v>
                </c:pt>
                <c:pt idx="6">
                  <c:v>9</c:v>
                </c:pt>
                <c:pt idx="7">
                  <c:v>6</c:v>
                </c:pt>
                <c:pt idx="8">
                  <c:v>2</c:v>
                </c:pt>
              </c:numCache>
            </c:numRef>
          </c:val>
          <c:extLst>
            <c:ext xmlns:c16="http://schemas.microsoft.com/office/drawing/2014/chart" uri="{C3380CC4-5D6E-409C-BE32-E72D297353CC}">
              <c16:uniqueId val="{00000001-B7C2-44A6-A33C-2AC2F5DEE542}"/>
            </c:ext>
          </c:extLst>
        </c:ser>
        <c:dLbls>
          <c:dLblPos val="outEnd"/>
          <c:showLegendKey val="0"/>
          <c:showVal val="1"/>
          <c:showCatName val="0"/>
          <c:showSerName val="0"/>
          <c:showPercent val="0"/>
          <c:showBubbleSize val="0"/>
        </c:dLbls>
        <c:gapWidth val="0"/>
        <c:overlap val="14"/>
        <c:axId val="686147472"/>
        <c:axId val="686146032"/>
      </c:barChart>
      <c:catAx>
        <c:axId val="686147472"/>
        <c:scaling>
          <c:orientation val="maxMin"/>
        </c:scaling>
        <c:delete val="1"/>
        <c:axPos val="l"/>
        <c:numFmt formatCode="General" sourceLinked="1"/>
        <c:majorTickMark val="none"/>
        <c:minorTickMark val="none"/>
        <c:tickLblPos val="nextTo"/>
        <c:crossAx val="686146032"/>
        <c:crosses val="autoZero"/>
        <c:auto val="1"/>
        <c:lblAlgn val="ctr"/>
        <c:lblOffset val="100"/>
        <c:noMultiLvlLbl val="0"/>
      </c:catAx>
      <c:valAx>
        <c:axId val="686146032"/>
        <c:scaling>
          <c:orientation val="minMax"/>
        </c:scaling>
        <c:delete val="1"/>
        <c:axPos val="t"/>
        <c:numFmt formatCode="General" sourceLinked="1"/>
        <c:majorTickMark val="none"/>
        <c:minorTickMark val="none"/>
        <c:tickLblPos val="nextTo"/>
        <c:crossAx val="68614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52400" sx="102000" sy="102000" algn="ctr" rotWithShape="0">
        <a:prstClr val="black">
          <a:alpha val="33000"/>
        </a:prstClr>
      </a:out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B749A"/>
              </a:solidFill>
              <a:ln w="19050">
                <a:solidFill>
                  <a:schemeClr val="lt1"/>
                </a:solidFill>
              </a:ln>
              <a:effectLst/>
            </c:spPr>
            <c:extLst>
              <c:ext xmlns:c16="http://schemas.microsoft.com/office/drawing/2014/chart" uri="{C3380CC4-5D6E-409C-BE32-E72D297353CC}">
                <c16:uniqueId val="{00000001-4E56-4D0B-8F34-F52D02E48D01}"/>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4E56-4D0B-8F34-F52D02E48D01}"/>
              </c:ext>
            </c:extLst>
          </c:dPt>
          <c:val>
            <c:numRef>
              <c:f>'Setup page 1'!$CC$6:$CD$6</c:f>
              <c:numCache>
                <c:formatCode>0%</c:formatCode>
                <c:ptCount val="2"/>
                <c:pt idx="0">
                  <c:v>0.20192307692307693</c:v>
                </c:pt>
                <c:pt idx="1">
                  <c:v>0.79807692307692313</c:v>
                </c:pt>
              </c:numCache>
            </c:numRef>
          </c:val>
          <c:extLst>
            <c:ext xmlns:c16="http://schemas.microsoft.com/office/drawing/2014/chart" uri="{C3380CC4-5D6E-409C-BE32-E72D297353CC}">
              <c16:uniqueId val="{00000004-4E56-4D0B-8F34-F52D02E48D0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4C7B8B"/>
              </a:solidFill>
              <a:ln w="19050">
                <a:solidFill>
                  <a:schemeClr val="lt1"/>
                </a:solidFill>
              </a:ln>
              <a:effectLst/>
            </c:spPr>
            <c:extLst>
              <c:ext xmlns:c16="http://schemas.microsoft.com/office/drawing/2014/chart" uri="{C3380CC4-5D6E-409C-BE32-E72D297353CC}">
                <c16:uniqueId val="{00000001-5005-4936-9F55-CA07A785B5BA}"/>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5005-4936-9F55-CA07A785B5BA}"/>
              </c:ext>
            </c:extLst>
          </c:dPt>
          <c:val>
            <c:numRef>
              <c:f>'Setup page 1'!$CC$7:$CD$7</c:f>
              <c:numCache>
                <c:formatCode>0%</c:formatCode>
                <c:ptCount val="2"/>
                <c:pt idx="0">
                  <c:v>0.21153846153846154</c:v>
                </c:pt>
                <c:pt idx="1">
                  <c:v>0.78846153846153844</c:v>
                </c:pt>
              </c:numCache>
            </c:numRef>
          </c:val>
          <c:extLst>
            <c:ext xmlns:c16="http://schemas.microsoft.com/office/drawing/2014/chart" uri="{C3380CC4-5D6E-409C-BE32-E72D297353CC}">
              <c16:uniqueId val="{00000004-5005-4936-9F55-CA07A785B5BA}"/>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'Setup page 1'!$E$26</c:f>
              <c:strCache>
                <c:ptCount val="1"/>
                <c:pt idx="0">
                  <c:v>male att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'Setup page 1'!$E$27</c:f>
              <c:numCache>
                <c:formatCode>0%</c:formatCode>
                <c:ptCount val="1"/>
                <c:pt idx="0">
                  <c:v>0.63414634146341464</c:v>
                </c:pt>
              </c:numCache>
            </c:numRef>
          </c:val>
          <c:extLst>
            <c:ext xmlns:c16="http://schemas.microsoft.com/office/drawing/2014/chart" uri="{C3380CC4-5D6E-409C-BE32-E72D297353CC}">
              <c16:uniqueId val="{00000000-0648-4E6E-AB10-9881E796184C}"/>
            </c:ext>
          </c:extLst>
        </c:ser>
        <c:ser>
          <c:idx val="1"/>
          <c:order val="1"/>
          <c:tx>
            <c:strRef>
              <c:f>'Setup page 1'!$F$26</c:f>
              <c:strCache>
                <c:ptCount val="1"/>
                <c:pt idx="0">
                  <c:v>female att</c:v>
                </c:pt>
              </c:strCache>
            </c:strRef>
          </c:tx>
          <c:spPr>
            <a:solidFill>
              <a:srgbClr val="FDB7EA"/>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0648-4E6E-AB10-9881E79618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'Setup page 1'!$F$27</c:f>
              <c:numCache>
                <c:formatCode>0%</c:formatCode>
                <c:ptCount val="1"/>
                <c:pt idx="0">
                  <c:v>0.36585365853658536</c:v>
                </c:pt>
              </c:numCache>
            </c:numRef>
          </c:val>
          <c:extLst>
            <c:ext xmlns:c16="http://schemas.microsoft.com/office/drawing/2014/chart" uri="{C3380CC4-5D6E-409C-BE32-E72D297353CC}">
              <c16:uniqueId val="{00000001-0648-4E6E-AB10-9881E796184C}"/>
            </c:ext>
          </c:extLst>
        </c:ser>
        <c:dLbls>
          <c:dLblPos val="ctr"/>
          <c:showLegendKey val="0"/>
          <c:showVal val="1"/>
          <c:showCatName val="0"/>
          <c:showSerName val="0"/>
          <c:showPercent val="0"/>
          <c:showBubbleSize val="0"/>
        </c:dLbls>
        <c:gapWidth val="150"/>
        <c:overlap val="100"/>
        <c:axId val="428740144"/>
        <c:axId val="137590208"/>
      </c:barChart>
      <c:catAx>
        <c:axId val="428740144"/>
        <c:scaling>
          <c:orientation val="minMax"/>
        </c:scaling>
        <c:delete val="1"/>
        <c:axPos val="l"/>
        <c:numFmt formatCode="General" sourceLinked="1"/>
        <c:majorTickMark val="none"/>
        <c:minorTickMark val="none"/>
        <c:tickLblPos val="nextTo"/>
        <c:crossAx val="137590208"/>
        <c:crosses val="autoZero"/>
        <c:auto val="1"/>
        <c:lblAlgn val="ctr"/>
        <c:lblOffset val="100"/>
        <c:noMultiLvlLbl val="0"/>
      </c:catAx>
      <c:valAx>
        <c:axId val="137590208"/>
        <c:scaling>
          <c:orientation val="minMax"/>
        </c:scaling>
        <c:delete val="1"/>
        <c:axPos val="b"/>
        <c:numFmt formatCode="0%" sourceLinked="1"/>
        <c:majorTickMark val="none"/>
        <c:minorTickMark val="none"/>
        <c:tickLblPos val="nextTo"/>
        <c:crossAx val="42874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'Setup page 1'!$E$29</c:f>
              <c:strCache>
                <c:ptCount val="1"/>
                <c:pt idx="0">
                  <c:v>male active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'Setup page 1'!$E$30</c:f>
              <c:numCache>
                <c:formatCode>0%</c:formatCode>
                <c:ptCount val="1"/>
                <c:pt idx="0">
                  <c:v>0.59268392930538427</c:v>
                </c:pt>
              </c:numCache>
            </c:numRef>
          </c:val>
          <c:extLst>
            <c:ext xmlns:c16="http://schemas.microsoft.com/office/drawing/2014/chart" uri="{C3380CC4-5D6E-409C-BE32-E72D297353CC}">
              <c16:uniqueId val="{00000000-FF27-4BC4-B3DE-B1775C437FD6}"/>
            </c:ext>
          </c:extLst>
        </c:ser>
        <c:ser>
          <c:idx val="1"/>
          <c:order val="1"/>
          <c:tx>
            <c:strRef>
              <c:f>'Setup page 1'!$F$29</c:f>
              <c:strCache>
                <c:ptCount val="1"/>
                <c:pt idx="0">
                  <c:v>female active</c:v>
                </c:pt>
              </c:strCache>
            </c:strRef>
          </c:tx>
          <c:spPr>
            <a:solidFill>
              <a:srgbClr val="FDB7E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'Setup page 1'!$F$30</c:f>
              <c:numCache>
                <c:formatCode>0%</c:formatCode>
                <c:ptCount val="1"/>
                <c:pt idx="0">
                  <c:v>0.40731607069461573</c:v>
                </c:pt>
              </c:numCache>
            </c:numRef>
          </c:val>
          <c:extLst>
            <c:ext xmlns:c16="http://schemas.microsoft.com/office/drawing/2014/chart" uri="{C3380CC4-5D6E-409C-BE32-E72D297353CC}">
              <c16:uniqueId val="{00000001-FF27-4BC4-B3DE-B1775C437FD6}"/>
            </c:ext>
          </c:extLst>
        </c:ser>
        <c:dLbls>
          <c:dLblPos val="ctr"/>
          <c:showLegendKey val="0"/>
          <c:showVal val="1"/>
          <c:showCatName val="0"/>
          <c:showSerName val="0"/>
          <c:showPercent val="0"/>
          <c:showBubbleSize val="0"/>
        </c:dLbls>
        <c:gapWidth val="150"/>
        <c:overlap val="100"/>
        <c:axId val="428740144"/>
        <c:axId val="137590208"/>
      </c:barChart>
      <c:catAx>
        <c:axId val="428740144"/>
        <c:scaling>
          <c:orientation val="minMax"/>
        </c:scaling>
        <c:delete val="1"/>
        <c:axPos val="l"/>
        <c:numFmt formatCode="General" sourceLinked="1"/>
        <c:majorTickMark val="none"/>
        <c:minorTickMark val="none"/>
        <c:tickLblPos val="nextTo"/>
        <c:crossAx val="137590208"/>
        <c:crosses val="autoZero"/>
        <c:auto val="1"/>
        <c:lblAlgn val="ctr"/>
        <c:lblOffset val="100"/>
        <c:noMultiLvlLbl val="0"/>
      </c:catAx>
      <c:valAx>
        <c:axId val="137590208"/>
        <c:scaling>
          <c:orientation val="minMax"/>
        </c:scaling>
        <c:delete val="1"/>
        <c:axPos val="b"/>
        <c:numFmt formatCode="0%" sourceLinked="1"/>
        <c:majorTickMark val="none"/>
        <c:minorTickMark val="none"/>
        <c:tickLblPos val="nextTo"/>
        <c:crossAx val="42874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515816245429978E-2"/>
          <c:y val="0.20578703703703705"/>
          <c:w val="0.88896836750913999"/>
          <c:h val="0.65828611111111113"/>
        </c:manualLayout>
      </c:layout>
      <c:barChart>
        <c:barDir val="col"/>
        <c:grouping val="clustered"/>
        <c:varyColors val="0"/>
        <c:ser>
          <c:idx val="0"/>
          <c:order val="0"/>
          <c:spPr>
            <a:solidFill>
              <a:srgbClr val="40526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 page 1'!$Z$5:$Z$9</c:f>
              <c:strCache>
                <c:ptCount val="5"/>
                <c:pt idx="0">
                  <c:v>Lev 1</c:v>
                </c:pt>
                <c:pt idx="1">
                  <c:v>Lev 2</c:v>
                </c:pt>
                <c:pt idx="2">
                  <c:v>Lev 3</c:v>
                </c:pt>
                <c:pt idx="3">
                  <c:v>Lev 4</c:v>
                </c:pt>
                <c:pt idx="4">
                  <c:v>Lev 5</c:v>
                </c:pt>
              </c:strCache>
            </c:strRef>
          </c:cat>
          <c:val>
            <c:numRef>
              <c:f>'Setup page 1'!$AA$5:$AA$9</c:f>
              <c:numCache>
                <c:formatCode>General</c:formatCode>
                <c:ptCount val="5"/>
                <c:pt idx="0">
                  <c:v>190</c:v>
                </c:pt>
                <c:pt idx="1">
                  <c:v>69</c:v>
                </c:pt>
                <c:pt idx="2">
                  <c:v>41</c:v>
                </c:pt>
                <c:pt idx="3">
                  <c:v>8</c:v>
                </c:pt>
                <c:pt idx="4">
                  <c:v>4</c:v>
                </c:pt>
              </c:numCache>
            </c:numRef>
          </c:val>
          <c:extLst>
            <c:ext xmlns:c16="http://schemas.microsoft.com/office/drawing/2014/chart" uri="{C3380CC4-5D6E-409C-BE32-E72D297353CC}">
              <c16:uniqueId val="{00000000-2EF1-4B9E-B1AA-24AA5CB16785}"/>
            </c:ext>
          </c:extLst>
        </c:ser>
        <c:ser>
          <c:idx val="1"/>
          <c:order val="1"/>
          <c:spPr>
            <a:solidFill>
              <a:srgbClr val="40526D"/>
            </a:solidFill>
            <a:ln>
              <a:noFill/>
            </a:ln>
            <a:effectLst/>
          </c:spPr>
          <c:invertIfNegative val="0"/>
          <c:dLbls>
            <c:delete val="1"/>
          </c:dLbls>
          <c:cat>
            <c:strRef>
              <c:f>'Setup page 1'!$Z$5:$Z$9</c:f>
              <c:strCache>
                <c:ptCount val="5"/>
                <c:pt idx="0">
                  <c:v>Lev 1</c:v>
                </c:pt>
                <c:pt idx="1">
                  <c:v>Lev 2</c:v>
                </c:pt>
                <c:pt idx="2">
                  <c:v>Lev 3</c:v>
                </c:pt>
                <c:pt idx="3">
                  <c:v>Lev 4</c:v>
                </c:pt>
                <c:pt idx="4">
                  <c:v>Lev 5</c:v>
                </c:pt>
              </c:strCache>
            </c:strRef>
          </c:cat>
          <c:val>
            <c:numRef>
              <c:f>'Setup page 1'!$AB$5:$AB$9</c:f>
              <c:numCache>
                <c:formatCode>General</c:formatCode>
                <c:ptCount val="5"/>
                <c:pt idx="0">
                  <c:v>190</c:v>
                </c:pt>
                <c:pt idx="1">
                  <c:v>0</c:v>
                </c:pt>
                <c:pt idx="2">
                  <c:v>0</c:v>
                </c:pt>
                <c:pt idx="3">
                  <c:v>0</c:v>
                </c:pt>
                <c:pt idx="4">
                  <c:v>0</c:v>
                </c:pt>
              </c:numCache>
            </c:numRef>
          </c:val>
          <c:extLst>
            <c:ext xmlns:c16="http://schemas.microsoft.com/office/drawing/2014/chart" uri="{C3380CC4-5D6E-409C-BE32-E72D297353CC}">
              <c16:uniqueId val="{00000001-2EF1-4B9E-B1AA-24AA5CB16785}"/>
            </c:ext>
          </c:extLst>
        </c:ser>
        <c:dLbls>
          <c:dLblPos val="outEnd"/>
          <c:showLegendKey val="0"/>
          <c:showVal val="1"/>
          <c:showCatName val="0"/>
          <c:showSerName val="0"/>
          <c:showPercent val="0"/>
          <c:showBubbleSize val="0"/>
        </c:dLbls>
        <c:gapWidth val="60"/>
        <c:overlap val="100"/>
        <c:axId val="679588784"/>
        <c:axId val="629949136"/>
      </c:barChart>
      <c:catAx>
        <c:axId val="67958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49136"/>
        <c:crosses val="autoZero"/>
        <c:auto val="1"/>
        <c:lblAlgn val="ctr"/>
        <c:lblOffset val="100"/>
        <c:noMultiLvlLbl val="0"/>
      </c:catAx>
      <c:valAx>
        <c:axId val="629949136"/>
        <c:scaling>
          <c:orientation val="minMax"/>
        </c:scaling>
        <c:delete val="1"/>
        <c:axPos val="l"/>
        <c:numFmt formatCode="General" sourceLinked="1"/>
        <c:majorTickMark val="none"/>
        <c:minorTickMark val="none"/>
        <c:tickLblPos val="nextTo"/>
        <c:crossAx val="67958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52400" sx="98000" sy="98000" algn="ctr" rotWithShape="0">
        <a:prstClr val="black">
          <a:alpha val="33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319875266699488E-2"/>
          <c:y val="0.25308641975308643"/>
          <c:w val="0.88536024946660097"/>
          <c:h val="0.60420822397200358"/>
        </c:manualLayout>
      </c:layout>
      <c:barChart>
        <c:barDir val="col"/>
        <c:grouping val="clustered"/>
        <c:varyColors val="0"/>
        <c:ser>
          <c:idx val="0"/>
          <c:order val="0"/>
          <c:tx>
            <c:strRef>
              <c:f>'Setup page 1'!$AN$4</c:f>
              <c:strCache>
                <c:ptCount val="1"/>
                <c:pt idx="0">
                  <c:v>Attrition Employees</c:v>
                </c:pt>
              </c:strCache>
            </c:strRef>
          </c:tx>
          <c:spPr>
            <a:solidFill>
              <a:srgbClr val="40526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 page 1'!$AM$5:$AM$8</c:f>
              <c:strCache>
                <c:ptCount val="4"/>
                <c:pt idx="0">
                  <c:v>Lev 0</c:v>
                </c:pt>
                <c:pt idx="1">
                  <c:v>Lev 1</c:v>
                </c:pt>
                <c:pt idx="2">
                  <c:v>Lev 2</c:v>
                </c:pt>
                <c:pt idx="3">
                  <c:v>Lev 3</c:v>
                </c:pt>
              </c:strCache>
            </c:strRef>
          </c:cat>
          <c:val>
            <c:numRef>
              <c:f>'Setup page 1'!$AN$5:$AN$8</c:f>
              <c:numCache>
                <c:formatCode>General</c:formatCode>
                <c:ptCount val="4"/>
                <c:pt idx="0">
                  <c:v>192</c:v>
                </c:pt>
                <c:pt idx="1">
                  <c:v>81</c:v>
                </c:pt>
                <c:pt idx="2">
                  <c:v>19</c:v>
                </c:pt>
                <c:pt idx="3">
                  <c:v>20</c:v>
                </c:pt>
              </c:numCache>
            </c:numRef>
          </c:val>
          <c:extLst>
            <c:ext xmlns:c16="http://schemas.microsoft.com/office/drawing/2014/chart" uri="{C3380CC4-5D6E-409C-BE32-E72D297353CC}">
              <c16:uniqueId val="{00000000-223B-4EA8-8A7A-4EDFC82176E0}"/>
            </c:ext>
          </c:extLst>
        </c:ser>
        <c:ser>
          <c:idx val="1"/>
          <c:order val="1"/>
          <c:spPr>
            <a:solidFill>
              <a:srgbClr val="40526D"/>
            </a:solidFill>
            <a:ln>
              <a:noFill/>
            </a:ln>
            <a:effectLst/>
          </c:spPr>
          <c:invertIfNegative val="0"/>
          <c:dLbls>
            <c:delete val="1"/>
          </c:dLbls>
          <c:val>
            <c:numRef>
              <c:f>'Setup page 1'!$AO$5:$AO$8</c:f>
              <c:numCache>
                <c:formatCode>General</c:formatCode>
                <c:ptCount val="4"/>
                <c:pt idx="0">
                  <c:v>192</c:v>
                </c:pt>
                <c:pt idx="1">
                  <c:v>0</c:v>
                </c:pt>
                <c:pt idx="2">
                  <c:v>0</c:v>
                </c:pt>
                <c:pt idx="3">
                  <c:v>0</c:v>
                </c:pt>
              </c:numCache>
            </c:numRef>
          </c:val>
          <c:extLst>
            <c:ext xmlns:c16="http://schemas.microsoft.com/office/drawing/2014/chart" uri="{C3380CC4-5D6E-409C-BE32-E72D297353CC}">
              <c16:uniqueId val="{00000001-223B-4EA8-8A7A-4EDFC82176E0}"/>
            </c:ext>
          </c:extLst>
        </c:ser>
        <c:dLbls>
          <c:dLblPos val="outEnd"/>
          <c:showLegendKey val="0"/>
          <c:showVal val="1"/>
          <c:showCatName val="0"/>
          <c:showSerName val="0"/>
          <c:showPercent val="0"/>
          <c:showBubbleSize val="0"/>
        </c:dLbls>
        <c:gapWidth val="99"/>
        <c:overlap val="100"/>
        <c:axId val="65094303"/>
        <c:axId val="70560831"/>
      </c:barChart>
      <c:catAx>
        <c:axId val="6509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0831"/>
        <c:crosses val="autoZero"/>
        <c:auto val="1"/>
        <c:lblAlgn val="ctr"/>
        <c:lblOffset val="100"/>
        <c:noMultiLvlLbl val="0"/>
      </c:catAx>
      <c:valAx>
        <c:axId val="70560831"/>
        <c:scaling>
          <c:orientation val="minMax"/>
        </c:scaling>
        <c:delete val="1"/>
        <c:axPos val="l"/>
        <c:numFmt formatCode="General" sourceLinked="1"/>
        <c:majorTickMark val="none"/>
        <c:minorTickMark val="none"/>
        <c:tickLblPos val="nextTo"/>
        <c:crossAx val="6509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52400" sx="98000" sy="98000" algn="ctr" rotWithShape="0">
        <a:prstClr val="black">
          <a:alpha val="33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709101060859854E-2"/>
          <c:y val="0.18814814814814815"/>
          <c:w val="0.93858179787828033"/>
          <c:h val="0.67592499999999989"/>
        </c:manualLayout>
      </c:layout>
      <c:barChart>
        <c:barDir val="col"/>
        <c:grouping val="clustered"/>
        <c:varyColors val="0"/>
        <c:ser>
          <c:idx val="1"/>
          <c:order val="0"/>
          <c:tx>
            <c:strRef>
              <c:f>'Setup page 1'!$BP$16</c:f>
              <c:strCache>
                <c:ptCount val="1"/>
                <c:pt idx="0">
                  <c:v>female attrition</c:v>
                </c:pt>
              </c:strCache>
            </c:strRef>
          </c:tx>
          <c:spPr>
            <a:solidFill>
              <a:srgbClr val="40526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'Setup page 1'!$BP$17:$BP$21</c:f>
              <c:numCache>
                <c:formatCode>#,##0</c:formatCode>
                <c:ptCount val="5"/>
                <c:pt idx="0">
                  <c:v>44</c:v>
                </c:pt>
                <c:pt idx="1">
                  <c:v>158</c:v>
                </c:pt>
                <c:pt idx="2">
                  <c:v>62</c:v>
                </c:pt>
                <c:pt idx="3">
                  <c:v>38</c:v>
                </c:pt>
                <c:pt idx="4">
                  <c:v>10</c:v>
                </c:pt>
              </c:numCache>
            </c:numRef>
          </c:val>
          <c:extLst>
            <c:ext xmlns:c16="http://schemas.microsoft.com/office/drawing/2014/chart" uri="{C3380CC4-5D6E-409C-BE32-E72D297353CC}">
              <c16:uniqueId val="{00000001-1DB8-49A1-BEE8-1683CE9A6AFA}"/>
            </c:ext>
          </c:extLst>
        </c:ser>
        <c:ser>
          <c:idx val="0"/>
          <c:order val="1"/>
          <c:tx>
            <c:strRef>
              <c:f>'Setup page 1'!$BO$16</c:f>
              <c:strCache>
                <c:ptCount val="1"/>
                <c:pt idx="0">
                  <c:v>male attrition</c:v>
                </c:pt>
              </c:strCache>
            </c:strRef>
          </c:tx>
          <c:spPr>
            <a:solidFill>
              <a:srgbClr val="C06C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 page 1'!$BN$17:$BN$21</c:f>
              <c:strCache>
                <c:ptCount val="5"/>
                <c:pt idx="0">
                  <c:v>under 25</c:v>
                </c:pt>
                <c:pt idx="1">
                  <c:v>25-35</c:v>
                </c:pt>
                <c:pt idx="2">
                  <c:v>36-45</c:v>
                </c:pt>
                <c:pt idx="3">
                  <c:v>46-55</c:v>
                </c:pt>
                <c:pt idx="4">
                  <c:v>above 55</c:v>
                </c:pt>
              </c:strCache>
            </c:strRef>
          </c:cat>
          <c:val>
            <c:numRef>
              <c:f>'Setup page 1'!$BO$17:$BO$21</c:f>
              <c:numCache>
                <c:formatCode>#,##0</c:formatCode>
                <c:ptCount val="5"/>
                <c:pt idx="0">
                  <c:v>37</c:v>
                </c:pt>
                <c:pt idx="1">
                  <c:v>96</c:v>
                </c:pt>
                <c:pt idx="2">
                  <c:v>25</c:v>
                </c:pt>
                <c:pt idx="3">
                  <c:v>15</c:v>
                </c:pt>
                <c:pt idx="4">
                  <c:v>7</c:v>
                </c:pt>
              </c:numCache>
            </c:numRef>
          </c:val>
          <c:extLst>
            <c:ext xmlns:c16="http://schemas.microsoft.com/office/drawing/2014/chart" uri="{C3380CC4-5D6E-409C-BE32-E72D297353CC}">
              <c16:uniqueId val="{00000000-1DB8-49A1-BEE8-1683CE9A6AFA}"/>
            </c:ext>
          </c:extLst>
        </c:ser>
        <c:dLbls>
          <c:dLblPos val="outEnd"/>
          <c:showLegendKey val="0"/>
          <c:showVal val="1"/>
          <c:showCatName val="0"/>
          <c:showSerName val="0"/>
          <c:showPercent val="0"/>
          <c:showBubbleSize val="0"/>
        </c:dLbls>
        <c:gapWidth val="74"/>
        <c:overlap val="-27"/>
        <c:axId val="217712591"/>
        <c:axId val="217714511"/>
      </c:barChart>
      <c:catAx>
        <c:axId val="21771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14511"/>
        <c:crosses val="autoZero"/>
        <c:auto val="1"/>
        <c:lblAlgn val="ctr"/>
        <c:lblOffset val="100"/>
        <c:noMultiLvlLbl val="0"/>
      </c:catAx>
      <c:valAx>
        <c:axId val="217714511"/>
        <c:scaling>
          <c:orientation val="minMax"/>
        </c:scaling>
        <c:delete val="1"/>
        <c:axPos val="l"/>
        <c:numFmt formatCode="#,##0" sourceLinked="1"/>
        <c:majorTickMark val="none"/>
        <c:minorTickMark val="none"/>
        <c:tickLblPos val="nextTo"/>
        <c:crossAx val="21771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52400" sx="98000" sy="98000" algn="ctr" rotWithShape="0">
        <a:prstClr val="black">
          <a:alpha val="33000"/>
        </a:prstClr>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6C84"/>
              </a:solidFill>
              <a:ln w="19050">
                <a:solidFill>
                  <a:schemeClr val="lt1"/>
                </a:solidFill>
              </a:ln>
              <a:effectLst/>
            </c:spPr>
            <c:extLst>
              <c:ext xmlns:c16="http://schemas.microsoft.com/office/drawing/2014/chart" uri="{C3380CC4-5D6E-409C-BE32-E72D297353CC}">
                <c16:uniqueId val="{00000001-E66C-459D-80AC-0914C790ABD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E66C-459D-80AC-0914C790ABD5}"/>
              </c:ext>
            </c:extLst>
          </c:dPt>
          <c:cat>
            <c:strRef>
              <c:f>'Setup page 1'!$C$8:$D$8</c:f>
              <c:strCache>
                <c:ptCount val="2"/>
                <c:pt idx="0">
                  <c:v>Attrition rate</c:v>
                </c:pt>
                <c:pt idx="1">
                  <c:v>Active rate</c:v>
                </c:pt>
              </c:strCache>
            </c:strRef>
          </c:cat>
          <c:val>
            <c:numRef>
              <c:f>'Setup page 1'!$C$9:$D$9</c:f>
              <c:numCache>
                <c:formatCode>0%</c:formatCode>
                <c:ptCount val="2"/>
                <c:pt idx="0">
                  <c:v>0.1682051282051282</c:v>
                </c:pt>
                <c:pt idx="1">
                  <c:v>0.83179487179487177</c:v>
                </c:pt>
              </c:numCache>
            </c:numRef>
          </c:val>
          <c:extLst>
            <c:ext xmlns:c16="http://schemas.microsoft.com/office/drawing/2014/chart" uri="{C3380CC4-5D6E-409C-BE32-E72D297353CC}">
              <c16:uniqueId val="{00000004-E66C-459D-80AC-0914C790ABD5}"/>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3F2F-4437-BC19-2634024385BD}"/>
              </c:ext>
            </c:extLst>
          </c:dPt>
          <c:dPt>
            <c:idx val="1"/>
            <c:bubble3D val="0"/>
            <c:spPr>
              <a:solidFill>
                <a:srgbClr val="9ECAD6"/>
              </a:solidFill>
              <a:ln w="19050">
                <a:solidFill>
                  <a:schemeClr val="lt1"/>
                </a:solidFill>
              </a:ln>
              <a:effectLst/>
            </c:spPr>
            <c:extLst>
              <c:ext xmlns:c16="http://schemas.microsoft.com/office/drawing/2014/chart" uri="{C3380CC4-5D6E-409C-BE32-E72D297353CC}">
                <c16:uniqueId val="{00000003-3F2F-4437-BC19-2634024385BD}"/>
              </c:ext>
            </c:extLst>
          </c:dPt>
          <c:cat>
            <c:strRef>
              <c:f>'Setup page 1'!$C$8:$D$8</c:f>
              <c:strCache>
                <c:ptCount val="2"/>
                <c:pt idx="0">
                  <c:v>Attrition rate</c:v>
                </c:pt>
                <c:pt idx="1">
                  <c:v>Active rate</c:v>
                </c:pt>
              </c:strCache>
            </c:strRef>
          </c:cat>
          <c:val>
            <c:numRef>
              <c:f>'Setup page 1'!$C$9:$D$9</c:f>
              <c:numCache>
                <c:formatCode>0%</c:formatCode>
                <c:ptCount val="2"/>
                <c:pt idx="0">
                  <c:v>0.1682051282051282</c:v>
                </c:pt>
                <c:pt idx="1">
                  <c:v>0.83179487179487177</c:v>
                </c:pt>
              </c:numCache>
            </c:numRef>
          </c:val>
          <c:extLst>
            <c:ext xmlns:c16="http://schemas.microsoft.com/office/drawing/2014/chart" uri="{C3380CC4-5D6E-409C-BE32-E72D297353CC}">
              <c16:uniqueId val="{00000004-3F2F-4437-BC19-2634024385BD}"/>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'Setup page 1'!$F$9</c:f>
              <c:numCache>
                <c:formatCode>0%</c:formatCode>
                <c:ptCount val="1"/>
                <c:pt idx="0">
                  <c:v>0.59965811965811966</c:v>
                </c:pt>
              </c:numCache>
            </c:numRef>
          </c:val>
          <c:extLst>
            <c:ext xmlns:c16="http://schemas.microsoft.com/office/drawing/2014/chart" uri="{C3380CC4-5D6E-409C-BE32-E72D297353CC}">
              <c16:uniqueId val="{00000000-EBD1-408D-8021-002C3A2F8A6A}"/>
            </c:ext>
          </c:extLst>
        </c:ser>
        <c:ser>
          <c:idx val="1"/>
          <c:order val="1"/>
          <c:spPr>
            <a:solidFill>
              <a:srgbClr val="FDB7E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'Setup page 1'!$G$9</c:f>
              <c:numCache>
                <c:formatCode>0%</c:formatCode>
                <c:ptCount val="1"/>
                <c:pt idx="0">
                  <c:v>0.40034188034188034</c:v>
                </c:pt>
              </c:numCache>
            </c:numRef>
          </c:val>
          <c:extLst>
            <c:ext xmlns:c16="http://schemas.microsoft.com/office/drawing/2014/chart" uri="{C3380CC4-5D6E-409C-BE32-E72D297353CC}">
              <c16:uniqueId val="{00000001-EBD1-408D-8021-002C3A2F8A6A}"/>
            </c:ext>
          </c:extLst>
        </c:ser>
        <c:dLbls>
          <c:dLblPos val="ctr"/>
          <c:showLegendKey val="0"/>
          <c:showVal val="1"/>
          <c:showCatName val="0"/>
          <c:showSerName val="0"/>
          <c:showPercent val="0"/>
          <c:showBubbleSize val="0"/>
        </c:dLbls>
        <c:gapWidth val="150"/>
        <c:overlap val="100"/>
        <c:axId val="266460672"/>
        <c:axId val="1226249232"/>
      </c:barChart>
      <c:catAx>
        <c:axId val="266460672"/>
        <c:scaling>
          <c:orientation val="minMax"/>
        </c:scaling>
        <c:delete val="1"/>
        <c:axPos val="l"/>
        <c:majorTickMark val="none"/>
        <c:minorTickMark val="none"/>
        <c:tickLblPos val="nextTo"/>
        <c:crossAx val="1226249232"/>
        <c:crosses val="autoZero"/>
        <c:auto val="1"/>
        <c:lblAlgn val="ctr"/>
        <c:lblOffset val="100"/>
        <c:noMultiLvlLbl val="0"/>
      </c:catAx>
      <c:valAx>
        <c:axId val="1226249232"/>
        <c:scaling>
          <c:orientation val="minMax"/>
        </c:scaling>
        <c:delete val="1"/>
        <c:axPos val="b"/>
        <c:numFmt formatCode="0%" sourceLinked="1"/>
        <c:majorTickMark val="none"/>
        <c:minorTickMark val="none"/>
        <c:tickLblPos val="nextTo"/>
        <c:crossAx val="266460672"/>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762452107279695E-2"/>
          <c:y val="0.23998488284202571"/>
          <c:w val="0.94647509578544065"/>
          <c:h val="0.62131424792139078"/>
        </c:manualLayout>
      </c:layout>
      <c:barChart>
        <c:barDir val="col"/>
        <c:grouping val="clustered"/>
        <c:varyColors val="0"/>
        <c:ser>
          <c:idx val="0"/>
          <c:order val="0"/>
          <c:tx>
            <c:strRef>
              <c:f>'Setup page 1'!$BB$16</c:f>
              <c:strCache>
                <c:ptCount val="1"/>
                <c:pt idx="0">
                  <c:v>attrition by male</c:v>
                </c:pt>
              </c:strCache>
            </c:strRef>
          </c:tx>
          <c:spPr>
            <a:solidFill>
              <a:srgbClr val="40526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 page 1'!$BA$17:$BA$21</c:f>
              <c:strCache>
                <c:ptCount val="5"/>
                <c:pt idx="0">
                  <c:v>High School</c:v>
                </c:pt>
                <c:pt idx="1">
                  <c:v>Associates Degree</c:v>
                </c:pt>
                <c:pt idx="2">
                  <c:v>Bachelor's Degree</c:v>
                </c:pt>
                <c:pt idx="3">
                  <c:v>Master's Degree</c:v>
                </c:pt>
                <c:pt idx="4">
                  <c:v>Doctoral Degree</c:v>
                </c:pt>
              </c:strCache>
            </c:strRef>
          </c:cat>
          <c:val>
            <c:numRef>
              <c:f>'Setup page 1'!$BB$17:$BB$21</c:f>
              <c:numCache>
                <c:formatCode>#,##0</c:formatCode>
                <c:ptCount val="5"/>
                <c:pt idx="0">
                  <c:v>43</c:v>
                </c:pt>
                <c:pt idx="1">
                  <c:v>54</c:v>
                </c:pt>
                <c:pt idx="2">
                  <c:v>127</c:v>
                </c:pt>
                <c:pt idx="3">
                  <c:v>84</c:v>
                </c:pt>
                <c:pt idx="4">
                  <c:v>4</c:v>
                </c:pt>
              </c:numCache>
            </c:numRef>
          </c:val>
          <c:extLst>
            <c:ext xmlns:c16="http://schemas.microsoft.com/office/drawing/2014/chart" uri="{C3380CC4-5D6E-409C-BE32-E72D297353CC}">
              <c16:uniqueId val="{00000000-3F03-42FB-AD6F-99110927F7DC}"/>
            </c:ext>
          </c:extLst>
        </c:ser>
        <c:ser>
          <c:idx val="1"/>
          <c:order val="1"/>
          <c:tx>
            <c:strRef>
              <c:f>'Setup page 1'!$BC$16</c:f>
              <c:strCache>
                <c:ptCount val="1"/>
                <c:pt idx="0">
                  <c:v>attrition by female</c:v>
                </c:pt>
              </c:strCache>
            </c:strRef>
          </c:tx>
          <c:spPr>
            <a:solidFill>
              <a:srgbClr val="C06C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'Setup page 1'!$BC$17:$BC$21</c:f>
              <c:numCache>
                <c:formatCode>#,##0</c:formatCode>
                <c:ptCount val="5"/>
                <c:pt idx="0">
                  <c:v>22</c:v>
                </c:pt>
                <c:pt idx="1">
                  <c:v>39</c:v>
                </c:pt>
                <c:pt idx="2">
                  <c:v>77</c:v>
                </c:pt>
                <c:pt idx="3">
                  <c:v>36</c:v>
                </c:pt>
                <c:pt idx="4">
                  <c:v>6</c:v>
                </c:pt>
              </c:numCache>
            </c:numRef>
          </c:val>
          <c:extLst>
            <c:ext xmlns:c16="http://schemas.microsoft.com/office/drawing/2014/chart" uri="{C3380CC4-5D6E-409C-BE32-E72D297353CC}">
              <c16:uniqueId val="{00000001-3F03-42FB-AD6F-99110927F7DC}"/>
            </c:ext>
          </c:extLst>
        </c:ser>
        <c:dLbls>
          <c:dLblPos val="outEnd"/>
          <c:showLegendKey val="0"/>
          <c:showVal val="1"/>
          <c:showCatName val="0"/>
          <c:showSerName val="0"/>
          <c:showPercent val="0"/>
          <c:showBubbleSize val="0"/>
        </c:dLbls>
        <c:gapWidth val="113"/>
        <c:overlap val="-27"/>
        <c:axId val="917656464"/>
        <c:axId val="917655504"/>
      </c:barChart>
      <c:catAx>
        <c:axId val="9176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55504"/>
        <c:crosses val="autoZero"/>
        <c:auto val="1"/>
        <c:lblAlgn val="ctr"/>
        <c:lblOffset val="100"/>
        <c:noMultiLvlLbl val="0"/>
      </c:catAx>
      <c:valAx>
        <c:axId val="917655504"/>
        <c:scaling>
          <c:orientation val="minMax"/>
        </c:scaling>
        <c:delete val="1"/>
        <c:axPos val="l"/>
        <c:numFmt formatCode="#,##0" sourceLinked="1"/>
        <c:majorTickMark val="none"/>
        <c:minorTickMark val="none"/>
        <c:tickLblPos val="nextTo"/>
        <c:crossAx val="91765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52400" sx="98000" sy="98000" algn="ctr" rotWithShape="0">
        <a:prstClr val="black">
          <a:alpha val="33000"/>
        </a:prst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lumMod val="50000"/>
                  </a:schemeClr>
                </a:solidFill>
              </a:rPr>
              <a:t>Attrition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EB22-485D-8739-6F16825F494B}"/>
              </c:ext>
            </c:extLst>
          </c:dPt>
          <c:dPt>
            <c:idx val="1"/>
            <c:bubble3D val="0"/>
            <c:spPr>
              <a:solidFill>
                <a:srgbClr val="40526D"/>
              </a:solidFill>
              <a:ln w="19050">
                <a:solidFill>
                  <a:schemeClr val="lt1"/>
                </a:solidFill>
              </a:ln>
              <a:effectLst/>
            </c:spPr>
            <c:extLst>
              <c:ext xmlns:c16="http://schemas.microsoft.com/office/drawing/2014/chart" uri="{C3380CC4-5D6E-409C-BE32-E72D297353CC}">
                <c16:uniqueId val="{00000003-EB22-485D-8739-6F16825F494B}"/>
              </c:ext>
            </c:extLst>
          </c:dPt>
          <c:cat>
            <c:strRef>
              <c:f>'Setup page 1'!$CC$4:$CD$4</c:f>
              <c:strCache>
                <c:ptCount val="2"/>
                <c:pt idx="0">
                  <c:v>percent  %</c:v>
                </c:pt>
                <c:pt idx="1">
                  <c:v>to 100%</c:v>
                </c:pt>
              </c:strCache>
            </c:strRef>
          </c:cat>
          <c:val>
            <c:numRef>
              <c:f>'Setup page 1'!$CC$5:$CD$5</c:f>
              <c:numCache>
                <c:formatCode>0%</c:formatCode>
                <c:ptCount val="2"/>
                <c:pt idx="0">
                  <c:v>0.58653846153846156</c:v>
                </c:pt>
                <c:pt idx="1">
                  <c:v>0.41346153846153844</c:v>
                </c:pt>
              </c:numCache>
            </c:numRef>
          </c:val>
          <c:extLst>
            <c:ext xmlns:c16="http://schemas.microsoft.com/office/drawing/2014/chart" uri="{C3380CC4-5D6E-409C-BE32-E72D297353CC}">
              <c16:uniqueId val="{00000004-EB22-485D-8739-6F16825F49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image" Target="../media/image1.png"/><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16</xdr:col>
      <xdr:colOff>320040</xdr:colOff>
      <xdr:row>29</xdr:row>
      <xdr:rowOff>160020</xdr:rowOff>
    </xdr:from>
    <xdr:to>
      <xdr:col>23</xdr:col>
      <xdr:colOff>281940</xdr:colOff>
      <xdr:row>41</xdr:row>
      <xdr:rowOff>82260</xdr:rowOff>
    </xdr:to>
    <xdr:sp macro="" textlink="">
      <xdr:nvSpPr>
        <xdr:cNvPr id="9" name="Rectangle 8">
          <a:extLst>
            <a:ext uri="{FF2B5EF4-FFF2-40B4-BE49-F238E27FC236}">
              <a16:creationId xmlns:a16="http://schemas.microsoft.com/office/drawing/2014/main" id="{6B3C0C6E-1748-5EB5-5D8D-CBBAB0E4FAD5}"/>
            </a:ext>
          </a:extLst>
        </xdr:cNvPr>
        <xdr:cNvSpPr/>
      </xdr:nvSpPr>
      <xdr:spPr>
        <a:xfrm>
          <a:off x="10073640" y="5463540"/>
          <a:ext cx="4229100" cy="2116800"/>
        </a:xfrm>
        <a:prstGeom prst="rect">
          <a:avLst/>
        </a:prstGeom>
        <a:solidFill>
          <a:schemeClr val="bg1"/>
        </a:solidFill>
        <a:ln>
          <a:noFill/>
        </a:ln>
        <a:effectLst>
          <a:outerShdw blurRad="152400" sx="98000" sy="98000" algn="ctr" rotWithShape="0">
            <a:prstClr val="black">
              <a:alpha val="3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220980</xdr:colOff>
      <xdr:row>1</xdr:row>
      <xdr:rowOff>68580</xdr:rowOff>
    </xdr:from>
    <xdr:to>
      <xdr:col>23</xdr:col>
      <xdr:colOff>281940</xdr:colOff>
      <xdr:row>3</xdr:row>
      <xdr:rowOff>76200</xdr:rowOff>
    </xdr:to>
    <xdr:sp macro="" textlink="">
      <xdr:nvSpPr>
        <xdr:cNvPr id="10" name="Parallelogram 9">
          <a:extLst>
            <a:ext uri="{FF2B5EF4-FFF2-40B4-BE49-F238E27FC236}">
              <a16:creationId xmlns:a16="http://schemas.microsoft.com/office/drawing/2014/main" id="{2182F79B-36A9-F000-EE65-094D9A0B6CD2}"/>
            </a:ext>
          </a:extLst>
        </xdr:cNvPr>
        <xdr:cNvSpPr/>
      </xdr:nvSpPr>
      <xdr:spPr>
        <a:xfrm>
          <a:off x="10584180" y="251460"/>
          <a:ext cx="3718560" cy="373380"/>
        </a:xfrm>
        <a:prstGeom prst="parallelogram">
          <a:avLst/>
        </a:prstGeom>
        <a:solidFill>
          <a:srgbClr val="C06C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297180</xdr:colOff>
      <xdr:row>5</xdr:row>
      <xdr:rowOff>38100</xdr:rowOff>
    </xdr:from>
    <xdr:to>
      <xdr:col>16</xdr:col>
      <xdr:colOff>129540</xdr:colOff>
      <xdr:row>7</xdr:row>
      <xdr:rowOff>45720</xdr:rowOff>
    </xdr:to>
    <xdr:sp macro="" textlink="">
      <xdr:nvSpPr>
        <xdr:cNvPr id="11" name="Parallelogram 10">
          <a:extLst>
            <a:ext uri="{FF2B5EF4-FFF2-40B4-BE49-F238E27FC236}">
              <a16:creationId xmlns:a16="http://schemas.microsoft.com/office/drawing/2014/main" id="{4A3B6522-7A5E-46B6-9979-23DD0691C21E}"/>
            </a:ext>
          </a:extLst>
        </xdr:cNvPr>
        <xdr:cNvSpPr/>
      </xdr:nvSpPr>
      <xdr:spPr>
        <a:xfrm rot="10800000">
          <a:off x="297180" y="952500"/>
          <a:ext cx="9585960" cy="373380"/>
        </a:xfrm>
        <a:prstGeom prst="parallelogram">
          <a:avLst/>
        </a:prstGeom>
        <a:solidFill>
          <a:srgbClr val="C06C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421261</xdr:colOff>
      <xdr:row>3</xdr:row>
      <xdr:rowOff>51565</xdr:rowOff>
    </xdr:from>
    <xdr:to>
      <xdr:col>17</xdr:col>
      <xdr:colOff>538000</xdr:colOff>
      <xdr:row>5</xdr:row>
      <xdr:rowOff>60205</xdr:rowOff>
    </xdr:to>
    <xdr:sp macro="" textlink="">
      <xdr:nvSpPr>
        <xdr:cNvPr id="13" name="Rectangle 12">
          <a:extLst>
            <a:ext uri="{FF2B5EF4-FFF2-40B4-BE49-F238E27FC236}">
              <a16:creationId xmlns:a16="http://schemas.microsoft.com/office/drawing/2014/main" id="{70AA8112-F692-4637-B23A-5075A3247605}"/>
            </a:ext>
          </a:extLst>
        </xdr:cNvPr>
        <xdr:cNvSpPr/>
      </xdr:nvSpPr>
      <xdr:spPr>
        <a:xfrm rot="19490612">
          <a:off x="9565261" y="600205"/>
          <a:ext cx="1335939" cy="374400"/>
        </a:xfrm>
        <a:prstGeom prst="rect">
          <a:avLst/>
        </a:prstGeom>
        <a:solidFill>
          <a:srgbClr val="C06C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320040</xdr:colOff>
      <xdr:row>0</xdr:row>
      <xdr:rowOff>129540</xdr:rowOff>
    </xdr:from>
    <xdr:to>
      <xdr:col>13</xdr:col>
      <xdr:colOff>0</xdr:colOff>
      <xdr:row>4</xdr:row>
      <xdr:rowOff>137160</xdr:rowOff>
    </xdr:to>
    <xdr:sp macro="" textlink="">
      <xdr:nvSpPr>
        <xdr:cNvPr id="14" name="TextBox 13">
          <a:extLst>
            <a:ext uri="{FF2B5EF4-FFF2-40B4-BE49-F238E27FC236}">
              <a16:creationId xmlns:a16="http://schemas.microsoft.com/office/drawing/2014/main" id="{1A40E781-D7D0-0CD6-89D6-781E7A39E78A}"/>
            </a:ext>
          </a:extLst>
        </xdr:cNvPr>
        <xdr:cNvSpPr txBox="1"/>
      </xdr:nvSpPr>
      <xdr:spPr>
        <a:xfrm>
          <a:off x="320040" y="129540"/>
          <a:ext cx="7604760" cy="73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1">
              <a:solidFill>
                <a:srgbClr val="40526D"/>
              </a:solidFill>
            </a:rPr>
            <a:t>HR Attrition Employees Dashboard</a:t>
          </a:r>
        </a:p>
      </xdr:txBody>
    </xdr:sp>
    <xdr:clientData/>
  </xdr:twoCellAnchor>
  <xdr:twoCellAnchor>
    <xdr:from>
      <xdr:col>3</xdr:col>
      <xdr:colOff>129540</xdr:colOff>
      <xdr:row>17</xdr:row>
      <xdr:rowOff>30480</xdr:rowOff>
    </xdr:from>
    <xdr:to>
      <xdr:col>7</xdr:col>
      <xdr:colOff>207540</xdr:colOff>
      <xdr:row>41</xdr:row>
      <xdr:rowOff>105360</xdr:rowOff>
    </xdr:to>
    <xdr:graphicFrame macro="">
      <xdr:nvGraphicFramePr>
        <xdr:cNvPr id="59" name="Chart 58">
          <a:extLst>
            <a:ext uri="{FF2B5EF4-FFF2-40B4-BE49-F238E27FC236}">
              <a16:creationId xmlns:a16="http://schemas.microsoft.com/office/drawing/2014/main" id="{7F5B88A3-B900-409A-B3A6-B50E2E52C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17</xdr:row>
      <xdr:rowOff>30480</xdr:rowOff>
    </xdr:from>
    <xdr:to>
      <xdr:col>11</xdr:col>
      <xdr:colOff>474240</xdr:colOff>
      <xdr:row>28</xdr:row>
      <xdr:rowOff>178800</xdr:rowOff>
    </xdr:to>
    <xdr:graphicFrame macro="">
      <xdr:nvGraphicFramePr>
        <xdr:cNvPr id="60" name="Chart 59">
          <a:extLst>
            <a:ext uri="{FF2B5EF4-FFF2-40B4-BE49-F238E27FC236}">
              <a16:creationId xmlns:a16="http://schemas.microsoft.com/office/drawing/2014/main" id="{578BB8E8-7F20-4EA2-A15A-D825A62C9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xdr:colOff>
      <xdr:row>17</xdr:row>
      <xdr:rowOff>30480</xdr:rowOff>
    </xdr:from>
    <xdr:to>
      <xdr:col>16</xdr:col>
      <xdr:colOff>131340</xdr:colOff>
      <xdr:row>28</xdr:row>
      <xdr:rowOff>178800</xdr:rowOff>
    </xdr:to>
    <xdr:graphicFrame macro="">
      <xdr:nvGraphicFramePr>
        <xdr:cNvPr id="2" name="Chart 1">
          <a:extLst>
            <a:ext uri="{FF2B5EF4-FFF2-40B4-BE49-F238E27FC236}">
              <a16:creationId xmlns:a16="http://schemas.microsoft.com/office/drawing/2014/main" id="{D4EFF01B-BB27-44BE-952A-F3F37A8A3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419100</xdr:colOff>
      <xdr:row>4</xdr:row>
      <xdr:rowOff>60961</xdr:rowOff>
    </xdr:from>
    <xdr:to>
      <xdr:col>23</xdr:col>
      <xdr:colOff>243840</xdr:colOff>
      <xdr:row>7</xdr:row>
      <xdr:rowOff>91440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8DEDC59F-5543-42D6-8472-2F52EDF7D08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782300" y="792481"/>
              <a:ext cx="3482340" cy="579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312420</xdr:colOff>
      <xdr:row>17</xdr:row>
      <xdr:rowOff>30480</xdr:rowOff>
    </xdr:from>
    <xdr:to>
      <xdr:col>23</xdr:col>
      <xdr:colOff>281940</xdr:colOff>
      <xdr:row>28</xdr:row>
      <xdr:rowOff>178800</xdr:rowOff>
    </xdr:to>
    <xdr:graphicFrame macro="">
      <xdr:nvGraphicFramePr>
        <xdr:cNvPr id="6" name="Chart 5">
          <a:extLst>
            <a:ext uri="{FF2B5EF4-FFF2-40B4-BE49-F238E27FC236}">
              <a16:creationId xmlns:a16="http://schemas.microsoft.com/office/drawing/2014/main" id="{1D231343-967E-4E36-A576-C3EF201E9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292105</xdr:colOff>
      <xdr:row>7</xdr:row>
      <xdr:rowOff>144780</xdr:rowOff>
    </xdr:from>
    <xdr:to>
      <xdr:col>9</xdr:col>
      <xdr:colOff>180710</xdr:colOff>
      <xdr:row>16</xdr:row>
      <xdr:rowOff>53340</xdr:rowOff>
    </xdr:to>
    <xdr:sp macro="" textlink="">
      <xdr:nvSpPr>
        <xdr:cNvPr id="15" name="Rectangle 14">
          <a:extLst>
            <a:ext uri="{FF2B5EF4-FFF2-40B4-BE49-F238E27FC236}">
              <a16:creationId xmlns:a16="http://schemas.microsoft.com/office/drawing/2014/main" id="{A21C267A-7BEA-D286-2FAB-A61CBAD0D76E}"/>
            </a:ext>
          </a:extLst>
        </xdr:cNvPr>
        <xdr:cNvSpPr/>
      </xdr:nvSpPr>
      <xdr:spPr>
        <a:xfrm>
          <a:off x="2730505" y="1424940"/>
          <a:ext cx="2936605" cy="1554480"/>
        </a:xfrm>
        <a:prstGeom prst="rect">
          <a:avLst/>
        </a:prstGeom>
        <a:solidFill>
          <a:schemeClr val="bg1"/>
        </a:solidFill>
        <a:ln>
          <a:noFill/>
        </a:ln>
        <a:effectLst>
          <a:outerShdw blurRad="152400" sx="102000" sy="102000" algn="ctr" rotWithShape="0">
            <a:prstClr val="black">
              <a:alpha val="3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487739</xdr:colOff>
      <xdr:row>9</xdr:row>
      <xdr:rowOff>45720</xdr:rowOff>
    </xdr:from>
    <xdr:to>
      <xdr:col>6</xdr:col>
      <xdr:colOff>202245</xdr:colOff>
      <xdr:row>13</xdr:row>
      <xdr:rowOff>114300</xdr:rowOff>
    </xdr:to>
    <xdr:pic>
      <xdr:nvPicPr>
        <xdr:cNvPr id="21" name="Picture 20">
          <a:extLst>
            <a:ext uri="{FF2B5EF4-FFF2-40B4-BE49-F238E27FC236}">
              <a16:creationId xmlns:a16="http://schemas.microsoft.com/office/drawing/2014/main" id="{BE4276EB-260B-2010-0B37-2596B4688C61}"/>
            </a:ext>
          </a:extLst>
        </xdr:cNvPr>
        <xdr:cNvPicPr>
          <a:picLocks noChangeAspect="1"/>
        </xdr:cNvPicPr>
      </xdr:nvPicPr>
      <xdr:blipFill>
        <a:blip xmlns:r="http://schemas.openxmlformats.org/officeDocument/2006/relationships" r:embed="rId5"/>
        <a:stretch>
          <a:fillRect/>
        </a:stretch>
      </xdr:blipFill>
      <xdr:spPr>
        <a:xfrm>
          <a:off x="2926139" y="1691640"/>
          <a:ext cx="933706" cy="800100"/>
        </a:xfrm>
        <a:prstGeom prst="rect">
          <a:avLst/>
        </a:prstGeom>
      </xdr:spPr>
    </xdr:pic>
    <xdr:clientData/>
  </xdr:twoCellAnchor>
  <xdr:twoCellAnchor>
    <xdr:from>
      <xdr:col>9</xdr:col>
      <xdr:colOff>423780</xdr:colOff>
      <xdr:row>7</xdr:row>
      <xdr:rowOff>142980</xdr:rowOff>
    </xdr:from>
    <xdr:to>
      <xdr:col>14</xdr:col>
      <xdr:colOff>312385</xdr:colOff>
      <xdr:row>16</xdr:row>
      <xdr:rowOff>52260</xdr:rowOff>
    </xdr:to>
    <xdr:sp macro="" textlink="">
      <xdr:nvSpPr>
        <xdr:cNvPr id="28" name="Rectangle 27">
          <a:extLst>
            <a:ext uri="{FF2B5EF4-FFF2-40B4-BE49-F238E27FC236}">
              <a16:creationId xmlns:a16="http://schemas.microsoft.com/office/drawing/2014/main" id="{A5892116-00F9-4726-9958-8927ECF89D4A}"/>
            </a:ext>
          </a:extLst>
        </xdr:cNvPr>
        <xdr:cNvSpPr/>
      </xdr:nvSpPr>
      <xdr:spPr>
        <a:xfrm>
          <a:off x="5910180" y="1423140"/>
          <a:ext cx="2936605" cy="1555200"/>
        </a:xfrm>
        <a:prstGeom prst="rect">
          <a:avLst/>
        </a:prstGeom>
        <a:solidFill>
          <a:schemeClr val="bg1"/>
        </a:solidFill>
        <a:ln>
          <a:noFill/>
        </a:ln>
        <a:effectLst>
          <a:outerShdw blurRad="152400" sx="102000" sy="102000" algn="ctr" rotWithShape="0">
            <a:prstClr val="black">
              <a:alpha val="3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547836</xdr:colOff>
      <xdr:row>7</xdr:row>
      <xdr:rowOff>142980</xdr:rowOff>
    </xdr:from>
    <xdr:to>
      <xdr:col>19</xdr:col>
      <xdr:colOff>434340</xdr:colOff>
      <xdr:row>16</xdr:row>
      <xdr:rowOff>52260</xdr:rowOff>
    </xdr:to>
    <xdr:sp macro="" textlink="">
      <xdr:nvSpPr>
        <xdr:cNvPr id="29" name="Rectangle 28">
          <a:extLst>
            <a:ext uri="{FF2B5EF4-FFF2-40B4-BE49-F238E27FC236}">
              <a16:creationId xmlns:a16="http://schemas.microsoft.com/office/drawing/2014/main" id="{BEE81D47-6B02-409C-AE0A-D2AA08BBD0E6}"/>
            </a:ext>
          </a:extLst>
        </xdr:cNvPr>
        <xdr:cNvSpPr/>
      </xdr:nvSpPr>
      <xdr:spPr>
        <a:xfrm>
          <a:off x="9082236" y="1423140"/>
          <a:ext cx="2934504" cy="1555200"/>
        </a:xfrm>
        <a:prstGeom prst="rect">
          <a:avLst/>
        </a:prstGeom>
        <a:solidFill>
          <a:schemeClr val="bg1"/>
        </a:solidFill>
        <a:ln>
          <a:noFill/>
        </a:ln>
        <a:effectLst>
          <a:outerShdw blurRad="152400" sx="102000" sy="102000" algn="ctr" rotWithShape="0">
            <a:prstClr val="black">
              <a:alpha val="3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104428</xdr:colOff>
      <xdr:row>7</xdr:row>
      <xdr:rowOff>160020</xdr:rowOff>
    </xdr:from>
    <xdr:to>
      <xdr:col>9</xdr:col>
      <xdr:colOff>160825</xdr:colOff>
      <xdr:row>9</xdr:row>
      <xdr:rowOff>99060</xdr:rowOff>
    </xdr:to>
    <xdr:sp macro="" textlink="">
      <xdr:nvSpPr>
        <xdr:cNvPr id="32" name="TextBox 31">
          <a:extLst>
            <a:ext uri="{FF2B5EF4-FFF2-40B4-BE49-F238E27FC236}">
              <a16:creationId xmlns:a16="http://schemas.microsoft.com/office/drawing/2014/main" id="{E3D4D017-BC91-1763-58E5-EB0FE00A57D1}"/>
            </a:ext>
          </a:extLst>
        </xdr:cNvPr>
        <xdr:cNvSpPr txBox="1"/>
      </xdr:nvSpPr>
      <xdr:spPr>
        <a:xfrm>
          <a:off x="3762028" y="1440180"/>
          <a:ext cx="188519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a:solidFill>
                <a:schemeClr val="bg1">
                  <a:lumMod val="50000"/>
                </a:schemeClr>
              </a:solidFill>
            </a:rPr>
            <a:t>Total </a:t>
          </a:r>
          <a:r>
            <a:rPr lang="en-US" sz="1600" b="1">
              <a:solidFill>
                <a:schemeClr val="bg1">
                  <a:lumMod val="50000"/>
                </a:schemeClr>
              </a:solidFill>
            </a:rPr>
            <a:t>Employees</a:t>
          </a:r>
          <a:endParaRPr lang="en-US" sz="1500" b="1">
            <a:solidFill>
              <a:schemeClr val="bg1">
                <a:lumMod val="50000"/>
              </a:schemeClr>
            </a:solidFill>
          </a:endParaRPr>
        </a:p>
      </xdr:txBody>
    </xdr:sp>
    <xdr:clientData/>
  </xdr:twoCellAnchor>
  <xdr:twoCellAnchor>
    <xdr:from>
      <xdr:col>11</xdr:col>
      <xdr:colOff>520661</xdr:colOff>
      <xdr:row>7</xdr:row>
      <xdr:rowOff>150600</xdr:rowOff>
    </xdr:from>
    <xdr:to>
      <xdr:col>14</xdr:col>
      <xdr:colOff>292500</xdr:colOff>
      <xdr:row>11</xdr:row>
      <xdr:rowOff>152400</xdr:rowOff>
    </xdr:to>
    <xdr:sp macro="" textlink="">
      <xdr:nvSpPr>
        <xdr:cNvPr id="37" name="TextBox 36">
          <a:extLst>
            <a:ext uri="{FF2B5EF4-FFF2-40B4-BE49-F238E27FC236}">
              <a16:creationId xmlns:a16="http://schemas.microsoft.com/office/drawing/2014/main" id="{ADFF100E-2B75-4B2D-A7A7-A242E3E0D41C}"/>
            </a:ext>
          </a:extLst>
        </xdr:cNvPr>
        <xdr:cNvSpPr txBox="1"/>
      </xdr:nvSpPr>
      <xdr:spPr>
        <a:xfrm>
          <a:off x="7226261" y="1430760"/>
          <a:ext cx="1600639" cy="733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500" b="1">
              <a:solidFill>
                <a:schemeClr val="bg1">
                  <a:lumMod val="50000"/>
                </a:schemeClr>
              </a:solidFill>
            </a:rPr>
            <a:t>Total </a:t>
          </a:r>
          <a:r>
            <a:rPr lang="en-US" sz="1600" b="1">
              <a:solidFill>
                <a:srgbClr val="B25068"/>
              </a:solidFill>
            </a:rPr>
            <a:t>Attrition</a:t>
          </a:r>
          <a:r>
            <a:rPr lang="en-US" sz="1600" b="1">
              <a:solidFill>
                <a:schemeClr val="bg1">
                  <a:lumMod val="50000"/>
                </a:schemeClr>
              </a:solidFill>
            </a:rPr>
            <a:t> Emplyoees</a:t>
          </a:r>
          <a:endParaRPr lang="en-US" sz="1500" b="1">
            <a:solidFill>
              <a:schemeClr val="bg1">
                <a:lumMod val="50000"/>
              </a:schemeClr>
            </a:solidFill>
          </a:endParaRPr>
        </a:p>
      </xdr:txBody>
    </xdr:sp>
    <xdr:clientData/>
  </xdr:twoCellAnchor>
  <xdr:twoCellAnchor>
    <xdr:from>
      <xdr:col>17</xdr:col>
      <xdr:colOff>61794</xdr:colOff>
      <xdr:row>7</xdr:row>
      <xdr:rowOff>142980</xdr:rowOff>
    </xdr:from>
    <xdr:to>
      <xdr:col>19</xdr:col>
      <xdr:colOff>416555</xdr:colOff>
      <xdr:row>11</xdr:row>
      <xdr:rowOff>7620</xdr:rowOff>
    </xdr:to>
    <xdr:sp macro="" textlink="">
      <xdr:nvSpPr>
        <xdr:cNvPr id="38" name="TextBox 37">
          <a:extLst>
            <a:ext uri="{FF2B5EF4-FFF2-40B4-BE49-F238E27FC236}">
              <a16:creationId xmlns:a16="http://schemas.microsoft.com/office/drawing/2014/main" id="{9C47A7F6-36A3-4C7D-9FF0-283A59C7F502}"/>
            </a:ext>
          </a:extLst>
        </xdr:cNvPr>
        <xdr:cNvSpPr txBox="1"/>
      </xdr:nvSpPr>
      <xdr:spPr>
        <a:xfrm>
          <a:off x="10424994" y="1423140"/>
          <a:ext cx="1573961" cy="596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a:solidFill>
                <a:schemeClr val="bg1">
                  <a:lumMod val="50000"/>
                </a:schemeClr>
              </a:solidFill>
            </a:rPr>
            <a:t>Total </a:t>
          </a:r>
          <a:r>
            <a:rPr lang="en-US" sz="1500" b="1">
              <a:solidFill>
                <a:srgbClr val="9ECAD6"/>
              </a:solidFill>
            </a:rPr>
            <a:t>Active</a:t>
          </a:r>
          <a:r>
            <a:rPr lang="en-US" sz="1500" b="1">
              <a:solidFill>
                <a:schemeClr val="bg1">
                  <a:lumMod val="50000"/>
                </a:schemeClr>
              </a:solidFill>
            </a:rPr>
            <a:t> </a:t>
          </a:r>
          <a:r>
            <a:rPr lang="en-US" sz="1600" b="1">
              <a:solidFill>
                <a:schemeClr val="bg1">
                  <a:lumMod val="50000"/>
                </a:schemeClr>
              </a:solidFill>
            </a:rPr>
            <a:t>Employees</a:t>
          </a:r>
          <a:endParaRPr lang="en-US" sz="1500" b="1">
            <a:solidFill>
              <a:schemeClr val="bg1">
                <a:lumMod val="50000"/>
              </a:schemeClr>
            </a:solidFill>
          </a:endParaRPr>
        </a:p>
      </xdr:txBody>
    </xdr:sp>
    <xdr:clientData/>
  </xdr:twoCellAnchor>
  <xdr:twoCellAnchor>
    <xdr:from>
      <xdr:col>11</xdr:col>
      <xdr:colOff>396167</xdr:colOff>
      <xdr:row>10</xdr:row>
      <xdr:rowOff>137160</xdr:rowOff>
    </xdr:from>
    <xdr:to>
      <xdr:col>14</xdr:col>
      <xdr:colOff>310285</xdr:colOff>
      <xdr:row>13</xdr:row>
      <xdr:rowOff>167640</xdr:rowOff>
    </xdr:to>
    <xdr:sp macro="" textlink="'Setup page 1'!D5">
      <xdr:nvSpPr>
        <xdr:cNvPr id="40" name="TextBox 39">
          <a:extLst>
            <a:ext uri="{FF2B5EF4-FFF2-40B4-BE49-F238E27FC236}">
              <a16:creationId xmlns:a16="http://schemas.microsoft.com/office/drawing/2014/main" id="{13791E66-57DF-4CE6-A109-6DC5ABB05549}"/>
            </a:ext>
          </a:extLst>
        </xdr:cNvPr>
        <xdr:cNvSpPr txBox="1"/>
      </xdr:nvSpPr>
      <xdr:spPr>
        <a:xfrm>
          <a:off x="7101767" y="1965960"/>
          <a:ext cx="1742918"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CAB999-E528-4CAC-A379-F3D5EE8A3737}" type="TxLink">
            <a:rPr lang="en-US" sz="4000" b="0" i="0" u="none" strike="noStrike">
              <a:solidFill>
                <a:srgbClr val="000000"/>
              </a:solidFill>
              <a:latin typeface="Aptos Narrow"/>
              <a:ea typeface="+mn-ea"/>
              <a:cs typeface="+mn-cs"/>
            </a:rPr>
            <a:pPr marL="0" indent="0" algn="ctr"/>
            <a:t>312</a:t>
          </a:fld>
          <a:endParaRPr lang="en-US" sz="4000" b="0" i="0" u="none" strike="noStrike">
            <a:solidFill>
              <a:srgbClr val="000000"/>
            </a:solidFill>
            <a:latin typeface="Aptos Narrow"/>
            <a:ea typeface="+mn-ea"/>
            <a:cs typeface="+mn-cs"/>
          </a:endParaRPr>
        </a:p>
      </xdr:txBody>
    </xdr:sp>
    <xdr:clientData/>
  </xdr:twoCellAnchor>
  <xdr:twoCellAnchor>
    <xdr:from>
      <xdr:col>16</xdr:col>
      <xdr:colOff>502437</xdr:colOff>
      <xdr:row>10</xdr:row>
      <xdr:rowOff>137160</xdr:rowOff>
    </xdr:from>
    <xdr:to>
      <xdr:col>19</xdr:col>
      <xdr:colOff>416555</xdr:colOff>
      <xdr:row>13</xdr:row>
      <xdr:rowOff>167640</xdr:rowOff>
    </xdr:to>
    <xdr:sp macro="" textlink="'Setup page 1'!E5">
      <xdr:nvSpPr>
        <xdr:cNvPr id="42" name="TextBox 41">
          <a:extLst>
            <a:ext uri="{FF2B5EF4-FFF2-40B4-BE49-F238E27FC236}">
              <a16:creationId xmlns:a16="http://schemas.microsoft.com/office/drawing/2014/main" id="{B96A74B4-9792-4BA4-9E5E-D805361FA9D2}"/>
            </a:ext>
          </a:extLst>
        </xdr:cNvPr>
        <xdr:cNvSpPr txBox="1"/>
      </xdr:nvSpPr>
      <xdr:spPr>
        <a:xfrm>
          <a:off x="10256037" y="1965960"/>
          <a:ext cx="1742918"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4ABA41-C6F4-4190-8B9C-2F3C2CF7D92E}" type="TxLink">
            <a:rPr lang="en-US" sz="4000" b="0" i="0" u="none" strike="noStrike">
              <a:solidFill>
                <a:srgbClr val="000000"/>
              </a:solidFill>
              <a:latin typeface="Aptos Narrow"/>
              <a:ea typeface="+mn-ea"/>
              <a:cs typeface="+mn-cs"/>
            </a:rPr>
            <a:pPr marL="0" indent="0" algn="ctr"/>
            <a:t>1,442</a:t>
          </a:fld>
          <a:endParaRPr lang="en-US" sz="4000" b="0" i="0" u="none" strike="noStrike">
            <a:solidFill>
              <a:srgbClr val="000000"/>
            </a:solidFill>
            <a:latin typeface="Aptos Narrow"/>
            <a:ea typeface="+mn-ea"/>
            <a:cs typeface="+mn-cs"/>
          </a:endParaRPr>
        </a:p>
      </xdr:txBody>
    </xdr:sp>
    <xdr:clientData/>
  </xdr:twoCellAnchor>
  <xdr:twoCellAnchor>
    <xdr:from>
      <xdr:col>6</xdr:col>
      <xdr:colOff>255599</xdr:colOff>
      <xdr:row>10</xdr:row>
      <xdr:rowOff>137160</xdr:rowOff>
    </xdr:from>
    <xdr:to>
      <xdr:col>9</xdr:col>
      <xdr:colOff>169717</xdr:colOff>
      <xdr:row>13</xdr:row>
      <xdr:rowOff>167640</xdr:rowOff>
    </xdr:to>
    <xdr:sp macro="" textlink="'Setup page 1'!C5">
      <xdr:nvSpPr>
        <xdr:cNvPr id="43" name="TextBox 42">
          <a:extLst>
            <a:ext uri="{FF2B5EF4-FFF2-40B4-BE49-F238E27FC236}">
              <a16:creationId xmlns:a16="http://schemas.microsoft.com/office/drawing/2014/main" id="{D9A4946A-385B-4183-BB74-3E831ACD3B6B}"/>
            </a:ext>
          </a:extLst>
        </xdr:cNvPr>
        <xdr:cNvSpPr txBox="1"/>
      </xdr:nvSpPr>
      <xdr:spPr>
        <a:xfrm>
          <a:off x="3913199" y="1965960"/>
          <a:ext cx="1742918"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F0B82B-6E6E-4E16-AAD4-3700AED4D0C3}" type="TxLink">
            <a:rPr lang="en-US" sz="4000" b="0" i="0" u="none" strike="noStrike">
              <a:solidFill>
                <a:srgbClr val="000000"/>
              </a:solidFill>
              <a:latin typeface="Aptos Narrow"/>
              <a:ea typeface="+mn-ea"/>
              <a:cs typeface="+mn-cs"/>
            </a:rPr>
            <a:pPr marL="0" indent="0" algn="ctr"/>
            <a:t>1,754</a:t>
          </a:fld>
          <a:endParaRPr lang="en-US" sz="4000" b="0" i="0" u="none" strike="noStrike">
            <a:solidFill>
              <a:srgbClr val="000000"/>
            </a:solidFill>
            <a:latin typeface="Aptos Narrow"/>
            <a:ea typeface="+mn-ea"/>
            <a:cs typeface="+mn-cs"/>
          </a:endParaRPr>
        </a:p>
      </xdr:txBody>
    </xdr:sp>
    <xdr:clientData/>
  </xdr:twoCellAnchor>
  <xdr:twoCellAnchor>
    <xdr:from>
      <xdr:col>9</xdr:col>
      <xdr:colOff>228147</xdr:colOff>
      <xdr:row>8</xdr:row>
      <xdr:rowOff>30480</xdr:rowOff>
    </xdr:from>
    <xdr:to>
      <xdr:col>12</xdr:col>
      <xdr:colOff>159630</xdr:colOff>
      <xdr:row>14</xdr:row>
      <xdr:rowOff>88800</xdr:rowOff>
    </xdr:to>
    <xdr:graphicFrame macro="">
      <xdr:nvGraphicFramePr>
        <xdr:cNvPr id="44" name="Chart 43">
          <a:extLst>
            <a:ext uri="{FF2B5EF4-FFF2-40B4-BE49-F238E27FC236}">
              <a16:creationId xmlns:a16="http://schemas.microsoft.com/office/drawing/2014/main" id="{8797FE6F-4256-4417-963F-05E9BD576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125416</xdr:colOff>
      <xdr:row>10</xdr:row>
      <xdr:rowOff>0</xdr:rowOff>
    </xdr:from>
    <xdr:to>
      <xdr:col>11</xdr:col>
      <xdr:colOff>289458</xdr:colOff>
      <xdr:row>12</xdr:row>
      <xdr:rowOff>106680</xdr:rowOff>
    </xdr:to>
    <xdr:sp macro="" textlink="'Setup page 1'!C9">
      <xdr:nvSpPr>
        <xdr:cNvPr id="45" name="TextBox 44">
          <a:extLst>
            <a:ext uri="{FF2B5EF4-FFF2-40B4-BE49-F238E27FC236}">
              <a16:creationId xmlns:a16="http://schemas.microsoft.com/office/drawing/2014/main" id="{6E6716BC-1889-D891-27C7-1E9A310339CF}"/>
            </a:ext>
          </a:extLst>
        </xdr:cNvPr>
        <xdr:cNvSpPr txBox="1"/>
      </xdr:nvSpPr>
      <xdr:spPr>
        <a:xfrm>
          <a:off x="6221416" y="1828800"/>
          <a:ext cx="773642"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A68FC4-DD20-487F-B8A0-A2C8D531187B}" type="TxLink">
            <a:rPr lang="en-US" sz="2000" b="0" i="0" u="none" strike="noStrike">
              <a:solidFill>
                <a:srgbClr val="B25068"/>
              </a:solidFill>
              <a:latin typeface="Aptos Narrow"/>
            </a:rPr>
            <a:pPr algn="ctr"/>
            <a:t>17%</a:t>
          </a:fld>
          <a:endParaRPr lang="en-US" sz="2000">
            <a:solidFill>
              <a:srgbClr val="B25068"/>
            </a:solidFill>
          </a:endParaRPr>
        </a:p>
      </xdr:txBody>
    </xdr:sp>
    <xdr:clientData/>
  </xdr:twoCellAnchor>
  <xdr:twoCellAnchor>
    <xdr:from>
      <xdr:col>14</xdr:col>
      <xdr:colOff>352202</xdr:colOff>
      <xdr:row>8</xdr:row>
      <xdr:rowOff>38100</xdr:rowOff>
    </xdr:from>
    <xdr:to>
      <xdr:col>17</xdr:col>
      <xdr:colOff>284105</xdr:colOff>
      <xdr:row>14</xdr:row>
      <xdr:rowOff>95700</xdr:rowOff>
    </xdr:to>
    <xdr:graphicFrame macro="">
      <xdr:nvGraphicFramePr>
        <xdr:cNvPr id="46" name="Chart 45">
          <a:extLst>
            <a:ext uri="{FF2B5EF4-FFF2-40B4-BE49-F238E27FC236}">
              <a16:creationId xmlns:a16="http://schemas.microsoft.com/office/drawing/2014/main" id="{14E2EE08-048C-48DE-AA7D-C90096A2C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169439</xdr:colOff>
      <xdr:row>9</xdr:row>
      <xdr:rowOff>160020</xdr:rowOff>
    </xdr:from>
    <xdr:to>
      <xdr:col>16</xdr:col>
      <xdr:colOff>538007</xdr:colOff>
      <xdr:row>12</xdr:row>
      <xdr:rowOff>152400</xdr:rowOff>
    </xdr:to>
    <xdr:sp macro="" textlink="'Setup page 1'!D9">
      <xdr:nvSpPr>
        <xdr:cNvPr id="47" name="TextBox 46">
          <a:extLst>
            <a:ext uri="{FF2B5EF4-FFF2-40B4-BE49-F238E27FC236}">
              <a16:creationId xmlns:a16="http://schemas.microsoft.com/office/drawing/2014/main" id="{DB44B811-0F65-4C93-87EB-0B25CB44332D}"/>
            </a:ext>
          </a:extLst>
        </xdr:cNvPr>
        <xdr:cNvSpPr txBox="1"/>
      </xdr:nvSpPr>
      <xdr:spPr>
        <a:xfrm>
          <a:off x="9313439" y="1805940"/>
          <a:ext cx="978168"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59C3A3-7915-4366-A246-6281572C2551}" type="TxLink">
            <a:rPr lang="en-US" sz="2000" b="0" i="0" u="none" strike="noStrike">
              <a:solidFill>
                <a:schemeClr val="tx1">
                  <a:lumMod val="85000"/>
                  <a:lumOff val="15000"/>
                </a:schemeClr>
              </a:solidFill>
              <a:latin typeface="Aptos Narrow"/>
            </a:rPr>
            <a:pPr algn="ctr"/>
            <a:t>83%</a:t>
          </a:fld>
          <a:endParaRPr lang="en-US" sz="2000">
            <a:solidFill>
              <a:schemeClr val="tx1">
                <a:lumMod val="85000"/>
                <a:lumOff val="15000"/>
              </a:schemeClr>
            </a:solidFill>
          </a:endParaRPr>
        </a:p>
      </xdr:txBody>
    </xdr:sp>
    <xdr:clientData/>
  </xdr:twoCellAnchor>
  <xdr:twoCellAnchor>
    <xdr:from>
      <xdr:col>5</xdr:col>
      <xdr:colOff>77516</xdr:colOff>
      <xdr:row>13</xdr:row>
      <xdr:rowOff>91440</xdr:rowOff>
    </xdr:from>
    <xdr:to>
      <xdr:col>6</xdr:col>
      <xdr:colOff>223773</xdr:colOff>
      <xdr:row>15</xdr:row>
      <xdr:rowOff>30480</xdr:rowOff>
    </xdr:to>
    <xdr:sp macro="" textlink="">
      <xdr:nvSpPr>
        <xdr:cNvPr id="48" name="TextBox 47">
          <a:extLst>
            <a:ext uri="{FF2B5EF4-FFF2-40B4-BE49-F238E27FC236}">
              <a16:creationId xmlns:a16="http://schemas.microsoft.com/office/drawing/2014/main" id="{41BBE956-DA32-4F2C-A3A7-155EE0D37882}"/>
            </a:ext>
          </a:extLst>
        </xdr:cNvPr>
        <xdr:cNvSpPr txBox="1"/>
      </xdr:nvSpPr>
      <xdr:spPr>
        <a:xfrm>
          <a:off x="3125516" y="2468880"/>
          <a:ext cx="75585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0">
              <a:solidFill>
                <a:schemeClr val="tx1"/>
              </a:solidFill>
            </a:rPr>
            <a:t>Male</a:t>
          </a:r>
        </a:p>
      </xdr:txBody>
    </xdr:sp>
    <xdr:clientData/>
  </xdr:twoCellAnchor>
  <xdr:twoCellAnchor>
    <xdr:from>
      <xdr:col>5</xdr:col>
      <xdr:colOff>77516</xdr:colOff>
      <xdr:row>14</xdr:row>
      <xdr:rowOff>121920</xdr:rowOff>
    </xdr:from>
    <xdr:to>
      <xdr:col>6</xdr:col>
      <xdr:colOff>392730</xdr:colOff>
      <xdr:row>16</xdr:row>
      <xdr:rowOff>60960</xdr:rowOff>
    </xdr:to>
    <xdr:sp macro="" textlink="">
      <xdr:nvSpPr>
        <xdr:cNvPr id="49" name="TextBox 48">
          <a:extLst>
            <a:ext uri="{FF2B5EF4-FFF2-40B4-BE49-F238E27FC236}">
              <a16:creationId xmlns:a16="http://schemas.microsoft.com/office/drawing/2014/main" id="{D1F02CBC-65BF-4446-B5CC-AD85EE66D943}"/>
            </a:ext>
          </a:extLst>
        </xdr:cNvPr>
        <xdr:cNvSpPr txBox="1"/>
      </xdr:nvSpPr>
      <xdr:spPr>
        <a:xfrm>
          <a:off x="3125516" y="2682240"/>
          <a:ext cx="92481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0">
              <a:solidFill>
                <a:schemeClr val="bg1">
                  <a:lumMod val="50000"/>
                </a:schemeClr>
              </a:solidFill>
            </a:rPr>
            <a:t>Female</a:t>
          </a:r>
        </a:p>
      </xdr:txBody>
    </xdr:sp>
    <xdr:clientData/>
  </xdr:twoCellAnchor>
  <xdr:twoCellAnchor>
    <xdr:from>
      <xdr:col>4</xdr:col>
      <xdr:colOff>292105</xdr:colOff>
      <xdr:row>13</xdr:row>
      <xdr:rowOff>169980</xdr:rowOff>
    </xdr:from>
    <xdr:to>
      <xdr:col>9</xdr:col>
      <xdr:colOff>180710</xdr:colOff>
      <xdr:row>16</xdr:row>
      <xdr:rowOff>53340</xdr:rowOff>
    </xdr:to>
    <xdr:sp macro="" textlink="">
      <xdr:nvSpPr>
        <xdr:cNvPr id="50" name="Rectangle 49">
          <a:extLst>
            <a:ext uri="{FF2B5EF4-FFF2-40B4-BE49-F238E27FC236}">
              <a16:creationId xmlns:a16="http://schemas.microsoft.com/office/drawing/2014/main" id="{6A75A686-F33A-7CD4-122B-8487B247F87B}"/>
            </a:ext>
          </a:extLst>
        </xdr:cNvPr>
        <xdr:cNvSpPr/>
      </xdr:nvSpPr>
      <xdr:spPr>
        <a:xfrm>
          <a:off x="2730505" y="2547420"/>
          <a:ext cx="2936605" cy="432000"/>
        </a:xfrm>
        <a:prstGeom prst="rect">
          <a:avLst/>
        </a:prstGeom>
        <a:solidFill>
          <a:srgbClr val="4052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403860</xdr:colOff>
      <xdr:row>14</xdr:row>
      <xdr:rowOff>91440</xdr:rowOff>
    </xdr:from>
    <xdr:to>
      <xdr:col>5</xdr:col>
      <xdr:colOff>496763</xdr:colOff>
      <xdr:row>15</xdr:row>
      <xdr:rowOff>99060</xdr:rowOff>
    </xdr:to>
    <xdr:sp macro="" textlink="">
      <xdr:nvSpPr>
        <xdr:cNvPr id="53" name="TextBox 52">
          <a:extLst>
            <a:ext uri="{FF2B5EF4-FFF2-40B4-BE49-F238E27FC236}">
              <a16:creationId xmlns:a16="http://schemas.microsoft.com/office/drawing/2014/main" id="{7A378EBC-7BF7-85F6-8AA6-53241A19F4B2}"/>
            </a:ext>
          </a:extLst>
        </xdr:cNvPr>
        <xdr:cNvSpPr txBox="1"/>
      </xdr:nvSpPr>
      <xdr:spPr>
        <a:xfrm>
          <a:off x="2842260" y="2651760"/>
          <a:ext cx="702503"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Male</a:t>
          </a:r>
          <a:r>
            <a:rPr lang="en-US" sz="1200" baseline="0">
              <a:solidFill>
                <a:schemeClr val="bg1"/>
              </a:solidFill>
            </a:rPr>
            <a:t> </a:t>
          </a:r>
          <a:endParaRPr lang="en-US" sz="1200">
            <a:solidFill>
              <a:schemeClr val="bg1"/>
            </a:solidFill>
          </a:endParaRPr>
        </a:p>
      </xdr:txBody>
    </xdr:sp>
    <xdr:clientData/>
  </xdr:twoCellAnchor>
  <xdr:twoCellAnchor>
    <xdr:from>
      <xdr:col>8</xdr:col>
      <xdr:colOff>85707</xdr:colOff>
      <xdr:row>14</xdr:row>
      <xdr:rowOff>91440</xdr:rowOff>
    </xdr:from>
    <xdr:to>
      <xdr:col>9</xdr:col>
      <xdr:colOff>311996</xdr:colOff>
      <xdr:row>15</xdr:row>
      <xdr:rowOff>91440</xdr:rowOff>
    </xdr:to>
    <xdr:sp macro="" textlink="">
      <xdr:nvSpPr>
        <xdr:cNvPr id="54" name="TextBox 53">
          <a:extLst>
            <a:ext uri="{FF2B5EF4-FFF2-40B4-BE49-F238E27FC236}">
              <a16:creationId xmlns:a16="http://schemas.microsoft.com/office/drawing/2014/main" id="{AEBCB82E-78D2-442C-891F-3A66A36D166D}"/>
            </a:ext>
          </a:extLst>
        </xdr:cNvPr>
        <xdr:cNvSpPr txBox="1"/>
      </xdr:nvSpPr>
      <xdr:spPr>
        <a:xfrm>
          <a:off x="4962507" y="2651760"/>
          <a:ext cx="835889"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Female</a:t>
          </a:r>
          <a:r>
            <a:rPr lang="en-US" sz="1200" baseline="0">
              <a:solidFill>
                <a:schemeClr val="bg1"/>
              </a:solidFill>
            </a:rPr>
            <a:t> </a:t>
          </a:r>
          <a:endParaRPr lang="en-US" sz="1200">
            <a:solidFill>
              <a:schemeClr val="bg1"/>
            </a:solidFill>
          </a:endParaRPr>
        </a:p>
      </xdr:txBody>
    </xdr:sp>
    <xdr:clientData/>
  </xdr:twoCellAnchor>
  <xdr:twoCellAnchor>
    <xdr:from>
      <xdr:col>5</xdr:col>
      <xdr:colOff>171589</xdr:colOff>
      <xdr:row>12</xdr:row>
      <xdr:rowOff>160020</xdr:rowOff>
    </xdr:from>
    <xdr:to>
      <xdr:col>8</xdr:col>
      <xdr:colOff>210201</xdr:colOff>
      <xdr:row>17</xdr:row>
      <xdr:rowOff>36196</xdr:rowOff>
    </xdr:to>
    <xdr:graphicFrame macro="">
      <xdr:nvGraphicFramePr>
        <xdr:cNvPr id="57" name="Chart 56">
          <a:extLst>
            <a:ext uri="{FF2B5EF4-FFF2-40B4-BE49-F238E27FC236}">
              <a16:creationId xmlns:a16="http://schemas.microsoft.com/office/drawing/2014/main" id="{14C8A53C-F4A4-40D3-8880-B627F72D5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422730</xdr:colOff>
      <xdr:row>13</xdr:row>
      <xdr:rowOff>169980</xdr:rowOff>
    </xdr:from>
    <xdr:to>
      <xdr:col>14</xdr:col>
      <xdr:colOff>311335</xdr:colOff>
      <xdr:row>16</xdr:row>
      <xdr:rowOff>53340</xdr:rowOff>
    </xdr:to>
    <xdr:sp macro="" textlink="">
      <xdr:nvSpPr>
        <xdr:cNvPr id="17" name="Rectangle 16">
          <a:extLst>
            <a:ext uri="{FF2B5EF4-FFF2-40B4-BE49-F238E27FC236}">
              <a16:creationId xmlns:a16="http://schemas.microsoft.com/office/drawing/2014/main" id="{9E7DB6DA-C352-4DF0-BD3D-5854DEC7D8B8}"/>
            </a:ext>
          </a:extLst>
        </xdr:cNvPr>
        <xdr:cNvSpPr/>
      </xdr:nvSpPr>
      <xdr:spPr>
        <a:xfrm>
          <a:off x="5909130" y="2547420"/>
          <a:ext cx="2936605" cy="432000"/>
        </a:xfrm>
        <a:prstGeom prst="rect">
          <a:avLst/>
        </a:prstGeom>
        <a:solidFill>
          <a:srgbClr val="4052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545735</xdr:colOff>
      <xdr:row>13</xdr:row>
      <xdr:rowOff>169980</xdr:rowOff>
    </xdr:from>
    <xdr:to>
      <xdr:col>19</xdr:col>
      <xdr:colOff>434340</xdr:colOff>
      <xdr:row>16</xdr:row>
      <xdr:rowOff>53340</xdr:rowOff>
    </xdr:to>
    <xdr:sp macro="" textlink="">
      <xdr:nvSpPr>
        <xdr:cNvPr id="18" name="Rectangle 17">
          <a:extLst>
            <a:ext uri="{FF2B5EF4-FFF2-40B4-BE49-F238E27FC236}">
              <a16:creationId xmlns:a16="http://schemas.microsoft.com/office/drawing/2014/main" id="{2D54BAA3-4DBB-43A4-83BC-7E94DFE8BE73}"/>
            </a:ext>
          </a:extLst>
        </xdr:cNvPr>
        <xdr:cNvSpPr/>
      </xdr:nvSpPr>
      <xdr:spPr>
        <a:xfrm>
          <a:off x="9080135" y="2547420"/>
          <a:ext cx="2936605" cy="432000"/>
        </a:xfrm>
        <a:prstGeom prst="rect">
          <a:avLst/>
        </a:prstGeom>
        <a:solidFill>
          <a:srgbClr val="4052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396240</xdr:colOff>
      <xdr:row>29</xdr:row>
      <xdr:rowOff>160020</xdr:rowOff>
    </xdr:from>
    <xdr:to>
      <xdr:col>16</xdr:col>
      <xdr:colOff>129840</xdr:colOff>
      <xdr:row>41</xdr:row>
      <xdr:rowOff>82260</xdr:rowOff>
    </xdr:to>
    <xdr:graphicFrame macro="">
      <xdr:nvGraphicFramePr>
        <xdr:cNvPr id="5" name="Chart 4">
          <a:extLst>
            <a:ext uri="{FF2B5EF4-FFF2-40B4-BE49-F238E27FC236}">
              <a16:creationId xmlns:a16="http://schemas.microsoft.com/office/drawing/2014/main" id="{0641D2EC-2BCC-4EA4-85A7-B6A77FFD0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304800</xdr:colOff>
      <xdr:row>29</xdr:row>
      <xdr:rowOff>160020</xdr:rowOff>
    </xdr:from>
    <xdr:to>
      <xdr:col>20</xdr:col>
      <xdr:colOff>594360</xdr:colOff>
      <xdr:row>41</xdr:row>
      <xdr:rowOff>45720</xdr:rowOff>
    </xdr:to>
    <xdr:graphicFrame macro="">
      <xdr:nvGraphicFramePr>
        <xdr:cNvPr id="7" name="Chart 6">
          <a:extLst>
            <a:ext uri="{FF2B5EF4-FFF2-40B4-BE49-F238E27FC236}">
              <a16:creationId xmlns:a16="http://schemas.microsoft.com/office/drawing/2014/main" id="{EC664797-177F-4949-9C7D-E3381B410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163830</xdr:colOff>
      <xdr:row>33</xdr:row>
      <xdr:rowOff>3810</xdr:rowOff>
    </xdr:from>
    <xdr:to>
      <xdr:col>20</xdr:col>
      <xdr:colOff>125730</xdr:colOff>
      <xdr:row>40</xdr:row>
      <xdr:rowOff>3810</xdr:rowOff>
    </xdr:to>
    <xdr:graphicFrame macro="">
      <xdr:nvGraphicFramePr>
        <xdr:cNvPr id="19" name="Chart 18">
          <a:extLst>
            <a:ext uri="{FF2B5EF4-FFF2-40B4-BE49-F238E27FC236}">
              <a16:creationId xmlns:a16="http://schemas.microsoft.com/office/drawing/2014/main" id="{2CAE009A-CA72-45D0-90CB-9DF743608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300990</xdr:colOff>
      <xdr:row>33</xdr:row>
      <xdr:rowOff>167640</xdr:rowOff>
    </xdr:from>
    <xdr:to>
      <xdr:col>19</xdr:col>
      <xdr:colOff>598170</xdr:colOff>
      <xdr:row>39</xdr:row>
      <xdr:rowOff>7620</xdr:rowOff>
    </xdr:to>
    <xdr:graphicFrame macro="">
      <xdr:nvGraphicFramePr>
        <xdr:cNvPr id="20" name="Chart 19">
          <a:extLst>
            <a:ext uri="{FF2B5EF4-FFF2-40B4-BE49-F238E27FC236}">
              <a16:creationId xmlns:a16="http://schemas.microsoft.com/office/drawing/2014/main" id="{6A2C3340-D768-4DF9-8FC2-0D8E89FF2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175260</xdr:colOff>
      <xdr:row>10</xdr:row>
      <xdr:rowOff>129541</xdr:rowOff>
    </xdr:from>
    <xdr:to>
      <xdr:col>3</xdr:col>
      <xdr:colOff>346486</xdr:colOff>
      <xdr:row>14</xdr:row>
      <xdr:rowOff>30480</xdr:rowOff>
    </xdr:to>
    <mc:AlternateContent xmlns:mc="http://schemas.openxmlformats.org/markup-compatibility/2006" xmlns:a14="http://schemas.microsoft.com/office/drawing/2010/main">
      <mc:Choice Requires="a14">
        <xdr:graphicFrame macro="">
          <xdr:nvGraphicFramePr>
            <xdr:cNvPr id="22" name="Gender2">
              <a:extLst>
                <a:ext uri="{FF2B5EF4-FFF2-40B4-BE49-F238E27FC236}">
                  <a16:creationId xmlns:a16="http://schemas.microsoft.com/office/drawing/2014/main" id="{F8358213-8FD9-4106-B9C3-2A48B7BE5E33}"/>
                </a:ext>
              </a:extLst>
            </xdr:cNvPr>
            <xdr:cNvGraphicFramePr/>
          </xdr:nvGraphicFramePr>
          <xdr:xfrm>
            <a:off x="0" y="0"/>
            <a:ext cx="0" cy="0"/>
          </xdr:xfrm>
          <a:graphic>
            <a:graphicData uri="http://schemas.microsoft.com/office/drawing/2010/slicer">
              <sle:slicer xmlns:sle="http://schemas.microsoft.com/office/drawing/2010/slicer" name="Gender2"/>
            </a:graphicData>
          </a:graphic>
        </xdr:graphicFrame>
      </mc:Choice>
      <mc:Fallback xmlns="">
        <xdr:sp macro="" textlink="">
          <xdr:nvSpPr>
            <xdr:cNvPr id="0" name=""/>
            <xdr:cNvSpPr>
              <a:spLocks noTextEdit="1"/>
            </xdr:cNvSpPr>
          </xdr:nvSpPr>
          <xdr:spPr>
            <a:xfrm>
              <a:off x="175260" y="1958341"/>
              <a:ext cx="2000026"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9</xdr:row>
      <xdr:rowOff>152400</xdr:rowOff>
    </xdr:from>
    <xdr:to>
      <xdr:col>2</xdr:col>
      <xdr:colOff>457200</xdr:colOff>
      <xdr:row>10</xdr:row>
      <xdr:rowOff>160020</xdr:rowOff>
    </xdr:to>
    <xdr:sp macro="" textlink="">
      <xdr:nvSpPr>
        <xdr:cNvPr id="23" name="TextBox 22">
          <a:extLst>
            <a:ext uri="{FF2B5EF4-FFF2-40B4-BE49-F238E27FC236}">
              <a16:creationId xmlns:a16="http://schemas.microsoft.com/office/drawing/2014/main" id="{B8BD7C95-299D-B6E9-47D6-BD3F5D143221}"/>
            </a:ext>
          </a:extLst>
        </xdr:cNvPr>
        <xdr:cNvSpPr txBox="1"/>
      </xdr:nvSpPr>
      <xdr:spPr>
        <a:xfrm>
          <a:off x="190500" y="1798320"/>
          <a:ext cx="14859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rgbClr val="40526D"/>
              </a:solidFill>
            </a:rPr>
            <a:t>Filter</a:t>
          </a:r>
          <a:r>
            <a:rPr lang="en-US" sz="1200" b="1" baseline="0">
              <a:solidFill>
                <a:srgbClr val="40526D"/>
              </a:solidFill>
            </a:rPr>
            <a:t> by Gender</a:t>
          </a:r>
          <a:endParaRPr lang="en-US" sz="1200" b="1">
            <a:solidFill>
              <a:srgbClr val="40526D"/>
            </a:solidFill>
          </a:endParaRPr>
        </a:p>
      </xdr:txBody>
    </xdr:sp>
    <xdr:clientData/>
  </xdr:twoCellAnchor>
  <xdr:twoCellAnchor>
    <xdr:from>
      <xdr:col>0</xdr:col>
      <xdr:colOff>0</xdr:colOff>
      <xdr:row>17</xdr:row>
      <xdr:rowOff>22860</xdr:rowOff>
    </xdr:from>
    <xdr:to>
      <xdr:col>1</xdr:col>
      <xdr:colOff>243840</xdr:colOff>
      <xdr:row>41</xdr:row>
      <xdr:rowOff>144780</xdr:rowOff>
    </xdr:to>
    <xdr:sp macro="" textlink="">
      <xdr:nvSpPr>
        <xdr:cNvPr id="26" name="Rectangle 25">
          <a:extLst>
            <a:ext uri="{FF2B5EF4-FFF2-40B4-BE49-F238E27FC236}">
              <a16:creationId xmlns:a16="http://schemas.microsoft.com/office/drawing/2014/main" id="{EBCDD9A3-8820-4126-A38C-9B8384F1F04E}"/>
            </a:ext>
          </a:extLst>
        </xdr:cNvPr>
        <xdr:cNvSpPr/>
      </xdr:nvSpPr>
      <xdr:spPr>
        <a:xfrm>
          <a:off x="0" y="3131820"/>
          <a:ext cx="853440" cy="4511040"/>
        </a:xfrm>
        <a:prstGeom prst="rect">
          <a:avLst/>
        </a:prstGeom>
        <a:solidFill>
          <a:srgbClr val="4052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17</xdr:row>
      <xdr:rowOff>22860</xdr:rowOff>
    </xdr:from>
    <xdr:to>
      <xdr:col>2</xdr:col>
      <xdr:colOff>502920</xdr:colOff>
      <xdr:row>41</xdr:row>
      <xdr:rowOff>144540</xdr:rowOff>
    </xdr:to>
    <xdr:sp macro="" textlink="">
      <xdr:nvSpPr>
        <xdr:cNvPr id="27" name="Rectangle: Rounded Corners 26">
          <a:extLst>
            <a:ext uri="{FF2B5EF4-FFF2-40B4-BE49-F238E27FC236}">
              <a16:creationId xmlns:a16="http://schemas.microsoft.com/office/drawing/2014/main" id="{EC386BD5-1DB7-39A0-408A-B771521DA26A}"/>
            </a:ext>
          </a:extLst>
        </xdr:cNvPr>
        <xdr:cNvSpPr/>
      </xdr:nvSpPr>
      <xdr:spPr>
        <a:xfrm>
          <a:off x="0" y="3131820"/>
          <a:ext cx="1722120" cy="4510800"/>
        </a:xfrm>
        <a:prstGeom prst="roundRect">
          <a:avLst/>
        </a:prstGeom>
        <a:solidFill>
          <a:srgbClr val="4052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342900</xdr:colOff>
      <xdr:row>34</xdr:row>
      <xdr:rowOff>22860</xdr:rowOff>
    </xdr:from>
    <xdr:to>
      <xdr:col>20</xdr:col>
      <xdr:colOff>464820</xdr:colOff>
      <xdr:row>34</xdr:row>
      <xdr:rowOff>144780</xdr:rowOff>
    </xdr:to>
    <xdr:sp macro="" textlink="">
      <xdr:nvSpPr>
        <xdr:cNvPr id="30" name="Flowchart: Connector 29">
          <a:extLst>
            <a:ext uri="{FF2B5EF4-FFF2-40B4-BE49-F238E27FC236}">
              <a16:creationId xmlns:a16="http://schemas.microsoft.com/office/drawing/2014/main" id="{6190EB6D-4FE1-996B-06EC-49BE425B7A1A}"/>
            </a:ext>
          </a:extLst>
        </xdr:cNvPr>
        <xdr:cNvSpPr/>
      </xdr:nvSpPr>
      <xdr:spPr>
        <a:xfrm>
          <a:off x="12534900" y="6240780"/>
          <a:ext cx="121920" cy="121920"/>
        </a:xfrm>
        <a:prstGeom prst="flowChartConnector">
          <a:avLst/>
        </a:prstGeom>
        <a:solidFill>
          <a:srgbClr val="4052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342900</xdr:colOff>
      <xdr:row>36</xdr:row>
      <xdr:rowOff>0</xdr:rowOff>
    </xdr:from>
    <xdr:to>
      <xdr:col>20</xdr:col>
      <xdr:colOff>464820</xdr:colOff>
      <xdr:row>36</xdr:row>
      <xdr:rowOff>121920</xdr:rowOff>
    </xdr:to>
    <xdr:sp macro="" textlink="">
      <xdr:nvSpPr>
        <xdr:cNvPr id="31" name="Flowchart: Connector 30">
          <a:extLst>
            <a:ext uri="{FF2B5EF4-FFF2-40B4-BE49-F238E27FC236}">
              <a16:creationId xmlns:a16="http://schemas.microsoft.com/office/drawing/2014/main" id="{0797BACA-9B70-40ED-A87C-898DB5B5567F}"/>
            </a:ext>
          </a:extLst>
        </xdr:cNvPr>
        <xdr:cNvSpPr/>
      </xdr:nvSpPr>
      <xdr:spPr>
        <a:xfrm>
          <a:off x="12534900" y="6583680"/>
          <a:ext cx="121920" cy="121920"/>
        </a:xfrm>
        <a:prstGeom prst="flowChartConnector">
          <a:avLst/>
        </a:prstGeom>
        <a:solidFill>
          <a:srgbClr val="7289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342900</xdr:colOff>
      <xdr:row>37</xdr:row>
      <xdr:rowOff>160020</xdr:rowOff>
    </xdr:from>
    <xdr:to>
      <xdr:col>20</xdr:col>
      <xdr:colOff>464820</xdr:colOff>
      <xdr:row>38</xdr:row>
      <xdr:rowOff>99060</xdr:rowOff>
    </xdr:to>
    <xdr:sp macro="" textlink="">
      <xdr:nvSpPr>
        <xdr:cNvPr id="33" name="Flowchart: Connector 32">
          <a:extLst>
            <a:ext uri="{FF2B5EF4-FFF2-40B4-BE49-F238E27FC236}">
              <a16:creationId xmlns:a16="http://schemas.microsoft.com/office/drawing/2014/main" id="{D82AB09C-95C1-431A-9696-1FC541674091}"/>
            </a:ext>
          </a:extLst>
        </xdr:cNvPr>
        <xdr:cNvSpPr/>
      </xdr:nvSpPr>
      <xdr:spPr>
        <a:xfrm>
          <a:off x="12534900" y="6926580"/>
          <a:ext cx="121920" cy="121920"/>
        </a:xfrm>
        <a:prstGeom prst="flowChartConnector">
          <a:avLst/>
        </a:prstGeom>
        <a:solidFill>
          <a:srgbClr val="4C7B8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472440</xdr:colOff>
      <xdr:row>33</xdr:row>
      <xdr:rowOff>160020</xdr:rowOff>
    </xdr:from>
    <xdr:to>
      <xdr:col>21</xdr:col>
      <xdr:colOff>464820</xdr:colOff>
      <xdr:row>34</xdr:row>
      <xdr:rowOff>175260</xdr:rowOff>
    </xdr:to>
    <xdr:sp macro="" textlink="">
      <xdr:nvSpPr>
        <xdr:cNvPr id="34" name="TextBox 33">
          <a:extLst>
            <a:ext uri="{FF2B5EF4-FFF2-40B4-BE49-F238E27FC236}">
              <a16:creationId xmlns:a16="http://schemas.microsoft.com/office/drawing/2014/main" id="{32600BDC-85BB-A5DC-1370-AEC1F28EB08F}"/>
            </a:ext>
          </a:extLst>
        </xdr:cNvPr>
        <xdr:cNvSpPr txBox="1"/>
      </xdr:nvSpPr>
      <xdr:spPr>
        <a:xfrm>
          <a:off x="12664440" y="6195060"/>
          <a:ext cx="6019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50000"/>
                </a:schemeClr>
              </a:solidFill>
            </a:rPr>
            <a:t>Close</a:t>
          </a:r>
        </a:p>
      </xdr:txBody>
    </xdr:sp>
    <xdr:clientData/>
  </xdr:twoCellAnchor>
  <xdr:twoCellAnchor>
    <xdr:from>
      <xdr:col>20</xdr:col>
      <xdr:colOff>472440</xdr:colOff>
      <xdr:row>35</xdr:row>
      <xdr:rowOff>140970</xdr:rowOff>
    </xdr:from>
    <xdr:to>
      <xdr:col>21</xdr:col>
      <xdr:colOff>546840</xdr:colOff>
      <xdr:row>36</xdr:row>
      <xdr:rowOff>156210</xdr:rowOff>
    </xdr:to>
    <xdr:sp macro="" textlink="">
      <xdr:nvSpPr>
        <xdr:cNvPr id="35" name="TextBox 34">
          <a:extLst>
            <a:ext uri="{FF2B5EF4-FFF2-40B4-BE49-F238E27FC236}">
              <a16:creationId xmlns:a16="http://schemas.microsoft.com/office/drawing/2014/main" id="{ADC8A538-D9BE-4F0B-89CD-025EBB12EDD3}"/>
            </a:ext>
          </a:extLst>
        </xdr:cNvPr>
        <xdr:cNvSpPr txBox="1"/>
      </xdr:nvSpPr>
      <xdr:spPr>
        <a:xfrm>
          <a:off x="12664440" y="6541770"/>
          <a:ext cx="6840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50000"/>
                </a:schemeClr>
              </a:solidFill>
            </a:rPr>
            <a:t>Remote</a:t>
          </a:r>
        </a:p>
      </xdr:txBody>
    </xdr:sp>
    <xdr:clientData/>
  </xdr:twoCellAnchor>
  <xdr:twoCellAnchor>
    <xdr:from>
      <xdr:col>20</xdr:col>
      <xdr:colOff>472440</xdr:colOff>
      <xdr:row>37</xdr:row>
      <xdr:rowOff>121920</xdr:rowOff>
    </xdr:from>
    <xdr:to>
      <xdr:col>22</xdr:col>
      <xdr:colOff>9240</xdr:colOff>
      <xdr:row>38</xdr:row>
      <xdr:rowOff>137160</xdr:rowOff>
    </xdr:to>
    <xdr:sp macro="" textlink="">
      <xdr:nvSpPr>
        <xdr:cNvPr id="36" name="TextBox 35">
          <a:extLst>
            <a:ext uri="{FF2B5EF4-FFF2-40B4-BE49-F238E27FC236}">
              <a16:creationId xmlns:a16="http://schemas.microsoft.com/office/drawing/2014/main" id="{F8C50AE0-0133-404E-A25B-A8A6A64823DE}"/>
            </a:ext>
          </a:extLst>
        </xdr:cNvPr>
        <xdr:cNvSpPr txBox="1"/>
      </xdr:nvSpPr>
      <xdr:spPr>
        <a:xfrm>
          <a:off x="12664440" y="6888480"/>
          <a:ext cx="7560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50000"/>
                </a:schemeClr>
              </a:solidFill>
            </a:rPr>
            <a:t>Standard</a:t>
          </a:r>
        </a:p>
      </xdr:txBody>
    </xdr:sp>
    <xdr:clientData/>
  </xdr:twoCellAnchor>
  <xdr:twoCellAnchor>
    <xdr:from>
      <xdr:col>21</xdr:col>
      <xdr:colOff>495300</xdr:colOff>
      <xdr:row>33</xdr:row>
      <xdr:rowOff>152400</xdr:rowOff>
    </xdr:from>
    <xdr:to>
      <xdr:col>22</xdr:col>
      <xdr:colOff>365760</xdr:colOff>
      <xdr:row>35</xdr:row>
      <xdr:rowOff>30480</xdr:rowOff>
    </xdr:to>
    <xdr:sp macro="" textlink="'Setup page 1'!CC5">
      <xdr:nvSpPr>
        <xdr:cNvPr id="39" name="TextBox 38">
          <a:extLst>
            <a:ext uri="{FF2B5EF4-FFF2-40B4-BE49-F238E27FC236}">
              <a16:creationId xmlns:a16="http://schemas.microsoft.com/office/drawing/2014/main" id="{B70555AD-2BAF-3552-DBF7-C8C88E520741}"/>
            </a:ext>
          </a:extLst>
        </xdr:cNvPr>
        <xdr:cNvSpPr txBox="1"/>
      </xdr:nvSpPr>
      <xdr:spPr>
        <a:xfrm>
          <a:off x="13296900" y="6187440"/>
          <a:ext cx="4800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055FDA-C678-4702-A4CD-5B7FEBAA9168}" type="TxLink">
            <a:rPr lang="en-US" sz="1200" b="0" i="0" u="none" strike="noStrike">
              <a:solidFill>
                <a:schemeClr val="bg1">
                  <a:lumMod val="50000"/>
                </a:schemeClr>
              </a:solidFill>
              <a:latin typeface="Aptos Narrow"/>
            </a:rPr>
            <a:pPr algn="ctr"/>
            <a:t>59%</a:t>
          </a:fld>
          <a:endParaRPr lang="en-US" sz="1200">
            <a:solidFill>
              <a:schemeClr val="bg1">
                <a:lumMod val="50000"/>
              </a:schemeClr>
            </a:solidFill>
          </a:endParaRPr>
        </a:p>
      </xdr:txBody>
    </xdr:sp>
    <xdr:clientData/>
  </xdr:twoCellAnchor>
  <xdr:twoCellAnchor>
    <xdr:from>
      <xdr:col>21</xdr:col>
      <xdr:colOff>495300</xdr:colOff>
      <xdr:row>35</xdr:row>
      <xdr:rowOff>129540</xdr:rowOff>
    </xdr:from>
    <xdr:to>
      <xdr:col>22</xdr:col>
      <xdr:colOff>365760</xdr:colOff>
      <xdr:row>37</xdr:row>
      <xdr:rowOff>7620</xdr:rowOff>
    </xdr:to>
    <xdr:sp macro="" textlink="'Setup page 1'!CC6">
      <xdr:nvSpPr>
        <xdr:cNvPr id="41" name="TextBox 40">
          <a:extLst>
            <a:ext uri="{FF2B5EF4-FFF2-40B4-BE49-F238E27FC236}">
              <a16:creationId xmlns:a16="http://schemas.microsoft.com/office/drawing/2014/main" id="{5E4279D5-DD8D-4CCE-B955-2B8C3B280607}"/>
            </a:ext>
          </a:extLst>
        </xdr:cNvPr>
        <xdr:cNvSpPr txBox="1"/>
      </xdr:nvSpPr>
      <xdr:spPr>
        <a:xfrm>
          <a:off x="13296900" y="6530340"/>
          <a:ext cx="4800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1C3562-3D13-4330-8C50-1C1F55C51FA8}" type="TxLink">
            <a:rPr lang="en-US" sz="1200" b="0" i="0" u="none" strike="noStrike">
              <a:solidFill>
                <a:schemeClr val="bg1">
                  <a:lumMod val="50000"/>
                </a:schemeClr>
              </a:solidFill>
              <a:latin typeface="Aptos Narrow"/>
              <a:ea typeface="+mn-ea"/>
              <a:cs typeface="+mn-cs"/>
            </a:rPr>
            <a:pPr marL="0" indent="0" algn="ctr"/>
            <a:t>20%</a:t>
          </a:fld>
          <a:endParaRPr lang="en-US" sz="1200" b="0" i="0" u="none" strike="noStrike">
            <a:solidFill>
              <a:schemeClr val="bg1">
                <a:lumMod val="50000"/>
              </a:schemeClr>
            </a:solidFill>
            <a:latin typeface="Aptos Narrow"/>
            <a:ea typeface="+mn-ea"/>
            <a:cs typeface="+mn-cs"/>
          </a:endParaRPr>
        </a:p>
      </xdr:txBody>
    </xdr:sp>
    <xdr:clientData/>
  </xdr:twoCellAnchor>
  <xdr:twoCellAnchor>
    <xdr:from>
      <xdr:col>21</xdr:col>
      <xdr:colOff>495300</xdr:colOff>
      <xdr:row>37</xdr:row>
      <xdr:rowOff>106680</xdr:rowOff>
    </xdr:from>
    <xdr:to>
      <xdr:col>22</xdr:col>
      <xdr:colOff>365760</xdr:colOff>
      <xdr:row>38</xdr:row>
      <xdr:rowOff>167640</xdr:rowOff>
    </xdr:to>
    <xdr:sp macro="" textlink="'Setup page 1'!CC7">
      <xdr:nvSpPr>
        <xdr:cNvPr id="51" name="TextBox 50">
          <a:extLst>
            <a:ext uri="{FF2B5EF4-FFF2-40B4-BE49-F238E27FC236}">
              <a16:creationId xmlns:a16="http://schemas.microsoft.com/office/drawing/2014/main" id="{51EDC5DE-4AC2-4F85-8A6C-A2EE7432C9E0}"/>
            </a:ext>
          </a:extLst>
        </xdr:cNvPr>
        <xdr:cNvSpPr txBox="1"/>
      </xdr:nvSpPr>
      <xdr:spPr>
        <a:xfrm>
          <a:off x="13296900" y="6873240"/>
          <a:ext cx="4800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8772BA-1E28-49A4-A7C7-8739D76DDC2F}" type="TxLink">
            <a:rPr lang="en-US" sz="1200" b="0" i="0" u="none" strike="noStrike">
              <a:solidFill>
                <a:schemeClr val="bg1">
                  <a:lumMod val="50000"/>
                </a:schemeClr>
              </a:solidFill>
              <a:latin typeface="Aptos Narrow"/>
              <a:ea typeface="+mn-ea"/>
              <a:cs typeface="+mn-cs"/>
            </a:rPr>
            <a:pPr marL="0" indent="0" algn="ctr"/>
            <a:t>21%</a:t>
          </a:fld>
          <a:endParaRPr lang="en-US" sz="1200" b="0" i="0" u="none" strike="noStrike">
            <a:solidFill>
              <a:schemeClr val="bg1">
                <a:lumMod val="50000"/>
              </a:schemeClr>
            </a:solidFill>
            <a:latin typeface="Aptos Narrow"/>
            <a:ea typeface="+mn-ea"/>
            <a:cs typeface="+mn-cs"/>
          </a:endParaRPr>
        </a:p>
      </xdr:txBody>
    </xdr:sp>
    <xdr:clientData/>
  </xdr:twoCellAnchor>
  <xdr:twoCellAnchor>
    <xdr:from>
      <xdr:col>16</xdr:col>
      <xdr:colOff>266700</xdr:colOff>
      <xdr:row>17</xdr:row>
      <xdr:rowOff>45720</xdr:rowOff>
    </xdr:from>
    <xdr:to>
      <xdr:col>20</xdr:col>
      <xdr:colOff>76200</xdr:colOff>
      <xdr:row>18</xdr:row>
      <xdr:rowOff>175260</xdr:rowOff>
    </xdr:to>
    <xdr:sp macro="" textlink="">
      <xdr:nvSpPr>
        <xdr:cNvPr id="52" name="TextBox 51">
          <a:extLst>
            <a:ext uri="{FF2B5EF4-FFF2-40B4-BE49-F238E27FC236}">
              <a16:creationId xmlns:a16="http://schemas.microsoft.com/office/drawing/2014/main" id="{20A03D0E-29F6-62AD-1B6C-11FEF1729480}"/>
            </a:ext>
          </a:extLst>
        </xdr:cNvPr>
        <xdr:cNvSpPr txBox="1"/>
      </xdr:nvSpPr>
      <xdr:spPr>
        <a:xfrm>
          <a:off x="10020300" y="3154680"/>
          <a:ext cx="22479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bg1">
                  <a:lumMod val="50000"/>
                </a:schemeClr>
              </a:solidFill>
            </a:rPr>
            <a:t>Attrition by Age</a:t>
          </a:r>
          <a:r>
            <a:rPr lang="en-US" sz="1600" b="0" baseline="0">
              <a:solidFill>
                <a:schemeClr val="bg1">
                  <a:lumMod val="50000"/>
                </a:schemeClr>
              </a:solidFill>
            </a:rPr>
            <a:t> Category</a:t>
          </a:r>
          <a:endParaRPr lang="en-US" sz="1600" b="0">
            <a:solidFill>
              <a:schemeClr val="bg1">
                <a:lumMod val="50000"/>
              </a:schemeClr>
            </a:solidFill>
          </a:endParaRPr>
        </a:p>
      </xdr:txBody>
    </xdr:sp>
    <xdr:clientData/>
  </xdr:twoCellAnchor>
  <xdr:twoCellAnchor>
    <xdr:from>
      <xdr:col>20</xdr:col>
      <xdr:colOff>556260</xdr:colOff>
      <xdr:row>18</xdr:row>
      <xdr:rowOff>7620</xdr:rowOff>
    </xdr:from>
    <xdr:to>
      <xdr:col>21</xdr:col>
      <xdr:colOff>60960</xdr:colOff>
      <xdr:row>18</xdr:row>
      <xdr:rowOff>121920</xdr:rowOff>
    </xdr:to>
    <xdr:sp macro="" textlink="">
      <xdr:nvSpPr>
        <xdr:cNvPr id="55" name="Rectangle 54">
          <a:extLst>
            <a:ext uri="{FF2B5EF4-FFF2-40B4-BE49-F238E27FC236}">
              <a16:creationId xmlns:a16="http://schemas.microsoft.com/office/drawing/2014/main" id="{C474DDCC-D1C4-CB42-88EC-9F5A1F6BE247}"/>
            </a:ext>
          </a:extLst>
        </xdr:cNvPr>
        <xdr:cNvSpPr/>
      </xdr:nvSpPr>
      <xdr:spPr>
        <a:xfrm>
          <a:off x="12748260" y="3299460"/>
          <a:ext cx="114300" cy="114300"/>
        </a:xfrm>
        <a:prstGeom prst="rect">
          <a:avLst/>
        </a:prstGeom>
        <a:solidFill>
          <a:srgbClr val="4052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129540</xdr:colOff>
      <xdr:row>18</xdr:row>
      <xdr:rowOff>7620</xdr:rowOff>
    </xdr:from>
    <xdr:to>
      <xdr:col>22</xdr:col>
      <xdr:colOff>243840</xdr:colOff>
      <xdr:row>18</xdr:row>
      <xdr:rowOff>121920</xdr:rowOff>
    </xdr:to>
    <xdr:sp macro="" textlink="">
      <xdr:nvSpPr>
        <xdr:cNvPr id="56" name="Rectangle 55">
          <a:extLst>
            <a:ext uri="{FF2B5EF4-FFF2-40B4-BE49-F238E27FC236}">
              <a16:creationId xmlns:a16="http://schemas.microsoft.com/office/drawing/2014/main" id="{4AC2EE03-41C8-4FFB-A1D3-12A4CF205788}"/>
            </a:ext>
          </a:extLst>
        </xdr:cNvPr>
        <xdr:cNvSpPr/>
      </xdr:nvSpPr>
      <xdr:spPr>
        <a:xfrm>
          <a:off x="13540740" y="3299460"/>
          <a:ext cx="114300" cy="114300"/>
        </a:xfrm>
        <a:prstGeom prst="rect">
          <a:avLst/>
        </a:prstGeom>
        <a:solidFill>
          <a:srgbClr val="C06C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60960</xdr:colOff>
      <xdr:row>17</xdr:row>
      <xdr:rowOff>175260</xdr:rowOff>
    </xdr:from>
    <xdr:to>
      <xdr:col>22</xdr:col>
      <xdr:colOff>38100</xdr:colOff>
      <xdr:row>18</xdr:row>
      <xdr:rowOff>129540</xdr:rowOff>
    </xdr:to>
    <xdr:sp macro="" textlink="">
      <xdr:nvSpPr>
        <xdr:cNvPr id="61" name="TextBox 60">
          <a:extLst>
            <a:ext uri="{FF2B5EF4-FFF2-40B4-BE49-F238E27FC236}">
              <a16:creationId xmlns:a16="http://schemas.microsoft.com/office/drawing/2014/main" id="{FF5E0861-6CC0-100C-8AFD-EB764BFD97CF}"/>
            </a:ext>
          </a:extLst>
        </xdr:cNvPr>
        <xdr:cNvSpPr txBox="1"/>
      </xdr:nvSpPr>
      <xdr:spPr>
        <a:xfrm>
          <a:off x="12862560" y="3284220"/>
          <a:ext cx="58674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Male</a:t>
          </a:r>
        </a:p>
      </xdr:txBody>
    </xdr:sp>
    <xdr:clientData/>
  </xdr:twoCellAnchor>
  <xdr:twoCellAnchor>
    <xdr:from>
      <xdr:col>22</xdr:col>
      <xdr:colOff>251460</xdr:colOff>
      <xdr:row>17</xdr:row>
      <xdr:rowOff>175260</xdr:rowOff>
    </xdr:from>
    <xdr:to>
      <xdr:col>23</xdr:col>
      <xdr:colOff>253860</xdr:colOff>
      <xdr:row>18</xdr:row>
      <xdr:rowOff>129540</xdr:rowOff>
    </xdr:to>
    <xdr:sp macro="" textlink="">
      <xdr:nvSpPr>
        <xdr:cNvPr id="62" name="TextBox 61">
          <a:extLst>
            <a:ext uri="{FF2B5EF4-FFF2-40B4-BE49-F238E27FC236}">
              <a16:creationId xmlns:a16="http://schemas.microsoft.com/office/drawing/2014/main" id="{414FABCE-CFE7-4AC2-8C41-C072830637D2}"/>
            </a:ext>
          </a:extLst>
        </xdr:cNvPr>
        <xdr:cNvSpPr txBox="1"/>
      </xdr:nvSpPr>
      <xdr:spPr>
        <a:xfrm>
          <a:off x="13662660" y="3284220"/>
          <a:ext cx="61200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Female</a:t>
          </a:r>
        </a:p>
      </xdr:txBody>
    </xdr:sp>
    <xdr:clientData/>
  </xdr:twoCellAnchor>
  <xdr:twoCellAnchor>
    <xdr:from>
      <xdr:col>7</xdr:col>
      <xdr:colOff>411480</xdr:colOff>
      <xdr:row>29</xdr:row>
      <xdr:rowOff>175260</xdr:rowOff>
    </xdr:from>
    <xdr:to>
      <xdr:col>11</xdr:col>
      <xdr:colOff>220980</xdr:colOff>
      <xdr:row>31</xdr:row>
      <xdr:rowOff>121920</xdr:rowOff>
    </xdr:to>
    <xdr:sp macro="" textlink="">
      <xdr:nvSpPr>
        <xdr:cNvPr id="63" name="TextBox 62">
          <a:extLst>
            <a:ext uri="{FF2B5EF4-FFF2-40B4-BE49-F238E27FC236}">
              <a16:creationId xmlns:a16="http://schemas.microsoft.com/office/drawing/2014/main" id="{C7341508-D0D4-4898-B122-D780C2A778A3}"/>
            </a:ext>
          </a:extLst>
        </xdr:cNvPr>
        <xdr:cNvSpPr txBox="1"/>
      </xdr:nvSpPr>
      <xdr:spPr>
        <a:xfrm>
          <a:off x="4678680" y="5478780"/>
          <a:ext cx="22479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bg1">
                  <a:lumMod val="50000"/>
                </a:schemeClr>
              </a:solidFill>
            </a:rPr>
            <a:t>Attrition by Education</a:t>
          </a:r>
        </a:p>
      </xdr:txBody>
    </xdr:sp>
    <xdr:clientData/>
  </xdr:twoCellAnchor>
  <xdr:twoCellAnchor>
    <xdr:from>
      <xdr:col>13</xdr:col>
      <xdr:colOff>243840</xdr:colOff>
      <xdr:row>30</xdr:row>
      <xdr:rowOff>114300</xdr:rowOff>
    </xdr:from>
    <xdr:to>
      <xdr:col>13</xdr:col>
      <xdr:colOff>358140</xdr:colOff>
      <xdr:row>31</xdr:row>
      <xdr:rowOff>45720</xdr:rowOff>
    </xdr:to>
    <xdr:sp macro="" textlink="">
      <xdr:nvSpPr>
        <xdr:cNvPr id="64" name="Rectangle 63">
          <a:extLst>
            <a:ext uri="{FF2B5EF4-FFF2-40B4-BE49-F238E27FC236}">
              <a16:creationId xmlns:a16="http://schemas.microsoft.com/office/drawing/2014/main" id="{CCB7E078-EB93-486F-955B-D0781C14B3AF}"/>
            </a:ext>
          </a:extLst>
        </xdr:cNvPr>
        <xdr:cNvSpPr/>
      </xdr:nvSpPr>
      <xdr:spPr>
        <a:xfrm>
          <a:off x="8168640" y="5600700"/>
          <a:ext cx="114300" cy="114300"/>
        </a:xfrm>
        <a:prstGeom prst="rect">
          <a:avLst/>
        </a:prstGeom>
        <a:solidFill>
          <a:srgbClr val="4052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426720</xdr:colOff>
      <xdr:row>30</xdr:row>
      <xdr:rowOff>114300</xdr:rowOff>
    </xdr:from>
    <xdr:to>
      <xdr:col>14</xdr:col>
      <xdr:colOff>541020</xdr:colOff>
      <xdr:row>31</xdr:row>
      <xdr:rowOff>45720</xdr:rowOff>
    </xdr:to>
    <xdr:sp macro="" textlink="">
      <xdr:nvSpPr>
        <xdr:cNvPr id="65" name="Rectangle 64">
          <a:extLst>
            <a:ext uri="{FF2B5EF4-FFF2-40B4-BE49-F238E27FC236}">
              <a16:creationId xmlns:a16="http://schemas.microsoft.com/office/drawing/2014/main" id="{A9145972-4EF9-42D9-8D5B-B9325DEF7D0B}"/>
            </a:ext>
          </a:extLst>
        </xdr:cNvPr>
        <xdr:cNvSpPr/>
      </xdr:nvSpPr>
      <xdr:spPr>
        <a:xfrm>
          <a:off x="8961120" y="5600700"/>
          <a:ext cx="114300" cy="114300"/>
        </a:xfrm>
        <a:prstGeom prst="rect">
          <a:avLst/>
        </a:prstGeom>
        <a:solidFill>
          <a:srgbClr val="C06C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358140</xdr:colOff>
      <xdr:row>30</xdr:row>
      <xdr:rowOff>99060</xdr:rowOff>
    </xdr:from>
    <xdr:to>
      <xdr:col>14</xdr:col>
      <xdr:colOff>335280</xdr:colOff>
      <xdr:row>31</xdr:row>
      <xdr:rowOff>53340</xdr:rowOff>
    </xdr:to>
    <xdr:sp macro="" textlink="">
      <xdr:nvSpPr>
        <xdr:cNvPr id="66" name="TextBox 65">
          <a:extLst>
            <a:ext uri="{FF2B5EF4-FFF2-40B4-BE49-F238E27FC236}">
              <a16:creationId xmlns:a16="http://schemas.microsoft.com/office/drawing/2014/main" id="{E78E263C-73C2-4C37-87C8-2C6763E5FAD8}"/>
            </a:ext>
          </a:extLst>
        </xdr:cNvPr>
        <xdr:cNvSpPr txBox="1"/>
      </xdr:nvSpPr>
      <xdr:spPr>
        <a:xfrm>
          <a:off x="8282940" y="5585460"/>
          <a:ext cx="58674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Male</a:t>
          </a:r>
        </a:p>
      </xdr:txBody>
    </xdr:sp>
    <xdr:clientData/>
  </xdr:twoCellAnchor>
  <xdr:twoCellAnchor>
    <xdr:from>
      <xdr:col>14</xdr:col>
      <xdr:colOff>548640</xdr:colOff>
      <xdr:row>30</xdr:row>
      <xdr:rowOff>99060</xdr:rowOff>
    </xdr:from>
    <xdr:to>
      <xdr:col>15</xdr:col>
      <xdr:colOff>551040</xdr:colOff>
      <xdr:row>31</xdr:row>
      <xdr:rowOff>53340</xdr:rowOff>
    </xdr:to>
    <xdr:sp macro="" textlink="">
      <xdr:nvSpPr>
        <xdr:cNvPr id="67" name="TextBox 66">
          <a:extLst>
            <a:ext uri="{FF2B5EF4-FFF2-40B4-BE49-F238E27FC236}">
              <a16:creationId xmlns:a16="http://schemas.microsoft.com/office/drawing/2014/main" id="{DB173F72-79B2-44B8-B356-1E23203D4A9A}"/>
            </a:ext>
          </a:extLst>
        </xdr:cNvPr>
        <xdr:cNvSpPr txBox="1"/>
      </xdr:nvSpPr>
      <xdr:spPr>
        <a:xfrm>
          <a:off x="9083040" y="5585460"/>
          <a:ext cx="61200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Female</a:t>
          </a:r>
        </a:p>
      </xdr:txBody>
    </xdr:sp>
    <xdr:clientData/>
  </xdr:twoCellAnchor>
  <xdr:twoCellAnchor>
    <xdr:from>
      <xdr:col>7</xdr:col>
      <xdr:colOff>411480</xdr:colOff>
      <xdr:row>17</xdr:row>
      <xdr:rowOff>53340</xdr:rowOff>
    </xdr:from>
    <xdr:to>
      <xdr:col>11</xdr:col>
      <xdr:colOff>220980</xdr:colOff>
      <xdr:row>19</xdr:row>
      <xdr:rowOff>0</xdr:rowOff>
    </xdr:to>
    <xdr:sp macro="" textlink="">
      <xdr:nvSpPr>
        <xdr:cNvPr id="68" name="TextBox 67">
          <a:extLst>
            <a:ext uri="{FF2B5EF4-FFF2-40B4-BE49-F238E27FC236}">
              <a16:creationId xmlns:a16="http://schemas.microsoft.com/office/drawing/2014/main" id="{22DF7628-621F-4CB1-988B-8E197E07042D}"/>
            </a:ext>
          </a:extLst>
        </xdr:cNvPr>
        <xdr:cNvSpPr txBox="1"/>
      </xdr:nvSpPr>
      <xdr:spPr>
        <a:xfrm>
          <a:off x="4678680" y="3162300"/>
          <a:ext cx="22479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bg1">
                  <a:lumMod val="50000"/>
                </a:schemeClr>
              </a:solidFill>
            </a:rPr>
            <a:t>Attrition by Jop</a:t>
          </a:r>
          <a:r>
            <a:rPr lang="en-US" sz="1600" b="0" baseline="0">
              <a:solidFill>
                <a:schemeClr val="bg1">
                  <a:lumMod val="50000"/>
                </a:schemeClr>
              </a:solidFill>
            </a:rPr>
            <a:t> Level</a:t>
          </a:r>
          <a:endParaRPr lang="en-US" sz="1600" b="0">
            <a:solidFill>
              <a:schemeClr val="bg1">
                <a:lumMod val="50000"/>
              </a:schemeClr>
            </a:solidFill>
          </a:endParaRPr>
        </a:p>
      </xdr:txBody>
    </xdr:sp>
    <xdr:clientData/>
  </xdr:twoCellAnchor>
  <xdr:twoCellAnchor>
    <xdr:from>
      <xdr:col>12</xdr:col>
      <xdr:colOff>68580</xdr:colOff>
      <xdr:row>17</xdr:row>
      <xdr:rowOff>45720</xdr:rowOff>
    </xdr:from>
    <xdr:to>
      <xdr:col>16</xdr:col>
      <xdr:colOff>294180</xdr:colOff>
      <xdr:row>18</xdr:row>
      <xdr:rowOff>175260</xdr:rowOff>
    </xdr:to>
    <xdr:sp macro="" textlink="">
      <xdr:nvSpPr>
        <xdr:cNvPr id="69" name="TextBox 68">
          <a:extLst>
            <a:ext uri="{FF2B5EF4-FFF2-40B4-BE49-F238E27FC236}">
              <a16:creationId xmlns:a16="http://schemas.microsoft.com/office/drawing/2014/main" id="{3E61D75C-3C42-4999-8842-EDCF520EA28B}"/>
            </a:ext>
          </a:extLst>
        </xdr:cNvPr>
        <xdr:cNvSpPr txBox="1"/>
      </xdr:nvSpPr>
      <xdr:spPr>
        <a:xfrm>
          <a:off x="7383780" y="3154680"/>
          <a:ext cx="26640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bg1">
                  <a:lumMod val="50000"/>
                </a:schemeClr>
              </a:solidFill>
            </a:rPr>
            <a:t>Attrition by Stock</a:t>
          </a:r>
          <a:r>
            <a:rPr lang="en-US" sz="1600" b="0" baseline="0">
              <a:solidFill>
                <a:schemeClr val="bg1">
                  <a:lumMod val="50000"/>
                </a:schemeClr>
              </a:solidFill>
            </a:rPr>
            <a:t> opt Level</a:t>
          </a:r>
          <a:endParaRPr lang="en-US" sz="1600" b="0">
            <a:solidFill>
              <a:schemeClr val="bg1">
                <a:lumMod val="50000"/>
              </a:schemeClr>
            </a:solidFill>
          </a:endParaRPr>
        </a:p>
      </xdr:txBody>
    </xdr:sp>
    <xdr:clientData/>
  </xdr:twoCellAnchor>
  <xdr:twoCellAnchor>
    <xdr:from>
      <xdr:col>3</xdr:col>
      <xdr:colOff>137160</xdr:colOff>
      <xdr:row>17</xdr:row>
      <xdr:rowOff>38100</xdr:rowOff>
    </xdr:from>
    <xdr:to>
      <xdr:col>6</xdr:col>
      <xdr:colOff>556260</xdr:colOff>
      <xdr:row>18</xdr:row>
      <xdr:rowOff>167640</xdr:rowOff>
    </xdr:to>
    <xdr:sp macro="" textlink="">
      <xdr:nvSpPr>
        <xdr:cNvPr id="70" name="TextBox 69">
          <a:extLst>
            <a:ext uri="{FF2B5EF4-FFF2-40B4-BE49-F238E27FC236}">
              <a16:creationId xmlns:a16="http://schemas.microsoft.com/office/drawing/2014/main" id="{E2D69039-1799-4540-AD6B-CC83C297514B}"/>
            </a:ext>
          </a:extLst>
        </xdr:cNvPr>
        <xdr:cNvSpPr txBox="1"/>
      </xdr:nvSpPr>
      <xdr:spPr>
        <a:xfrm>
          <a:off x="1965960" y="3147060"/>
          <a:ext cx="22479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bg1">
                  <a:lumMod val="50000"/>
                </a:schemeClr>
              </a:solidFill>
            </a:rPr>
            <a:t>Attrition by Jop</a:t>
          </a:r>
          <a:r>
            <a:rPr lang="en-US" sz="1600" b="0" baseline="0">
              <a:solidFill>
                <a:schemeClr val="bg1">
                  <a:lumMod val="50000"/>
                </a:schemeClr>
              </a:solidFill>
            </a:rPr>
            <a:t> Rule</a:t>
          </a:r>
          <a:endParaRPr lang="en-US" sz="1600" b="0">
            <a:solidFill>
              <a:schemeClr val="bg1">
                <a:lumMod val="50000"/>
              </a:schemeClr>
            </a:solidFill>
          </a:endParaRPr>
        </a:p>
      </xdr:txBody>
    </xdr:sp>
    <xdr:clientData/>
  </xdr:twoCellAnchor>
  <xdr:twoCellAnchor>
    <xdr:from>
      <xdr:col>17</xdr:col>
      <xdr:colOff>426720</xdr:colOff>
      <xdr:row>3</xdr:row>
      <xdr:rowOff>91440</xdr:rowOff>
    </xdr:from>
    <xdr:to>
      <xdr:col>20</xdr:col>
      <xdr:colOff>83820</xdr:colOff>
      <xdr:row>4</xdr:row>
      <xdr:rowOff>99060</xdr:rowOff>
    </xdr:to>
    <xdr:sp macro="" textlink="">
      <xdr:nvSpPr>
        <xdr:cNvPr id="71" name="TextBox 70">
          <a:extLst>
            <a:ext uri="{FF2B5EF4-FFF2-40B4-BE49-F238E27FC236}">
              <a16:creationId xmlns:a16="http://schemas.microsoft.com/office/drawing/2014/main" id="{6D83CE84-E405-4E3F-B99D-2DC96BB98BF4}"/>
            </a:ext>
          </a:extLst>
        </xdr:cNvPr>
        <xdr:cNvSpPr txBox="1"/>
      </xdr:nvSpPr>
      <xdr:spPr>
        <a:xfrm>
          <a:off x="10789920" y="640080"/>
          <a:ext cx="14859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rgbClr val="40526D"/>
              </a:solidFill>
            </a:rPr>
            <a:t>Filter</a:t>
          </a:r>
          <a:r>
            <a:rPr lang="en-US" sz="1200" b="1" baseline="0">
              <a:solidFill>
                <a:srgbClr val="40526D"/>
              </a:solidFill>
            </a:rPr>
            <a:t> by Department</a:t>
          </a:r>
          <a:endParaRPr lang="en-US" sz="1200" b="1">
            <a:solidFill>
              <a:srgbClr val="40526D"/>
            </a:solidFill>
          </a:endParaRPr>
        </a:p>
      </xdr:txBody>
    </xdr:sp>
    <xdr:clientData/>
  </xdr:twoCellAnchor>
  <xdr:twoCellAnchor>
    <xdr:from>
      <xdr:col>10</xdr:col>
      <xdr:colOff>350520</xdr:colOff>
      <xdr:row>19</xdr:row>
      <xdr:rowOff>99060</xdr:rowOff>
    </xdr:from>
    <xdr:to>
      <xdr:col>11</xdr:col>
      <xdr:colOff>280920</xdr:colOff>
      <xdr:row>20</xdr:row>
      <xdr:rowOff>91440</xdr:rowOff>
    </xdr:to>
    <xdr:sp macro="" textlink="'Setup page 1'!AE5">
      <xdr:nvSpPr>
        <xdr:cNvPr id="74" name="TextBox 73">
          <a:extLst>
            <a:ext uri="{FF2B5EF4-FFF2-40B4-BE49-F238E27FC236}">
              <a16:creationId xmlns:a16="http://schemas.microsoft.com/office/drawing/2014/main" id="{8CEB52F5-7536-E7A4-1A00-D8A771C0E226}"/>
            </a:ext>
          </a:extLst>
        </xdr:cNvPr>
        <xdr:cNvSpPr txBox="1"/>
      </xdr:nvSpPr>
      <xdr:spPr>
        <a:xfrm>
          <a:off x="6446520" y="3573780"/>
          <a:ext cx="54000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05B3C6-8B2B-462B-B2ED-6D0A24DB912E}" type="TxLink">
            <a:rPr lang="en-US" sz="1200" b="0" i="0" u="none" strike="noStrike">
              <a:solidFill>
                <a:schemeClr val="bg1">
                  <a:lumMod val="50000"/>
                </a:schemeClr>
              </a:solidFill>
              <a:latin typeface="Aptos Narrow"/>
            </a:rPr>
            <a:pPr algn="l"/>
            <a:t>Lev 1</a:t>
          </a:fld>
          <a:endParaRPr lang="en-US" sz="1200">
            <a:solidFill>
              <a:schemeClr val="bg1">
                <a:lumMod val="50000"/>
              </a:schemeClr>
            </a:solidFill>
          </a:endParaRPr>
        </a:p>
      </xdr:txBody>
    </xdr:sp>
    <xdr:clientData/>
  </xdr:twoCellAnchor>
  <xdr:twoCellAnchor>
    <xdr:from>
      <xdr:col>9</xdr:col>
      <xdr:colOff>388620</xdr:colOff>
      <xdr:row>20</xdr:row>
      <xdr:rowOff>60960</xdr:rowOff>
    </xdr:from>
    <xdr:to>
      <xdr:col>11</xdr:col>
      <xdr:colOff>141420</xdr:colOff>
      <xdr:row>21</xdr:row>
      <xdr:rowOff>167640</xdr:rowOff>
    </xdr:to>
    <xdr:sp macro="" textlink="">
      <xdr:nvSpPr>
        <xdr:cNvPr id="75" name="TextBox 74">
          <a:extLst>
            <a:ext uri="{FF2B5EF4-FFF2-40B4-BE49-F238E27FC236}">
              <a16:creationId xmlns:a16="http://schemas.microsoft.com/office/drawing/2014/main" id="{27571D1F-918C-6A47-28AB-B960A2E75D96}"/>
            </a:ext>
          </a:extLst>
        </xdr:cNvPr>
        <xdr:cNvSpPr txBox="1"/>
      </xdr:nvSpPr>
      <xdr:spPr>
        <a:xfrm>
          <a:off x="5875020" y="3718560"/>
          <a:ext cx="972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rPr>
            <a:t>Contribute</a:t>
          </a:r>
          <a:r>
            <a:rPr lang="en-US" sz="1100" baseline="0">
              <a:solidFill>
                <a:schemeClr val="bg1">
                  <a:lumMod val="50000"/>
                </a:schemeClr>
              </a:solidFill>
            </a:rPr>
            <a:t> to</a:t>
          </a:r>
          <a:endParaRPr lang="en-US" sz="1100">
            <a:solidFill>
              <a:schemeClr val="bg1">
                <a:lumMod val="50000"/>
              </a:schemeClr>
            </a:solidFill>
          </a:endParaRPr>
        </a:p>
      </xdr:txBody>
    </xdr:sp>
    <xdr:clientData/>
  </xdr:twoCellAnchor>
  <xdr:twoCellAnchor>
    <xdr:from>
      <xdr:col>10</xdr:col>
      <xdr:colOff>601980</xdr:colOff>
      <xdr:row>20</xdr:row>
      <xdr:rowOff>38100</xdr:rowOff>
    </xdr:from>
    <xdr:to>
      <xdr:col>11</xdr:col>
      <xdr:colOff>571500</xdr:colOff>
      <xdr:row>21</xdr:row>
      <xdr:rowOff>144780</xdr:rowOff>
    </xdr:to>
    <xdr:sp macro="" textlink="'Setup page 1'!AF5">
      <xdr:nvSpPr>
        <xdr:cNvPr id="76" name="TextBox 75">
          <a:extLst>
            <a:ext uri="{FF2B5EF4-FFF2-40B4-BE49-F238E27FC236}">
              <a16:creationId xmlns:a16="http://schemas.microsoft.com/office/drawing/2014/main" id="{E82B6E15-5E9F-417A-ADDA-9A5476B0694F}"/>
            </a:ext>
          </a:extLst>
        </xdr:cNvPr>
        <xdr:cNvSpPr txBox="1"/>
      </xdr:nvSpPr>
      <xdr:spPr>
        <a:xfrm>
          <a:off x="6697980" y="3695700"/>
          <a:ext cx="5791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CFE279-A1A7-4F86-B8B4-C15AC0E17843}" type="TxLink">
            <a:rPr lang="en-US" sz="1400" b="1" i="0" u="none" strike="noStrike">
              <a:solidFill>
                <a:srgbClr val="C06C84"/>
              </a:solidFill>
              <a:latin typeface="Aptos Narrow"/>
            </a:rPr>
            <a:pPr/>
            <a:t>61%</a:t>
          </a:fld>
          <a:endParaRPr lang="en-US" sz="1400" b="1">
            <a:solidFill>
              <a:srgbClr val="C06C84"/>
            </a:solidFill>
          </a:endParaRPr>
        </a:p>
      </xdr:txBody>
    </xdr:sp>
    <xdr:clientData/>
  </xdr:twoCellAnchor>
  <xdr:twoCellAnchor>
    <xdr:from>
      <xdr:col>9</xdr:col>
      <xdr:colOff>548640</xdr:colOff>
      <xdr:row>21</xdr:row>
      <xdr:rowOff>68580</xdr:rowOff>
    </xdr:from>
    <xdr:to>
      <xdr:col>11</xdr:col>
      <xdr:colOff>481440</xdr:colOff>
      <xdr:row>22</xdr:row>
      <xdr:rowOff>175260</xdr:rowOff>
    </xdr:to>
    <xdr:sp macro="" textlink="">
      <xdr:nvSpPr>
        <xdr:cNvPr id="77" name="TextBox 76">
          <a:extLst>
            <a:ext uri="{FF2B5EF4-FFF2-40B4-BE49-F238E27FC236}">
              <a16:creationId xmlns:a16="http://schemas.microsoft.com/office/drawing/2014/main" id="{88E29CC3-09AE-45EE-8FA1-BF7397FF0CDF}"/>
            </a:ext>
          </a:extLst>
        </xdr:cNvPr>
        <xdr:cNvSpPr txBox="1"/>
      </xdr:nvSpPr>
      <xdr:spPr>
        <a:xfrm>
          <a:off x="6035040" y="3909060"/>
          <a:ext cx="1152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rPr>
            <a:t>of total Attrition</a:t>
          </a:r>
        </a:p>
      </xdr:txBody>
    </xdr:sp>
    <xdr:clientData/>
  </xdr:twoCellAnchor>
  <xdr:twoCellAnchor>
    <xdr:from>
      <xdr:col>15</xdr:col>
      <xdr:colOff>7620</xdr:colOff>
      <xdr:row>19</xdr:row>
      <xdr:rowOff>129540</xdr:rowOff>
    </xdr:from>
    <xdr:to>
      <xdr:col>15</xdr:col>
      <xdr:colOff>547620</xdr:colOff>
      <xdr:row>20</xdr:row>
      <xdr:rowOff>91440</xdr:rowOff>
    </xdr:to>
    <xdr:sp macro="" textlink="'Setup page 1'!AR5">
      <xdr:nvSpPr>
        <xdr:cNvPr id="78" name="TextBox 77">
          <a:extLst>
            <a:ext uri="{FF2B5EF4-FFF2-40B4-BE49-F238E27FC236}">
              <a16:creationId xmlns:a16="http://schemas.microsoft.com/office/drawing/2014/main" id="{37A8058A-1786-4893-83B2-CFA6EE710870}"/>
            </a:ext>
          </a:extLst>
        </xdr:cNvPr>
        <xdr:cNvSpPr txBox="1"/>
      </xdr:nvSpPr>
      <xdr:spPr>
        <a:xfrm>
          <a:off x="9151620" y="3604260"/>
          <a:ext cx="540000" cy="144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CBF906A-8FDD-4DBB-B954-390623CBC529}" type="TxLink">
            <a:rPr lang="en-US" sz="1200" b="0" i="0" u="none" strike="noStrike">
              <a:solidFill>
                <a:schemeClr val="bg1">
                  <a:lumMod val="50000"/>
                </a:schemeClr>
              </a:solidFill>
              <a:latin typeface="Aptos Narrow"/>
              <a:ea typeface="+mn-ea"/>
              <a:cs typeface="+mn-cs"/>
            </a:rPr>
            <a:pPr marL="0" indent="0" algn="l"/>
            <a:t>Lev 0</a:t>
          </a:fld>
          <a:endParaRPr lang="en-US" sz="1200" b="0" i="0" u="none" strike="noStrike">
            <a:solidFill>
              <a:schemeClr val="bg1">
                <a:lumMod val="50000"/>
              </a:schemeClr>
            </a:solidFill>
            <a:latin typeface="Aptos Narrow"/>
            <a:ea typeface="+mn-ea"/>
            <a:cs typeface="+mn-cs"/>
          </a:endParaRPr>
        </a:p>
      </xdr:txBody>
    </xdr:sp>
    <xdr:clientData/>
  </xdr:twoCellAnchor>
  <xdr:twoCellAnchor>
    <xdr:from>
      <xdr:col>14</xdr:col>
      <xdr:colOff>45720</xdr:colOff>
      <xdr:row>20</xdr:row>
      <xdr:rowOff>60960</xdr:rowOff>
    </xdr:from>
    <xdr:to>
      <xdr:col>15</xdr:col>
      <xdr:colOff>408120</xdr:colOff>
      <xdr:row>21</xdr:row>
      <xdr:rowOff>167640</xdr:rowOff>
    </xdr:to>
    <xdr:sp macro="" textlink="">
      <xdr:nvSpPr>
        <xdr:cNvPr id="79" name="TextBox 78">
          <a:extLst>
            <a:ext uri="{FF2B5EF4-FFF2-40B4-BE49-F238E27FC236}">
              <a16:creationId xmlns:a16="http://schemas.microsoft.com/office/drawing/2014/main" id="{F432FFA3-B2A9-4390-A45B-810E21B5106A}"/>
            </a:ext>
          </a:extLst>
        </xdr:cNvPr>
        <xdr:cNvSpPr txBox="1"/>
      </xdr:nvSpPr>
      <xdr:spPr>
        <a:xfrm>
          <a:off x="8580120" y="3718560"/>
          <a:ext cx="972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rPr>
            <a:t>Contribute</a:t>
          </a:r>
          <a:r>
            <a:rPr lang="en-US" sz="1100" baseline="0">
              <a:solidFill>
                <a:schemeClr val="bg1">
                  <a:lumMod val="50000"/>
                </a:schemeClr>
              </a:solidFill>
            </a:rPr>
            <a:t> to</a:t>
          </a:r>
          <a:endParaRPr lang="en-US" sz="1100">
            <a:solidFill>
              <a:schemeClr val="bg1">
                <a:lumMod val="50000"/>
              </a:schemeClr>
            </a:solidFill>
          </a:endParaRPr>
        </a:p>
      </xdr:txBody>
    </xdr:sp>
    <xdr:clientData/>
  </xdr:twoCellAnchor>
  <xdr:twoCellAnchor>
    <xdr:from>
      <xdr:col>15</xdr:col>
      <xdr:colOff>259080</xdr:colOff>
      <xdr:row>20</xdr:row>
      <xdr:rowOff>38100</xdr:rowOff>
    </xdr:from>
    <xdr:to>
      <xdr:col>16</xdr:col>
      <xdr:colOff>228600</xdr:colOff>
      <xdr:row>21</xdr:row>
      <xdr:rowOff>144780</xdr:rowOff>
    </xdr:to>
    <xdr:sp macro="" textlink="'Setup page 1'!AS5">
      <xdr:nvSpPr>
        <xdr:cNvPr id="80" name="TextBox 79">
          <a:extLst>
            <a:ext uri="{FF2B5EF4-FFF2-40B4-BE49-F238E27FC236}">
              <a16:creationId xmlns:a16="http://schemas.microsoft.com/office/drawing/2014/main" id="{38B1B284-A9FE-47D4-92BA-4DB9ECE2503E}"/>
            </a:ext>
          </a:extLst>
        </xdr:cNvPr>
        <xdr:cNvSpPr txBox="1"/>
      </xdr:nvSpPr>
      <xdr:spPr>
        <a:xfrm>
          <a:off x="9403080" y="3695700"/>
          <a:ext cx="5791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DB09340-696B-4EDC-8AE6-659494739DF5}" type="TxLink">
            <a:rPr lang="en-US" sz="1400" b="1" i="0" u="none" strike="noStrike">
              <a:solidFill>
                <a:srgbClr val="C06C84"/>
              </a:solidFill>
              <a:latin typeface="Aptos Narrow"/>
              <a:ea typeface="+mn-ea"/>
              <a:cs typeface="+mn-cs"/>
            </a:rPr>
            <a:pPr marL="0" indent="0"/>
            <a:t>62%</a:t>
          </a:fld>
          <a:endParaRPr lang="en-US" sz="1400" b="1" i="0" u="none" strike="noStrike">
            <a:solidFill>
              <a:srgbClr val="C06C84"/>
            </a:solidFill>
            <a:latin typeface="Aptos Narrow"/>
            <a:ea typeface="+mn-ea"/>
            <a:cs typeface="+mn-cs"/>
          </a:endParaRPr>
        </a:p>
      </xdr:txBody>
    </xdr:sp>
    <xdr:clientData/>
  </xdr:twoCellAnchor>
  <xdr:twoCellAnchor>
    <xdr:from>
      <xdr:col>14</xdr:col>
      <xdr:colOff>220980</xdr:colOff>
      <xdr:row>21</xdr:row>
      <xdr:rowOff>68580</xdr:rowOff>
    </xdr:from>
    <xdr:to>
      <xdr:col>16</xdr:col>
      <xdr:colOff>153780</xdr:colOff>
      <xdr:row>22</xdr:row>
      <xdr:rowOff>175260</xdr:rowOff>
    </xdr:to>
    <xdr:sp macro="" textlink="">
      <xdr:nvSpPr>
        <xdr:cNvPr id="81" name="TextBox 80">
          <a:extLst>
            <a:ext uri="{FF2B5EF4-FFF2-40B4-BE49-F238E27FC236}">
              <a16:creationId xmlns:a16="http://schemas.microsoft.com/office/drawing/2014/main" id="{CB887549-4E3D-4E2E-B622-9BFB24E38E67}"/>
            </a:ext>
          </a:extLst>
        </xdr:cNvPr>
        <xdr:cNvSpPr txBox="1"/>
      </xdr:nvSpPr>
      <xdr:spPr>
        <a:xfrm>
          <a:off x="8755380" y="3909060"/>
          <a:ext cx="1152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rPr>
            <a:t>of total Attrition</a:t>
          </a:r>
        </a:p>
      </xdr:txBody>
    </xdr:sp>
    <xdr:clientData/>
  </xdr:twoCellAnchor>
  <xdr:twoCellAnchor>
    <xdr:from>
      <xdr:col>0</xdr:col>
      <xdr:colOff>68580</xdr:colOff>
      <xdr:row>18</xdr:row>
      <xdr:rowOff>106680</xdr:rowOff>
    </xdr:from>
    <xdr:to>
      <xdr:col>2</xdr:col>
      <xdr:colOff>495300</xdr:colOff>
      <xdr:row>21</xdr:row>
      <xdr:rowOff>121920</xdr:rowOff>
    </xdr:to>
    <xdr:sp macro="" textlink="">
      <xdr:nvSpPr>
        <xdr:cNvPr id="86" name="TextBox 85">
          <a:extLst>
            <a:ext uri="{FF2B5EF4-FFF2-40B4-BE49-F238E27FC236}">
              <a16:creationId xmlns:a16="http://schemas.microsoft.com/office/drawing/2014/main" id="{8EF89580-216E-9319-DF5D-6FE38BF44455}"/>
            </a:ext>
          </a:extLst>
        </xdr:cNvPr>
        <xdr:cNvSpPr txBox="1"/>
      </xdr:nvSpPr>
      <xdr:spPr>
        <a:xfrm>
          <a:off x="68580" y="3398520"/>
          <a:ext cx="164592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Avg  Jop Satisfaction</a:t>
          </a:r>
          <a:r>
            <a:rPr lang="en-US" sz="1400" baseline="0">
              <a:solidFill>
                <a:schemeClr val="bg1"/>
              </a:solidFill>
            </a:rPr>
            <a:t> Score is</a:t>
          </a:r>
          <a:endParaRPr lang="en-US" sz="1400">
            <a:solidFill>
              <a:schemeClr val="bg1"/>
            </a:solidFill>
          </a:endParaRPr>
        </a:p>
      </xdr:txBody>
    </xdr:sp>
    <xdr:clientData/>
  </xdr:twoCellAnchor>
  <xdr:twoCellAnchor>
    <xdr:from>
      <xdr:col>0</xdr:col>
      <xdr:colOff>579120</xdr:colOff>
      <xdr:row>20</xdr:row>
      <xdr:rowOff>7620</xdr:rowOff>
    </xdr:from>
    <xdr:to>
      <xdr:col>2</xdr:col>
      <xdr:colOff>251460</xdr:colOff>
      <xdr:row>21</xdr:row>
      <xdr:rowOff>53340</xdr:rowOff>
    </xdr:to>
    <xdr:sp macro="" textlink="'Setup page 1'!CH13">
      <xdr:nvSpPr>
        <xdr:cNvPr id="87" name="TextBox 86">
          <a:extLst>
            <a:ext uri="{FF2B5EF4-FFF2-40B4-BE49-F238E27FC236}">
              <a16:creationId xmlns:a16="http://schemas.microsoft.com/office/drawing/2014/main" id="{4A7BBE65-12C6-4891-2D1A-496ED62B3E87}"/>
            </a:ext>
          </a:extLst>
        </xdr:cNvPr>
        <xdr:cNvSpPr txBox="1"/>
      </xdr:nvSpPr>
      <xdr:spPr>
        <a:xfrm>
          <a:off x="579120" y="3665220"/>
          <a:ext cx="8915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60A029-4725-4726-ADF3-32CA69668B88}" type="TxLink">
            <a:rPr lang="en-US" sz="1600" b="0" i="0" u="none" strike="noStrike">
              <a:solidFill>
                <a:schemeClr val="bg1"/>
              </a:solidFill>
              <a:latin typeface="Aptos Narrow"/>
            </a:rPr>
            <a:pPr algn="ctr"/>
            <a:t>2.76</a:t>
          </a:fld>
          <a:endParaRPr lang="en-US" sz="1600">
            <a:solidFill>
              <a:schemeClr val="bg1"/>
            </a:solidFill>
          </a:endParaRPr>
        </a:p>
      </xdr:txBody>
    </xdr:sp>
    <xdr:clientData/>
  </xdr:twoCellAnchor>
  <xdr:twoCellAnchor>
    <xdr:from>
      <xdr:col>0</xdr:col>
      <xdr:colOff>68580</xdr:colOff>
      <xdr:row>20</xdr:row>
      <xdr:rowOff>175260</xdr:rowOff>
    </xdr:from>
    <xdr:to>
      <xdr:col>3</xdr:col>
      <xdr:colOff>53340</xdr:colOff>
      <xdr:row>23</xdr:row>
      <xdr:rowOff>175260</xdr:rowOff>
    </xdr:to>
    <xdr:sp macro="" textlink="">
      <xdr:nvSpPr>
        <xdr:cNvPr id="88" name="TextBox 87">
          <a:extLst>
            <a:ext uri="{FF2B5EF4-FFF2-40B4-BE49-F238E27FC236}">
              <a16:creationId xmlns:a16="http://schemas.microsoft.com/office/drawing/2014/main" id="{CE34E8FB-5251-97D7-BF69-5241FD6966BB}"/>
            </a:ext>
          </a:extLst>
        </xdr:cNvPr>
        <xdr:cNvSpPr txBox="1"/>
      </xdr:nvSpPr>
      <xdr:spPr>
        <a:xfrm>
          <a:off x="68580" y="3832860"/>
          <a:ext cx="18135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bg1"/>
              </a:solidFill>
              <a:latin typeface="+mn-lt"/>
              <a:ea typeface="+mn-ea"/>
              <a:cs typeface="+mn-cs"/>
            </a:rPr>
            <a:t>and the </a:t>
          </a:r>
          <a:r>
            <a:rPr lang="en-US" sz="1400">
              <a:solidFill>
                <a:srgbClr val="C06C84"/>
              </a:solidFill>
              <a:latin typeface="+mn-lt"/>
              <a:ea typeface="+mn-ea"/>
              <a:cs typeface="+mn-cs"/>
            </a:rPr>
            <a:t>bad</a:t>
          </a:r>
          <a:r>
            <a:rPr lang="en-US" sz="1400">
              <a:solidFill>
                <a:schemeClr val="bg1"/>
              </a:solidFill>
              <a:latin typeface="+mn-lt"/>
              <a:ea typeface="+mn-ea"/>
              <a:cs typeface="+mn-cs"/>
            </a:rPr>
            <a:t> score contribute to</a:t>
          </a:r>
        </a:p>
      </xdr:txBody>
    </xdr:sp>
    <xdr:clientData/>
  </xdr:twoCellAnchor>
  <xdr:twoCellAnchor>
    <xdr:from>
      <xdr:col>1</xdr:col>
      <xdr:colOff>426720</xdr:colOff>
      <xdr:row>22</xdr:row>
      <xdr:rowOff>22860</xdr:rowOff>
    </xdr:from>
    <xdr:to>
      <xdr:col>2</xdr:col>
      <xdr:colOff>396240</xdr:colOff>
      <xdr:row>23</xdr:row>
      <xdr:rowOff>129540</xdr:rowOff>
    </xdr:to>
    <xdr:sp macro="" textlink="'Setup page 1'!CM5">
      <xdr:nvSpPr>
        <xdr:cNvPr id="89" name="TextBox 88">
          <a:extLst>
            <a:ext uri="{FF2B5EF4-FFF2-40B4-BE49-F238E27FC236}">
              <a16:creationId xmlns:a16="http://schemas.microsoft.com/office/drawing/2014/main" id="{4B33AE87-4D79-41AE-9814-1B1060F42944}"/>
            </a:ext>
          </a:extLst>
        </xdr:cNvPr>
        <xdr:cNvSpPr txBox="1"/>
      </xdr:nvSpPr>
      <xdr:spPr>
        <a:xfrm>
          <a:off x="1036320" y="4046220"/>
          <a:ext cx="5791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F152D5-D903-451C-BE1A-763DB66854A3}" type="TxLink">
            <a:rPr lang="en-US" sz="1600" b="1" i="0" u="none" strike="noStrike">
              <a:solidFill>
                <a:srgbClr val="C06C84"/>
              </a:solidFill>
              <a:latin typeface="Aptos Narrow"/>
              <a:ea typeface="+mn-ea"/>
              <a:cs typeface="+mn-cs"/>
            </a:rPr>
            <a:pPr marL="0" indent="0"/>
            <a:t>19%</a:t>
          </a:fld>
          <a:endParaRPr lang="en-US" sz="1600" b="1" i="0" u="none" strike="noStrike">
            <a:solidFill>
              <a:srgbClr val="C06C84"/>
            </a:solidFill>
            <a:latin typeface="Aptos Narrow"/>
            <a:ea typeface="+mn-ea"/>
            <a:cs typeface="+mn-cs"/>
          </a:endParaRPr>
        </a:p>
      </xdr:txBody>
    </xdr:sp>
    <xdr:clientData/>
  </xdr:twoCellAnchor>
  <xdr:twoCellAnchor>
    <xdr:from>
      <xdr:col>0</xdr:col>
      <xdr:colOff>68580</xdr:colOff>
      <xdr:row>23</xdr:row>
      <xdr:rowOff>68580</xdr:rowOff>
    </xdr:from>
    <xdr:to>
      <xdr:col>2</xdr:col>
      <xdr:colOff>419100</xdr:colOff>
      <xdr:row>26</xdr:row>
      <xdr:rowOff>152400</xdr:rowOff>
    </xdr:to>
    <xdr:sp macro="" textlink="">
      <xdr:nvSpPr>
        <xdr:cNvPr id="90" name="TextBox 89">
          <a:extLst>
            <a:ext uri="{FF2B5EF4-FFF2-40B4-BE49-F238E27FC236}">
              <a16:creationId xmlns:a16="http://schemas.microsoft.com/office/drawing/2014/main" id="{C330B98A-1ECE-46C5-B312-F8CFEA0D4CE6}"/>
            </a:ext>
          </a:extLst>
        </xdr:cNvPr>
        <xdr:cNvSpPr txBox="1"/>
      </xdr:nvSpPr>
      <xdr:spPr>
        <a:xfrm>
          <a:off x="68580" y="4274820"/>
          <a:ext cx="156972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bg1"/>
              </a:solidFill>
              <a:latin typeface="+mn-lt"/>
              <a:ea typeface="+mn-ea"/>
              <a:cs typeface="+mn-cs"/>
            </a:rPr>
            <a:t>of total Score vote by total employees</a:t>
          </a:r>
        </a:p>
      </xdr:txBody>
    </xdr:sp>
    <xdr:clientData/>
  </xdr:twoCellAnchor>
  <xdr:twoCellAnchor>
    <xdr:from>
      <xdr:col>0</xdr:col>
      <xdr:colOff>0</xdr:colOff>
      <xdr:row>28</xdr:row>
      <xdr:rowOff>83820</xdr:rowOff>
    </xdr:from>
    <xdr:to>
      <xdr:col>2</xdr:col>
      <xdr:colOff>358140</xdr:colOff>
      <xdr:row>32</xdr:row>
      <xdr:rowOff>99060</xdr:rowOff>
    </xdr:to>
    <xdr:sp macro="" textlink="">
      <xdr:nvSpPr>
        <xdr:cNvPr id="91" name="TextBox 90">
          <a:extLst>
            <a:ext uri="{FF2B5EF4-FFF2-40B4-BE49-F238E27FC236}">
              <a16:creationId xmlns:a16="http://schemas.microsoft.com/office/drawing/2014/main" id="{1C5CDB26-EC90-4DDA-A17F-495A83EE3621}"/>
            </a:ext>
          </a:extLst>
        </xdr:cNvPr>
        <xdr:cNvSpPr txBox="1"/>
      </xdr:nvSpPr>
      <xdr:spPr>
        <a:xfrm>
          <a:off x="0" y="5204460"/>
          <a:ext cx="157734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Avg  Environment Satisfaction</a:t>
          </a:r>
          <a:r>
            <a:rPr lang="en-US" sz="1400" baseline="0">
              <a:solidFill>
                <a:schemeClr val="bg1"/>
              </a:solidFill>
            </a:rPr>
            <a:t> Score is</a:t>
          </a:r>
          <a:endParaRPr lang="en-US" sz="1400">
            <a:solidFill>
              <a:schemeClr val="bg1"/>
            </a:solidFill>
          </a:endParaRPr>
        </a:p>
      </xdr:txBody>
    </xdr:sp>
    <xdr:clientData/>
  </xdr:twoCellAnchor>
  <xdr:twoCellAnchor>
    <xdr:from>
      <xdr:col>0</xdr:col>
      <xdr:colOff>60960</xdr:colOff>
      <xdr:row>31</xdr:row>
      <xdr:rowOff>15240</xdr:rowOff>
    </xdr:from>
    <xdr:to>
      <xdr:col>1</xdr:col>
      <xdr:colOff>342900</xdr:colOff>
      <xdr:row>32</xdr:row>
      <xdr:rowOff>60960</xdr:rowOff>
    </xdr:to>
    <xdr:sp macro="" textlink="'Setup page 1'!CH32">
      <xdr:nvSpPr>
        <xdr:cNvPr id="92" name="TextBox 91">
          <a:extLst>
            <a:ext uri="{FF2B5EF4-FFF2-40B4-BE49-F238E27FC236}">
              <a16:creationId xmlns:a16="http://schemas.microsoft.com/office/drawing/2014/main" id="{090813A5-13E7-4A53-8CCE-62E4C75C16E7}"/>
            </a:ext>
          </a:extLst>
        </xdr:cNvPr>
        <xdr:cNvSpPr txBox="1"/>
      </xdr:nvSpPr>
      <xdr:spPr>
        <a:xfrm>
          <a:off x="60960" y="5684520"/>
          <a:ext cx="8915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3FCD06-FE59-4E55-AD7B-DF1939C1DC54}" type="TxLink">
            <a:rPr lang="en-US" sz="1600" b="0" i="0" u="none" strike="noStrike">
              <a:solidFill>
                <a:schemeClr val="bg1"/>
              </a:solidFill>
              <a:latin typeface="Aptos Narrow"/>
              <a:ea typeface="+mn-ea"/>
              <a:cs typeface="+mn-cs"/>
            </a:rPr>
            <a:pPr marL="0" indent="0" algn="ctr"/>
            <a:t>2.72</a:t>
          </a:fld>
          <a:endParaRPr lang="en-US" sz="1600" b="0" i="0" u="none" strike="noStrike">
            <a:solidFill>
              <a:schemeClr val="bg1"/>
            </a:solidFill>
            <a:latin typeface="Aptos Narrow"/>
            <a:ea typeface="+mn-ea"/>
            <a:cs typeface="+mn-cs"/>
          </a:endParaRPr>
        </a:p>
      </xdr:txBody>
    </xdr:sp>
    <xdr:clientData/>
  </xdr:twoCellAnchor>
  <xdr:twoCellAnchor>
    <xdr:from>
      <xdr:col>0</xdr:col>
      <xdr:colOff>0</xdr:colOff>
      <xdr:row>31</xdr:row>
      <xdr:rowOff>175260</xdr:rowOff>
    </xdr:from>
    <xdr:to>
      <xdr:col>2</xdr:col>
      <xdr:colOff>594360</xdr:colOff>
      <xdr:row>34</xdr:row>
      <xdr:rowOff>175260</xdr:rowOff>
    </xdr:to>
    <xdr:sp macro="" textlink="">
      <xdr:nvSpPr>
        <xdr:cNvPr id="93" name="TextBox 92">
          <a:extLst>
            <a:ext uri="{FF2B5EF4-FFF2-40B4-BE49-F238E27FC236}">
              <a16:creationId xmlns:a16="http://schemas.microsoft.com/office/drawing/2014/main" id="{73FC7784-E4CD-44BC-A69A-2BF901CA45F8}"/>
            </a:ext>
          </a:extLst>
        </xdr:cNvPr>
        <xdr:cNvSpPr txBox="1"/>
      </xdr:nvSpPr>
      <xdr:spPr>
        <a:xfrm>
          <a:off x="0" y="5844540"/>
          <a:ext cx="18135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bg1"/>
              </a:solidFill>
              <a:latin typeface="+mn-lt"/>
              <a:ea typeface="+mn-ea"/>
              <a:cs typeface="+mn-cs"/>
            </a:rPr>
            <a:t>and the </a:t>
          </a:r>
          <a:r>
            <a:rPr lang="en-US" sz="1400">
              <a:solidFill>
                <a:srgbClr val="C06C84"/>
              </a:solidFill>
              <a:latin typeface="+mn-lt"/>
              <a:ea typeface="+mn-ea"/>
              <a:cs typeface="+mn-cs"/>
            </a:rPr>
            <a:t>bad</a:t>
          </a:r>
          <a:r>
            <a:rPr lang="en-US" sz="1400">
              <a:solidFill>
                <a:schemeClr val="bg1"/>
              </a:solidFill>
              <a:latin typeface="+mn-lt"/>
              <a:ea typeface="+mn-ea"/>
              <a:cs typeface="+mn-cs"/>
            </a:rPr>
            <a:t> score contribute to</a:t>
          </a:r>
        </a:p>
      </xdr:txBody>
    </xdr:sp>
    <xdr:clientData/>
  </xdr:twoCellAnchor>
  <xdr:twoCellAnchor>
    <xdr:from>
      <xdr:col>1</xdr:col>
      <xdr:colOff>350520</xdr:colOff>
      <xdr:row>33</xdr:row>
      <xdr:rowOff>15240</xdr:rowOff>
    </xdr:from>
    <xdr:to>
      <xdr:col>2</xdr:col>
      <xdr:colOff>320040</xdr:colOff>
      <xdr:row>34</xdr:row>
      <xdr:rowOff>121920</xdr:rowOff>
    </xdr:to>
    <xdr:sp macro="" textlink="'Setup page 1'!CM24">
      <xdr:nvSpPr>
        <xdr:cNvPr id="94" name="TextBox 93">
          <a:extLst>
            <a:ext uri="{FF2B5EF4-FFF2-40B4-BE49-F238E27FC236}">
              <a16:creationId xmlns:a16="http://schemas.microsoft.com/office/drawing/2014/main" id="{EC5E6703-B0C5-48EB-9ABB-E278B5B4ED67}"/>
            </a:ext>
          </a:extLst>
        </xdr:cNvPr>
        <xdr:cNvSpPr txBox="1"/>
      </xdr:nvSpPr>
      <xdr:spPr>
        <a:xfrm>
          <a:off x="960120" y="6050280"/>
          <a:ext cx="5791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57483CF-CA26-4D19-87AF-527E303B2FB9}" type="TxLink">
            <a:rPr lang="en-US" sz="1600" b="1" i="0" u="none" strike="noStrike">
              <a:solidFill>
                <a:srgbClr val="C06C84"/>
              </a:solidFill>
              <a:latin typeface="Aptos Narrow"/>
              <a:ea typeface="+mn-ea"/>
              <a:cs typeface="+mn-cs"/>
            </a:rPr>
            <a:pPr marL="0" indent="0"/>
            <a:t>19%</a:t>
          </a:fld>
          <a:endParaRPr lang="en-US" sz="1600" b="1" i="0" u="none" strike="noStrike">
            <a:solidFill>
              <a:srgbClr val="C06C84"/>
            </a:solidFill>
            <a:latin typeface="Aptos Narrow"/>
            <a:ea typeface="+mn-ea"/>
            <a:cs typeface="+mn-cs"/>
          </a:endParaRPr>
        </a:p>
      </xdr:txBody>
    </xdr:sp>
    <xdr:clientData/>
  </xdr:twoCellAnchor>
  <xdr:twoCellAnchor>
    <xdr:from>
      <xdr:col>0</xdr:col>
      <xdr:colOff>0</xdr:colOff>
      <xdr:row>34</xdr:row>
      <xdr:rowOff>60960</xdr:rowOff>
    </xdr:from>
    <xdr:to>
      <xdr:col>2</xdr:col>
      <xdr:colOff>350520</xdr:colOff>
      <xdr:row>37</xdr:row>
      <xdr:rowOff>144780</xdr:rowOff>
    </xdr:to>
    <xdr:sp macro="" textlink="">
      <xdr:nvSpPr>
        <xdr:cNvPr id="95" name="TextBox 94">
          <a:extLst>
            <a:ext uri="{FF2B5EF4-FFF2-40B4-BE49-F238E27FC236}">
              <a16:creationId xmlns:a16="http://schemas.microsoft.com/office/drawing/2014/main" id="{3073BDF5-4B7B-4EF5-9F83-53B5B551E561}"/>
            </a:ext>
          </a:extLst>
        </xdr:cNvPr>
        <xdr:cNvSpPr txBox="1"/>
      </xdr:nvSpPr>
      <xdr:spPr>
        <a:xfrm>
          <a:off x="0" y="6278880"/>
          <a:ext cx="156972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bg1"/>
              </a:solidFill>
              <a:latin typeface="+mn-lt"/>
              <a:ea typeface="+mn-ea"/>
              <a:cs typeface="+mn-cs"/>
            </a:rPr>
            <a:t>of total Score vote by total employees</a:t>
          </a:r>
        </a:p>
      </xdr:txBody>
    </xdr:sp>
    <xdr:clientData/>
  </xdr:twoCellAnchor>
  <xdr:twoCellAnchor>
    <xdr:from>
      <xdr:col>10</xdr:col>
      <xdr:colOff>297180</xdr:colOff>
      <xdr:row>12</xdr:row>
      <xdr:rowOff>160020</xdr:rowOff>
    </xdr:from>
    <xdr:to>
      <xdr:col>13</xdr:col>
      <xdr:colOff>336780</xdr:colOff>
      <xdr:row>17</xdr:row>
      <xdr:rowOff>37620</xdr:rowOff>
    </xdr:to>
    <xdr:graphicFrame macro="">
      <xdr:nvGraphicFramePr>
        <xdr:cNvPr id="96" name="Chart 95">
          <a:extLst>
            <a:ext uri="{FF2B5EF4-FFF2-40B4-BE49-F238E27FC236}">
              <a16:creationId xmlns:a16="http://schemas.microsoft.com/office/drawing/2014/main" id="{ABD346AA-A39C-410F-8A78-3A54E7A1F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200007</xdr:colOff>
      <xdr:row>14</xdr:row>
      <xdr:rowOff>91440</xdr:rowOff>
    </xdr:from>
    <xdr:to>
      <xdr:col>14</xdr:col>
      <xdr:colOff>426296</xdr:colOff>
      <xdr:row>15</xdr:row>
      <xdr:rowOff>91440</xdr:rowOff>
    </xdr:to>
    <xdr:sp macro="" textlink="">
      <xdr:nvSpPr>
        <xdr:cNvPr id="97" name="TextBox 96">
          <a:extLst>
            <a:ext uri="{FF2B5EF4-FFF2-40B4-BE49-F238E27FC236}">
              <a16:creationId xmlns:a16="http://schemas.microsoft.com/office/drawing/2014/main" id="{3458CEB3-CFB4-4202-86AB-41C1597C8D51}"/>
            </a:ext>
          </a:extLst>
        </xdr:cNvPr>
        <xdr:cNvSpPr txBox="1"/>
      </xdr:nvSpPr>
      <xdr:spPr>
        <a:xfrm>
          <a:off x="8124807" y="2651760"/>
          <a:ext cx="835889"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Female</a:t>
          </a:r>
          <a:r>
            <a:rPr lang="en-US" sz="1200" baseline="0">
              <a:solidFill>
                <a:schemeClr val="bg1"/>
              </a:solidFill>
            </a:rPr>
            <a:t> </a:t>
          </a:r>
          <a:endParaRPr lang="en-US" sz="1200">
            <a:solidFill>
              <a:schemeClr val="bg1"/>
            </a:solidFill>
          </a:endParaRPr>
        </a:p>
      </xdr:txBody>
    </xdr:sp>
    <xdr:clientData/>
  </xdr:twoCellAnchor>
  <xdr:twoCellAnchor>
    <xdr:from>
      <xdr:col>9</xdr:col>
      <xdr:colOff>502920</xdr:colOff>
      <xdr:row>14</xdr:row>
      <xdr:rowOff>91440</xdr:rowOff>
    </xdr:from>
    <xdr:to>
      <xdr:col>10</xdr:col>
      <xdr:colOff>595823</xdr:colOff>
      <xdr:row>15</xdr:row>
      <xdr:rowOff>99060</xdr:rowOff>
    </xdr:to>
    <xdr:sp macro="" textlink="">
      <xdr:nvSpPr>
        <xdr:cNvPr id="98" name="TextBox 97">
          <a:extLst>
            <a:ext uri="{FF2B5EF4-FFF2-40B4-BE49-F238E27FC236}">
              <a16:creationId xmlns:a16="http://schemas.microsoft.com/office/drawing/2014/main" id="{E9245368-5442-474E-82F8-66600213A443}"/>
            </a:ext>
          </a:extLst>
        </xdr:cNvPr>
        <xdr:cNvSpPr txBox="1"/>
      </xdr:nvSpPr>
      <xdr:spPr>
        <a:xfrm>
          <a:off x="5989320" y="2651760"/>
          <a:ext cx="702503"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Male</a:t>
          </a:r>
          <a:r>
            <a:rPr lang="en-US" sz="1200" baseline="0">
              <a:solidFill>
                <a:schemeClr val="bg1"/>
              </a:solidFill>
            </a:rPr>
            <a:t> </a:t>
          </a:r>
          <a:endParaRPr lang="en-US" sz="1200">
            <a:solidFill>
              <a:schemeClr val="bg1"/>
            </a:solidFill>
          </a:endParaRPr>
        </a:p>
      </xdr:txBody>
    </xdr:sp>
    <xdr:clientData/>
  </xdr:twoCellAnchor>
  <xdr:twoCellAnchor>
    <xdr:from>
      <xdr:col>15</xdr:col>
      <xdr:colOff>457200</xdr:colOff>
      <xdr:row>12</xdr:row>
      <xdr:rowOff>160020</xdr:rowOff>
    </xdr:from>
    <xdr:to>
      <xdr:col>18</xdr:col>
      <xdr:colOff>496800</xdr:colOff>
      <xdr:row>17</xdr:row>
      <xdr:rowOff>37620</xdr:rowOff>
    </xdr:to>
    <xdr:graphicFrame macro="">
      <xdr:nvGraphicFramePr>
        <xdr:cNvPr id="100" name="Chart 99">
          <a:extLst>
            <a:ext uri="{FF2B5EF4-FFF2-40B4-BE49-F238E27FC236}">
              <a16:creationId xmlns:a16="http://schemas.microsoft.com/office/drawing/2014/main" id="{AEAD7E58-EBDE-4EB0-BEAF-7E0617DF7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360027</xdr:colOff>
      <xdr:row>14</xdr:row>
      <xdr:rowOff>91440</xdr:rowOff>
    </xdr:from>
    <xdr:to>
      <xdr:col>19</xdr:col>
      <xdr:colOff>586316</xdr:colOff>
      <xdr:row>15</xdr:row>
      <xdr:rowOff>91440</xdr:rowOff>
    </xdr:to>
    <xdr:sp macro="" textlink="">
      <xdr:nvSpPr>
        <xdr:cNvPr id="101" name="TextBox 100">
          <a:extLst>
            <a:ext uri="{FF2B5EF4-FFF2-40B4-BE49-F238E27FC236}">
              <a16:creationId xmlns:a16="http://schemas.microsoft.com/office/drawing/2014/main" id="{F376A1A8-3191-4376-BF29-4BCDC6254723}"/>
            </a:ext>
          </a:extLst>
        </xdr:cNvPr>
        <xdr:cNvSpPr txBox="1"/>
      </xdr:nvSpPr>
      <xdr:spPr>
        <a:xfrm>
          <a:off x="11332827" y="2651760"/>
          <a:ext cx="835889"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Female</a:t>
          </a:r>
          <a:r>
            <a:rPr lang="en-US" sz="1200" baseline="0">
              <a:solidFill>
                <a:schemeClr val="bg1"/>
              </a:solidFill>
            </a:rPr>
            <a:t> </a:t>
          </a:r>
          <a:endParaRPr lang="en-US" sz="1200">
            <a:solidFill>
              <a:schemeClr val="bg1"/>
            </a:solidFill>
          </a:endParaRPr>
        </a:p>
      </xdr:txBody>
    </xdr:sp>
    <xdr:clientData/>
  </xdr:twoCellAnchor>
  <xdr:twoCellAnchor>
    <xdr:from>
      <xdr:col>15</xdr:col>
      <xdr:colOff>83820</xdr:colOff>
      <xdr:row>14</xdr:row>
      <xdr:rowOff>91440</xdr:rowOff>
    </xdr:from>
    <xdr:to>
      <xdr:col>16</xdr:col>
      <xdr:colOff>176723</xdr:colOff>
      <xdr:row>15</xdr:row>
      <xdr:rowOff>99060</xdr:rowOff>
    </xdr:to>
    <xdr:sp macro="" textlink="">
      <xdr:nvSpPr>
        <xdr:cNvPr id="102" name="TextBox 101">
          <a:extLst>
            <a:ext uri="{FF2B5EF4-FFF2-40B4-BE49-F238E27FC236}">
              <a16:creationId xmlns:a16="http://schemas.microsoft.com/office/drawing/2014/main" id="{89A0C1BB-C614-4B37-BDD0-4C4F86B6B3DD}"/>
            </a:ext>
          </a:extLst>
        </xdr:cNvPr>
        <xdr:cNvSpPr txBox="1"/>
      </xdr:nvSpPr>
      <xdr:spPr>
        <a:xfrm>
          <a:off x="9227820" y="2651760"/>
          <a:ext cx="702503"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Male</a:t>
          </a:r>
          <a:r>
            <a:rPr lang="en-US" sz="1200" baseline="0">
              <a:solidFill>
                <a:schemeClr val="bg1"/>
              </a:solidFill>
            </a:rPr>
            <a:t> </a:t>
          </a:r>
          <a:endParaRPr lang="en-US" sz="120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1.205212847221" backgroundQuery="1" createdVersion="8" refreshedVersion="8" minRefreshableVersion="3" recordCount="0" supportSubquery="1" supportAdvancedDrill="1" xr:uid="{DAF3E3EC-2E1F-40B7-A9F8-2F9D0614CAEF}">
  <cacheSource type="external" connectionId="3"/>
  <cacheFields count="3">
    <cacheField name="[HR DataSet].[Education].[Education]" caption="Education" numFmtId="0" hierarchy="16" level="1">
      <sharedItems count="5">
        <s v="High School"/>
        <s v="Associates Degree"/>
        <s v="Bachelor's Degree"/>
        <s v="Master's Degree"/>
        <s v="Doctoral Degree"/>
      </sharedItems>
    </cacheField>
    <cacheField name="[Measures].[Attrition Employees]" caption="Attrition Employees" numFmtId="0" hierarchy="51" level="32767"/>
    <cacheField name="[HR DataSet].[Department].[Department]" caption="Department" numFmtId="0" hierarchy="5"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fieldsUsage count="2">
        <fieldUsage x="-1"/>
        <fieldUsage x="2"/>
      </fieldsUsage>
    </cacheHierarchy>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2" memberValueDatatype="130" unbalanced="0">
      <fieldsUsage count="2">
        <fieldUsage x="-1"/>
        <fieldUsage x="0"/>
      </fieldsUsage>
    </cacheHierarchy>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0" memberValueDatatype="130" unbalanced="0"/>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oneField="1">
      <fieldsUsage count="1">
        <fieldUsage x="1"/>
      </fieldsUsage>
    </cacheHierarchy>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5.998177430556" backgroundQuery="1" createdVersion="8" refreshedVersion="8" minRefreshableVersion="3" recordCount="0" supportSubquery="1" supportAdvancedDrill="1" xr:uid="{E5C21DE9-01F0-4CCC-AF21-B56B6199C0B0}">
  <cacheSource type="external" connectionId="3"/>
  <cacheFields count="3">
    <cacheField name="[HR DataSet].[Invironment stisfaction score].[Invironment stisfaction score]" caption="Invironment stisfaction score" numFmtId="0" hierarchy="48" level="1">
      <sharedItems count="3">
        <s v="bad"/>
        <s v="good"/>
        <s v="mediam"/>
      </sharedItems>
    </cacheField>
    <cacheField name="[Measures].[Total Employees]" caption="Total Employees" numFmtId="0" hierarchy="50" level="32767"/>
    <cacheField name="[HR DataSet].[Gender2].[Gender2]" caption="Gender2" numFmtId="0" hierarchy="43"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fieldsUsage count="2">
        <fieldUsage x="-1"/>
        <fieldUsage x="2"/>
      </fieldsUsage>
    </cacheHierarchy>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2" memberValueDatatype="130" unbalanced="0">
      <fieldsUsage count="2">
        <fieldUsage x="-1"/>
        <fieldUsage x="0"/>
      </fieldsUsage>
    </cacheHierarchy>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oneField="1">
      <fieldsUsage count="1">
        <fieldUsage x="1"/>
      </fieldsUsage>
    </cacheHierarchy>
    <cacheHierarchy uniqueName="[Measures].[Attrition Employees]" caption="Attrition Employees" measure="1" displayFolder="" measureGroup="AlL Measures" count="0"/>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5.998177893518" backgroundQuery="1" createdVersion="8" refreshedVersion="8" minRefreshableVersion="3" recordCount="0" supportSubquery="1" supportAdvancedDrill="1" xr:uid="{8B5FF16C-6F76-42B0-AD48-9CCCEA3EBF8D}">
  <cacheSource type="external" connectionId="3"/>
  <cacheFields count="3">
    <cacheField name="[HR DataSet].[Jop Satisfaction score].[Jop Satisfaction score]" caption="Jop Satisfaction score" numFmtId="0" hierarchy="44" level="1">
      <sharedItems count="3">
        <s v="bad"/>
        <s v="good"/>
        <s v="mediam"/>
      </sharedItems>
    </cacheField>
    <cacheField name="[Measures].[Total Employees]" caption="Total Employees" numFmtId="0" hierarchy="50" level="32767"/>
    <cacheField name="[HR DataSet].[Gender2].[Gender2]" caption="Gender2" numFmtId="0" hierarchy="43"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fieldsUsage count="2">
        <fieldUsage x="-1"/>
        <fieldUsage x="2"/>
      </fieldsUsage>
    </cacheHierarchy>
    <cacheHierarchy uniqueName="[HR DataSet].[Jop Satisfaction score]" caption="Jop Satisfaction score" attribute="1" defaultMemberUniqueName="[HR DataSet].[Jop Satisfaction score].[All]" allUniqueName="[HR DataSet].[Jop Satisfaction score].[All]" dimensionUniqueName="[HR DataSet]" displayFolder="" count="2" memberValueDatatype="130" unbalanced="0">
      <fieldsUsage count="2">
        <fieldUsage x="-1"/>
        <fieldUsage x="0"/>
      </fieldsUsage>
    </cacheHierarchy>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oneField="1">
      <fieldsUsage count="1">
        <fieldUsage x="1"/>
      </fieldsUsage>
    </cacheHierarchy>
    <cacheHierarchy uniqueName="[Measures].[Attrition Employees]" caption="Attrition Employees" measure="1" displayFolder="" measureGroup="AlL Measures" count="0"/>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5.998178009257" backgroundQuery="1" createdVersion="8" refreshedVersion="8" minRefreshableVersion="3" recordCount="0" supportSubquery="1" supportAdvancedDrill="1" xr:uid="{AB7941E6-1B90-4ADC-BBA1-7C652B362F92}">
  <cacheSource type="external" connectionId="3"/>
  <cacheFields count="2">
    <cacheField name="[Measures].[avg environment satisfaction]" caption="avg environment satisfaction" numFmtId="0" hierarchy="57" level="32767"/>
    <cacheField name="[HR DataSet].[Gender2].[Gender2]" caption="Gender2" numFmtId="0" hierarchy="43"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fieldsUsage count="2">
        <fieldUsage x="-1"/>
        <fieldUsage x="1"/>
      </fieldsUsage>
    </cacheHierarchy>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oneField="1">
      <fieldsUsage count="1">
        <fieldUsage x="0"/>
      </fieldsUsage>
    </cacheHierarchy>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5.998178009257" backgroundQuery="1" createdVersion="8" refreshedVersion="8" minRefreshableVersion="3" recordCount="0" supportSubquery="1" supportAdvancedDrill="1" xr:uid="{7B2955C6-6210-4E04-A98A-A127F4E22B9A}">
  <cacheSource type="external" connectionId="3"/>
  <cacheFields count="2">
    <cacheField name="[Measures].[avg stisfaction score]" caption="avg stisfaction score" numFmtId="0" hierarchy="56" level="32767"/>
    <cacheField name="[HR DataSet].[Gender2].[Gender2]" caption="Gender2" numFmtId="0" hierarchy="43"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fieldsUsage count="2">
        <fieldUsage x="-1"/>
        <fieldUsage x="1"/>
      </fieldsUsage>
    </cacheHierarchy>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oneField="1">
      <fieldsUsage count="1">
        <fieldUsage x="0"/>
      </fieldsUsage>
    </cacheHierarchy>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0.818759259259" backgroundQuery="1" createdVersion="3" refreshedVersion="8" minRefreshableVersion="3" recordCount="0" supportSubquery="1" supportAdvancedDrill="1" xr:uid="{11474168-8AF4-4A3A-86ED-2A3A19141992}">
  <cacheSource type="external" connectionId="3">
    <extLst>
      <ext xmlns:x14="http://schemas.microsoft.com/office/spreadsheetml/2009/9/main" uri="{F057638F-6D5F-4e77-A914-E7F072B9BCA8}">
        <x14:sourceConnection name="ThisWorkbookDataModel"/>
      </ext>
    </extLst>
  </cacheSource>
  <cacheFields count="0"/>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0"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8776643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0.818761805553" backgroundQuery="1" createdVersion="3" refreshedVersion="8" minRefreshableVersion="3" recordCount="0" supportSubquery="1" supportAdvancedDrill="1" xr:uid="{37210156-0069-4BFB-BB18-AA5BDCF5640F}">
  <cacheSource type="external" connectionId="3">
    <extLst>
      <ext xmlns:x14="http://schemas.microsoft.com/office/spreadsheetml/2009/9/main" uri="{F057638F-6D5F-4e77-A914-E7F072B9BCA8}">
        <x14:sourceConnection name="ThisWorkbookDataModel"/>
      </ext>
    </extLst>
  </cacheSource>
  <cacheFields count="0"/>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0" memberValueDatatype="130" unbalanced="0"/>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219790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1.205214699075" backgroundQuery="1" createdVersion="8" refreshedVersion="8" minRefreshableVersion="3" recordCount="0" supportSubquery="1" supportAdvancedDrill="1" xr:uid="{7DB75963-C64E-4169-A54F-051E8B2FCC62}">
  <cacheSource type="external" connectionId="3"/>
  <cacheFields count="4">
    <cacheField name="[HR DataSet].[Gender].[Gender]" caption="Gender" numFmtId="0" hierarchy="7" level="1">
      <sharedItems count="2">
        <s v="Female"/>
        <s v="Male"/>
      </sharedItems>
    </cacheField>
    <cacheField name="[HR DataSet].[Age Category updeted].[Age Category updeted]" caption="Age Category updeted" numFmtId="0" hierarchy="46" level="1">
      <sharedItems count="5">
        <s v="under 25"/>
        <s v="25-35"/>
        <s v="36-45"/>
        <s v="46-55"/>
        <s v="above 55"/>
      </sharedItems>
    </cacheField>
    <cacheField name="[Measures].[Attrition Employees]" caption="Attrition Employees" numFmtId="0" hierarchy="51" level="32767"/>
    <cacheField name="[HR DataSet].[Department].[Department]" caption="Department" numFmtId="0" hierarchy="5"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fieldsUsage count="2">
        <fieldUsage x="-1"/>
        <fieldUsage x="3"/>
      </fieldsUsage>
    </cacheHierarchy>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0"/>
      </fieldsUsage>
    </cacheHierarchy>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0" memberValueDatatype="130" unbalanced="0"/>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2" memberValueDatatype="130" unbalanced="0">
      <fieldsUsage count="2">
        <fieldUsage x="-1"/>
        <fieldUsage x="1"/>
      </fieldsUsage>
    </cacheHierarchy>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oneField="1">
      <fieldsUsage count="1">
        <fieldUsage x="2"/>
      </fieldsUsage>
    </cacheHierarchy>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1.205215393522" backgroundQuery="1" createdVersion="8" refreshedVersion="8" minRefreshableVersion="3" recordCount="0" supportSubquery="1" supportAdvancedDrill="1" xr:uid="{D3AC5188-15B4-4124-89A0-0C61510C3B86}">
  <cacheSource type="external" connectionId="3"/>
  <cacheFields count="4">
    <cacheField name="[HR DataSet].[Gender].[Gender]" caption="Gender" numFmtId="0" hierarchy="7" level="1">
      <sharedItems count="2">
        <s v="Female"/>
        <s v="Male"/>
      </sharedItems>
    </cacheField>
    <cacheField name="[HR DataSet].[Education].[Education]" caption="Education" numFmtId="0" hierarchy="16" level="1">
      <sharedItems count="5">
        <s v="High School"/>
        <s v="Associates Degree"/>
        <s v="Bachelor's Degree"/>
        <s v="Master's Degree"/>
        <s v="Doctoral Degree"/>
      </sharedItems>
    </cacheField>
    <cacheField name="[Measures].[Attrition Employees]" caption="Attrition Employees" numFmtId="0" hierarchy="51" level="32767"/>
    <cacheField name="[HR DataSet].[Department].[Department]" caption="Department" numFmtId="0" hierarchy="5"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fieldsUsage count="2">
        <fieldUsage x="-1"/>
        <fieldUsage x="3"/>
      </fieldsUsage>
    </cacheHierarchy>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0"/>
      </fieldsUsage>
    </cacheHierarchy>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2" memberValueDatatype="130" unbalanced="0">
      <fieldsUsage count="2">
        <fieldUsage x="-1"/>
        <fieldUsage x="1"/>
      </fieldsUsage>
    </cacheHierarchy>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0" memberValueDatatype="130" unbalanced="0"/>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oneField="1">
      <fieldsUsage count="1">
        <fieldUsage x="2"/>
      </fieldsUsage>
    </cacheHierarchy>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1.205215740738" backgroundQuery="1" createdVersion="8" refreshedVersion="8" minRefreshableVersion="3" recordCount="0" supportSubquery="1" supportAdvancedDrill="1" xr:uid="{EEA5D751-D6AE-4AF9-BC39-96BDFAFCE69F}">
  <cacheSource type="external" connectionId="3"/>
  <cacheFields count="5">
    <cacheField name="[HR DataSet].[Gender].[Gender]" caption="Gender" numFmtId="0" hierarchy="7" level="1">
      <sharedItems count="2">
        <s v="Female"/>
        <s v="Male"/>
      </sharedItems>
    </cacheField>
    <cacheField name="[Measures].[Total Employees]" caption="Total Employees" numFmtId="0" hierarchy="50" level="32767"/>
    <cacheField name="[Measures].[Attrition Employees]" caption="Attrition Employees" numFmtId="0" hierarchy="51" level="32767"/>
    <cacheField name="[Measures].[Active Employees]" caption="Active Employees" numFmtId="0" hierarchy="52" level="32767"/>
    <cacheField name="[HR DataSet].[Department].[Department]" caption="Department" numFmtId="0" hierarchy="5"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fieldsUsage count="2">
        <fieldUsage x="-1"/>
        <fieldUsage x="4"/>
      </fieldsUsage>
    </cacheHierarchy>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0"/>
      </fieldsUsage>
    </cacheHierarchy>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0" memberValueDatatype="130" unbalanced="0"/>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oneField="1">
      <fieldsUsage count="1">
        <fieldUsage x="1"/>
      </fieldsUsage>
    </cacheHierarchy>
    <cacheHierarchy uniqueName="[Measures].[Attrition Employees]" caption="Attrition Employees" measure="1" displayFolder="" measureGroup="AlL Measures" count="0" oneField="1">
      <fieldsUsage count="1">
        <fieldUsage x="2"/>
      </fieldsUsage>
    </cacheHierarchy>
    <cacheHierarchy uniqueName="[Measures].[Active Employees]" caption="Active Employees" measure="1" displayFolder="" measureGroup="AlL Measures" count="0" oneField="1">
      <fieldsUsage count="1">
        <fieldUsage x="3"/>
      </fieldsUsage>
    </cacheHierarchy>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5.998175694447" backgroundQuery="1" createdVersion="8" refreshedVersion="8" minRefreshableVersion="3" recordCount="0" supportSubquery="1" supportAdvancedDrill="1" xr:uid="{9D2850C1-94B7-445E-B013-AEB09B390116}">
  <cacheSource type="external" connectionId="3"/>
  <cacheFields count="3">
    <cacheField name="[HR DataSet].[Distance Category].[Distance Category]" caption="Distance Category" numFmtId="0" hierarchy="39" level="1">
      <sharedItems count="3">
        <s v="Close"/>
        <s v="Remote"/>
        <s v="Standard"/>
      </sharedItems>
    </cacheField>
    <cacheField name="[Measures].[Attrition Employees]" caption="Attrition Employees" numFmtId="0" hierarchy="51" level="32767"/>
    <cacheField name="[HR DataSet].[Gender2].[Gender2]" caption="Gender2" numFmtId="0" hierarchy="43"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2" memberValueDatatype="130" unbalanced="0">
      <fieldsUsage count="2">
        <fieldUsage x="-1"/>
        <fieldUsage x="0"/>
      </fieldsUsage>
    </cacheHierarchy>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fieldsUsage count="2">
        <fieldUsage x="-1"/>
        <fieldUsage x="2"/>
      </fieldsUsage>
    </cacheHierarchy>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oneField="1">
      <fieldsUsage count="1">
        <fieldUsage x="1"/>
      </fieldsUsage>
    </cacheHierarchy>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5.998176041663" backgroundQuery="1" createdVersion="8" refreshedVersion="8" minRefreshableVersion="3" recordCount="0" supportSubquery="1" supportAdvancedDrill="1" xr:uid="{E14DE62F-24FD-48BD-A4A3-36FE89F2ED2A}">
  <cacheSource type="external" connectionId="3"/>
  <cacheFields count="3">
    <cacheField name="[HR DataSet].[Jop Level text].[Jop Level text]" caption="Jop Level text" numFmtId="0" hierarchy="37" level="1">
      <sharedItems count="5">
        <s v="Lev 1"/>
        <s v="Lev 2"/>
        <s v="Lev 3"/>
        <s v="Lev 4"/>
        <s v="Lev 5"/>
      </sharedItems>
    </cacheField>
    <cacheField name="[Measures].[Attrition Employees]" caption="Attrition Employees" numFmtId="0" hierarchy="51" level="32767"/>
    <cacheField name="[HR DataSet].[Gender2].[Gender2]" caption="Gender2" numFmtId="0" hierarchy="43"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2" memberValueDatatype="130" unbalanced="0">
      <fieldsUsage count="2">
        <fieldUsage x="-1"/>
        <fieldUsage x="0"/>
      </fieldsUsage>
    </cacheHierarchy>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fieldsUsage count="2">
        <fieldUsage x="-1"/>
        <fieldUsage x="2"/>
      </fieldsUsage>
    </cacheHierarchy>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oneField="1">
      <fieldsUsage count="1">
        <fieldUsage x="1"/>
      </fieldsUsage>
    </cacheHierarchy>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5.998176388886" backgroundQuery="1" createdVersion="8" refreshedVersion="8" minRefreshableVersion="3" recordCount="0" supportSubquery="1" supportAdvancedDrill="1" xr:uid="{9C2ECDBD-4E5A-452A-AB8B-23AEBAF5EDA1}">
  <cacheSource type="external" connectionId="3"/>
  <cacheFields count="3">
    <cacheField name="[HR DataSet].[Job Role].[Job Role]" caption="Job Role" numFmtId="0" hierarchy="8" level="1">
      <sharedItems count="9">
        <s v="Healthcare Representative"/>
        <s v="Human Resources"/>
        <s v="Laboratory Technician"/>
        <s v="Manager"/>
        <s v="Manufacturing Director"/>
        <s v="Research Director"/>
        <s v="Research Scientist"/>
        <s v="Sales Executive"/>
        <s v="Sales Representative"/>
      </sharedItems>
    </cacheField>
    <cacheField name="[Measures].[Attrition Employees]" caption="Attrition Employees" numFmtId="0" hierarchy="51" level="32767"/>
    <cacheField name="[HR DataSet].[Gender2].[Gender2]" caption="Gender2" numFmtId="0" hierarchy="43"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0"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2" memberValueDatatype="130" unbalanced="0">
      <fieldsUsage count="2">
        <fieldUsage x="-1"/>
        <fieldUsage x="0"/>
      </fieldsUsage>
    </cacheHierarchy>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fieldsUsage count="2">
        <fieldUsage x="-1"/>
        <fieldUsage x="2"/>
      </fieldsUsage>
    </cacheHierarchy>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oneField="1">
      <fieldsUsage count="1">
        <fieldUsage x="1"/>
      </fieldsUsage>
    </cacheHierarchy>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5.99817673611" backgroundQuery="1" createdVersion="8" refreshedVersion="8" minRefreshableVersion="3" recordCount="0" supportSubquery="1" supportAdvancedDrill="1" xr:uid="{372F8EBB-5B8E-4FDB-88F9-1BB7F9FED3D5}">
  <cacheSource type="external" connectionId="3"/>
  <cacheFields count="5">
    <cacheField name="[HR DataSet].[Education].[Education]" caption="Education" numFmtId="0" hierarchy="16" level="1">
      <sharedItems count="5">
        <s v="Associates Degree"/>
        <s v="Bachelor's Degree"/>
        <s v="Doctoral Degree"/>
        <s v="High School"/>
        <s v="Master's Degree"/>
      </sharedItems>
    </cacheField>
    <cacheField name="[Measures].[Attrition Employees]" caption="Attrition Employees" numFmtId="0" hierarchy="51" level="32767"/>
    <cacheField name="[HR DataSet].[Jop Involvement Level].[Jop Involvement Level]" caption="Jop Involvement Level" numFmtId="0" hierarchy="36" level="1">
      <sharedItems count="4">
        <s v="Lev 1"/>
        <s v="Lev 2"/>
        <s v="Lev 3"/>
        <s v="Lev 4"/>
      </sharedItems>
    </cacheField>
    <cacheField name="[HR DataSet].[Stock Option Level text].[Stock Option Level text]" caption="Stock Option Level text" numFmtId="0" hierarchy="38" level="1">
      <sharedItems count="4">
        <s v="Lev 0"/>
        <s v="Lev 1"/>
        <s v="Lev 2"/>
        <s v="Lev 3"/>
      </sharedItems>
    </cacheField>
    <cacheField name="[HR DataSet].[Gender2].[Gender2]" caption="Gender2" numFmtId="0" hierarchy="43"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2" memberValueDatatype="130" unbalanced="0">
      <fieldsUsage count="2">
        <fieldUsage x="-1"/>
        <fieldUsage x="0"/>
      </fieldsUsage>
    </cacheHierarchy>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2" memberValueDatatype="130" unbalanced="0">
      <fieldsUsage count="2">
        <fieldUsage x="-1"/>
        <fieldUsage x="2"/>
      </fieldsUsage>
    </cacheHierarchy>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2" memberValueDatatype="130" unbalanced="0">
      <fieldsUsage count="2">
        <fieldUsage x="-1"/>
        <fieldUsage x="3"/>
      </fieldsUsage>
    </cacheHierarchy>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fieldsUsage count="2">
        <fieldUsage x="-1"/>
        <fieldUsage x="4"/>
      </fieldsUsage>
    </cacheHierarchy>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cacheHierarchy uniqueName="[Measures].[Attrition Employees]" caption="Attrition Employees" measure="1" displayFolder="" measureGroup="AlL Measures" count="0" oneField="1">
      <fieldsUsage count="1">
        <fieldUsage x="1"/>
      </fieldsUsage>
    </cacheHierarchy>
    <cacheHierarchy uniqueName="[Measures].[Active Employees]" caption="Active Employees" measure="1" displayFolder="" measureGroup="AlL Measures" count="0"/>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ireda" refreshedDate="45865.998177083333" backgroundQuery="1" createdVersion="8" refreshedVersion="8" minRefreshableVersion="3" recordCount="0" supportSubquery="1" supportAdvancedDrill="1" xr:uid="{19E97CB1-BDA8-4CAB-A0F8-F6D08B021113}">
  <cacheSource type="external" connectionId="3"/>
  <cacheFields count="4">
    <cacheField name="[Measures].[Total Employees]" caption="Total Employees" numFmtId="0" hierarchy="50" level="32767"/>
    <cacheField name="[Measures].[Attrition Employees]" caption="Attrition Employees" numFmtId="0" hierarchy="51" level="32767"/>
    <cacheField name="[Measures].[Active Employees]" caption="Active Employees" numFmtId="0" hierarchy="52" level="32767"/>
    <cacheField name="[HR DataSet].[Gender2].[Gender2]" caption="Gender2" numFmtId="0" hierarchy="43" level="1">
      <sharedItems containsSemiMixedTypes="0" containsNonDate="0" containsString="0"/>
    </cacheField>
  </cacheFields>
  <cacheHierarchies count="61">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HR DataSet].[emp no (PK)]" caption="emp no (PK)" attribute="1" defaultMemberUniqueName="[HR DataSet].[emp no (PK)].[All]" allUniqueName="[HR DataSet].[emp no (PK)].[All]" dimensionUniqueName="[HR DataSet]" displayFolder="" count="0" memberValueDatatype="130" unbalanced="0"/>
    <cacheHierarchy uniqueName="[HR DataSet].[Attrition]" caption="Attrition" attribute="1" defaultMemberUniqueName="[HR DataSet].[Attrition].[All]" allUniqueName="[HR DataSet].[Attrition].[All]" dimensionUniqueName="[HR DataSet]" displayFolder="" count="0" memberValueDatatype="130" unbalanced="0"/>
    <cacheHierarchy uniqueName="[HR DataSet].[Business Travel]" caption="Business Travel" attribute="1" defaultMemberUniqueName="[HR DataSet].[Business Travel].[All]" allUniqueName="[HR DataSet].[Business Travel].[All]" dimensionUniqueName="[HR DataSet]" displayFolder="" count="0" memberValueDatatype="130" unbalanced="0"/>
    <cacheHierarchy uniqueName="[HR DataSet].[Age Category]" caption="Age Category" attribute="1" defaultMemberUniqueName="[HR DataSet].[Age Category].[All]" allUniqueName="[HR DataSet].[Age Category].[All]" dimensionUniqueName="[HR DataSet]" displayFolder="" count="0" memberValueDatatype="130" unbalanced="0"/>
    <cacheHierarchy uniqueName="[HR DataSet].[Department]" caption="Department" attribute="1" defaultMemberUniqueName="[HR DataSet].[Department].[All]" allUniqueName="[HR DataSet].[Department].[All]" dimensionUniqueName="[HR DataSet]" displayFolder="" count="2" memberValueDatatype="130" unbalanced="0"/>
    <cacheHierarchy uniqueName="[HR DataSet].[Education Field]" caption="Education Field" attribute="1" defaultMemberUniqueName="[HR DataSet].[Education Field].[All]" allUniqueName="[HR DataSet].[Education Field].[All]" dimensionUniqueName="[HR DataSet]" displayFolder="" count="0" memberValueDatatype="130" unbalanced="0"/>
    <cacheHierarchy uniqueName="[HR DataSet].[Gender]" caption="Gender" attribute="1" defaultMemberUniqueName="[HR DataSet].[Gender].[All]" allUniqueName="[HR DataSet].[Gender].[All]" dimensionUniqueName="[HR DataSet]" displayFolder="" count="0" memberValueDatatype="130" unbalanced="0"/>
    <cacheHierarchy uniqueName="[HR DataSet].[Job Role]" caption="Job Role" attribute="1" defaultMemberUniqueName="[HR DataSet].[Job Role].[All]" allUniqueName="[HR DataSet].[Job Role].[All]" dimensionUniqueName="[HR DataSet]" displayFolder="" count="0" memberValueDatatype="130" unbalanced="0"/>
    <cacheHierarchy uniqueName="[HR DataSet].[Marital Status]" caption="Marital Status" attribute="1" defaultMemberUniqueName="[HR DataSet].[Marital Status].[All]" allUniqueName="[HR DataSet].[Marital Status].[All]" dimensionUniqueName="[HR DataSet]" displayFolder="" count="0" memberValueDatatype="130" unbalanced="0"/>
    <cacheHierarchy uniqueName="[HR DataSet].[Over Time]" caption="Over Time" attribute="1" defaultMemberUniqueName="[HR DataSet].[Over Time].[All]" allUniqueName="[HR DataSet].[Over Time].[All]" dimensionUniqueName="[HR DataSet]" displayFolder="" count="0" memberValueDatatype="130" unbalanced="0"/>
    <cacheHierarchy uniqueName="[HR DataSet].[Over18]" caption="Over18" attribute="1" defaultMemberUniqueName="[HR DataSet].[Over18].[All]" allUniqueName="[HR DataSet].[Over18].[All]" dimensionUniqueName="[HR DataSet]" displayFolder="" count="0" memberValueDatatype="130" unbalanced="0"/>
    <cacheHierarchy uniqueName="[HR DataSet].[Training Times Last Year]" caption="Training Times Last Year" attribute="1" defaultMemberUniqueName="[HR DataSet].[Training Times Last Year].[All]" allUniqueName="[HR DataSet].[Training Times Last Year].[All]" dimensionUniqueName="[HR DataSet]" displayFolder="" count="0" memberValueDatatype="20" unbalanced="0"/>
    <cacheHierarchy uniqueName="[HR DataSet].[Age]" caption="Age" attribute="1" defaultMemberUniqueName="[HR DataSet].[Age].[All]" allUniqueName="[HR DataSet].[Age].[All]" dimensionUniqueName="[HR DataSet]" displayFolder="" count="0" memberValueDatatype="20" unbalanced="0"/>
    <cacheHierarchy uniqueName="[HR DataSet].[Daily Rate]" caption="Daily Rate" attribute="1" defaultMemberUniqueName="[HR DataSet].[Daily Rate].[All]" allUniqueName="[HR DataSet].[Daily Rate].[All]" dimensionUniqueName="[HR DataSet]" displayFolder="" count="0" memberValueDatatype="20" unbalanced="0"/>
    <cacheHierarchy uniqueName="[HR DataSet].[Distance From Home]" caption="Distance From Home" attribute="1" defaultMemberUniqueName="[HR DataSet].[Distance From Home].[All]" allUniqueName="[HR DataSet].[Distance From Home].[All]" dimensionUniqueName="[HR DataSet]" displayFolder="" count="0" memberValueDatatype="20" unbalanced="0"/>
    <cacheHierarchy uniqueName="[HR DataSet].[Education]" caption="Education" attribute="1" defaultMemberUniqueName="[HR DataSet].[Education].[All]" allUniqueName="[HR DataSet].[Education].[All]" dimensionUniqueName="[HR DataSet]" displayFolder="" count="0" memberValueDatatype="130" unbalanced="0"/>
    <cacheHierarchy uniqueName="[HR DataSet].[Environment Satisfaction]" caption="Environment Satisfaction" attribute="1" defaultMemberUniqueName="[HR DataSet].[Environment Satisfaction].[All]" allUniqueName="[HR DataSet].[Environment Satisfaction].[All]" dimensionUniqueName="[HR DataSet]" displayFolder="" count="0" memberValueDatatype="20" unbalanced="0"/>
    <cacheHierarchy uniqueName="[HR DataSet].[Hourly Rate]" caption="Hourly Rate" attribute="1" defaultMemberUniqueName="[HR DataSet].[Hourly Rate].[All]" allUniqueName="[HR DataSet].[Hourly Rate].[All]" dimensionUniqueName="[HR DataSet]" displayFolder="" count="0" memberValueDatatype="20" unbalanced="0"/>
    <cacheHierarchy uniqueName="[HR DataSet].[Job Involvement]" caption="Job Involvement" attribute="1" defaultMemberUniqueName="[HR DataSet].[Job Involvement].[All]" allUniqueName="[HR DataSet].[Job Involvement].[All]" dimensionUniqueName="[HR DataSet]" displayFolder="" count="0" memberValueDatatype="20" unbalanced="0"/>
    <cacheHierarchy uniqueName="[HR DataSet].[Job Level]" caption="Job Level" attribute="1" defaultMemberUniqueName="[HR DataSet].[Job Level].[All]" allUniqueName="[HR DataSet].[Job Level].[All]" dimensionUniqueName="[HR DataSet]" displayFolder="" count="0" memberValueDatatype="20" unbalanced="0"/>
    <cacheHierarchy uniqueName="[HR DataSet].[Job Satisfaction]" caption="Job Satisfaction" attribute="1" defaultMemberUniqueName="[HR DataSet].[Job Satisfaction].[All]" allUniqueName="[HR DataSet].[Job Satisfaction].[All]" dimensionUniqueName="[HR DataSet]" displayFolder="" count="0" memberValueDatatype="20" unbalanced="0"/>
    <cacheHierarchy uniqueName="[HR DataSet].[Monthly Income]" caption="Monthly Income" attribute="1" defaultMemberUniqueName="[HR DataSet].[Monthly Income].[All]" allUniqueName="[HR DataSet].[Monthly Income].[All]" dimensionUniqueName="[HR DataSet]" displayFolder="" count="0" memberValueDatatype="20" unbalanced="0"/>
    <cacheHierarchy uniqueName="[HR DataSet].[Monthly Rate]" caption="Monthly Rate" attribute="1" defaultMemberUniqueName="[HR DataSet].[Monthly Rate].[All]" allUniqueName="[HR DataSet].[Monthly Rate].[All]" dimensionUniqueName="[HR DataSet]" displayFolder="" count="0" memberValueDatatype="20" unbalanced="0"/>
    <cacheHierarchy uniqueName="[HR DataSet].[Num Companies Worked]" caption="Num Companies Worked" attribute="1" defaultMemberUniqueName="[HR DataSet].[Num Companies Worked].[All]" allUniqueName="[HR DataSet].[Num Companies Worked].[All]" dimensionUniqueName="[HR DataSet]" displayFolder="" count="0" memberValueDatatype="130" unbalanced="0"/>
    <cacheHierarchy uniqueName="[HR DataSet].[Percent Salary Hike]" caption="Percent Salary Hike" attribute="1" defaultMemberUniqueName="[HR DataSet].[Percent Salary Hike].[All]" allUniqueName="[HR DataSet].[Percent Salary Hike].[All]" dimensionUniqueName="[HR DataSet]" displayFolder="" count="0" memberValueDatatype="20" unbalanced="0"/>
    <cacheHierarchy uniqueName="[HR DataSet].[Performance Rating]" caption="Performance Rating" attribute="1" defaultMemberUniqueName="[HR DataSet].[Performance Rating].[All]" allUniqueName="[HR DataSet].[Performance Rating].[All]" dimensionUniqueName="[HR DataSet]" displayFolder="" count="0" memberValueDatatype="20" unbalanced="0"/>
    <cacheHierarchy uniqueName="[HR DataSet].[Relationship Satisfaction]" caption="Relationship Satisfaction" attribute="1" defaultMemberUniqueName="[HR DataSet].[Relationship Satisfaction].[All]" allUniqueName="[HR DataSet].[Relationship Satisfaction].[All]" dimensionUniqueName="[HR DataSet]" displayFolder="" count="0" memberValueDatatype="20" unbalanced="0"/>
    <cacheHierarchy uniqueName="[HR DataSet].[Standard Hours]" caption="Standard Hours" attribute="1" defaultMemberUniqueName="[HR DataSet].[Standard Hours].[All]" allUniqueName="[HR DataSet].[Standard Hours].[All]" dimensionUniqueName="[HR DataSet]" displayFolder="" count="0" memberValueDatatype="20" unbalanced="0"/>
    <cacheHierarchy uniqueName="[HR DataSet].[Stock Option Level]" caption="Stock Option Level" attribute="1" defaultMemberUniqueName="[HR DataSet].[Stock Option Level].[All]" allUniqueName="[HR DataSet].[Stock Option Level].[All]" dimensionUniqueName="[HR DataSet]" displayFolder="" count="0" memberValueDatatype="20" unbalanced="0"/>
    <cacheHierarchy uniqueName="[HR DataSet].[Total Working Years]" caption="Total Working Years" attribute="1" defaultMemberUniqueName="[HR DataSet].[Total Working Years].[All]" allUniqueName="[HR DataSet].[Total Working Years].[All]" dimensionUniqueName="[HR DataSet]" displayFolder="" count="0" memberValueDatatype="20" unbalanced="0"/>
    <cacheHierarchy uniqueName="[HR DataSet].[Work Life Balance]" caption="Work Life Balance" attribute="1" defaultMemberUniqueName="[HR DataSet].[Work Life Balance].[All]" allUniqueName="[HR DataSet].[Work Life Balance].[All]" dimensionUniqueName="[HR DataSet]" displayFolder="" count="0" memberValueDatatype="20" unbalanced="0"/>
    <cacheHierarchy uniqueName="[HR DataSet].[Years At Company]" caption="Years At Company" attribute="1" defaultMemberUniqueName="[HR DataSet].[Years At Company].[All]" allUniqueName="[HR DataSet].[Years At Company].[All]" dimensionUniqueName="[HR DataSet]" displayFolder="" count="0" memberValueDatatype="20" unbalanced="0"/>
    <cacheHierarchy uniqueName="[HR DataSet].[Years In Current Role]" caption="Years In Current Role" attribute="1" defaultMemberUniqueName="[HR DataSet].[Years In Current Role].[All]" allUniqueName="[HR DataSet].[Years In Current Role].[All]" dimensionUniqueName="[HR DataSet]" displayFolder="" count="0" memberValueDatatype="20" unbalanced="0"/>
    <cacheHierarchy uniqueName="[HR DataSet].[Years Since Last Promotion]" caption="Years Since Last Promotion" attribute="1" defaultMemberUniqueName="[HR DataSet].[Years Since Last Promotion].[All]" allUniqueName="[HR DataSet].[Years Since Last Promotion].[All]" dimensionUniqueName="[HR DataSet]" displayFolder="" count="0" memberValueDatatype="20" unbalanced="0"/>
    <cacheHierarchy uniqueName="[HR DataSet].[Years With Curr Manager]" caption="Years With Curr Manager" attribute="1" defaultMemberUniqueName="[HR DataSet].[Years With Curr Manager].[All]" allUniqueName="[HR DataSet].[Years With Curr Manager].[All]" dimensionUniqueName="[HR DataSet]" displayFolder="" count="0" memberValueDatatype="20" unbalanced="0"/>
    <cacheHierarchy uniqueName="[HR DataSet].[Jop Involvement Level]" caption="Jop Involvement Level" attribute="1" defaultMemberUniqueName="[HR DataSet].[Jop Involvement Level].[All]" allUniqueName="[HR DataSet].[Jop Involvement Level].[All]" dimensionUniqueName="[HR DataSet]" displayFolder="" count="0" memberValueDatatype="130" unbalanced="0"/>
    <cacheHierarchy uniqueName="[HR DataSet].[Jop Level text]" caption="Jop Level text" attribute="1" defaultMemberUniqueName="[HR DataSet].[Jop Level text].[All]" allUniqueName="[HR DataSet].[Jop Level text].[All]" dimensionUniqueName="[HR DataSet]" displayFolder="" count="0" memberValueDatatype="130" unbalanced="0"/>
    <cacheHierarchy uniqueName="[HR DataSet].[Stock Option Level text]" caption="Stock Option Level text" attribute="1" defaultMemberUniqueName="[HR DataSet].[Stock Option Level text].[All]" allUniqueName="[HR DataSet].[Stock Option Level text].[All]" dimensionUniqueName="[HR DataSet]" displayFolder="" count="0" memberValueDatatype="130" unbalanced="0"/>
    <cacheHierarchy uniqueName="[HR DataSet].[Distance Category]" caption="Distance Category" attribute="1" defaultMemberUniqueName="[HR DataSet].[Distance Category].[All]" allUniqueName="[HR DataSet].[Distance Category].[All]" dimensionUniqueName="[HR DataSet]" displayFolder="" count="0" memberValueDatatype="130" unbalanced="0"/>
    <cacheHierarchy uniqueName="[HR DataSet].[Education sort column]" caption="Education sort column" attribute="1" defaultMemberUniqueName="[HR DataSet].[Education sort column].[All]" allUniqueName="[HR DataSet].[Education sort column].[All]" dimensionUniqueName="[HR DataSet]" displayFolder="" count="0" memberValueDatatype="20" unbalanced="0"/>
    <cacheHierarchy uniqueName="[HR DataSet].[Training time last year text]" caption="Training time last year text" attribute="1" defaultMemberUniqueName="[HR DataSet].[Training time last year text].[All]" allUniqueName="[HR DataSet].[Training time last year text].[All]" dimensionUniqueName="[HR DataSet]" displayFolder="" count="0" memberValueDatatype="130" unbalanced="0"/>
    <cacheHierarchy uniqueName="[HR DataSet].[Working Years Category]" caption="Working Years Category" attribute="1" defaultMemberUniqueName="[HR DataSet].[Working Years Category].[All]" allUniqueName="[HR DataSet].[Working Years Category].[All]" dimensionUniqueName="[HR DataSet]" displayFolder="" count="0" memberValueDatatype="130" unbalanced="0"/>
    <cacheHierarchy uniqueName="[HR DataSet].[Gender2]" caption="Gender2" attribute="1" defaultMemberUniqueName="[HR DataSet].[Gender2].[All]" allUniqueName="[HR DataSet].[Gender2].[All]" dimensionUniqueName="[HR DataSet]" displayFolder="" count="2" memberValueDatatype="130" unbalanced="0">
      <fieldsUsage count="2">
        <fieldUsage x="-1"/>
        <fieldUsage x="3"/>
      </fieldsUsage>
    </cacheHierarchy>
    <cacheHierarchy uniqueName="[HR DataSet].[Jop Satisfaction score]" caption="Jop Satisfaction score" attribute="1" defaultMemberUniqueName="[HR DataSet].[Jop Satisfaction score].[All]" allUniqueName="[HR DataSet].[Jop Satisfaction score].[All]" dimensionUniqueName="[HR DataSet]" displayFolder="" count="0" memberValueDatatype="130" unbalanced="0"/>
    <cacheHierarchy uniqueName="[HR DataSet].[RelationShip Satisfaction score]" caption="RelationShip Satisfaction score" attribute="1" defaultMemberUniqueName="[HR DataSet].[RelationShip Satisfaction score].[All]" allUniqueName="[HR DataSet].[RelationShip Satisfaction score].[All]" dimensionUniqueName="[HR DataSet]" displayFolder="" count="0" memberValueDatatype="130" unbalanced="0"/>
    <cacheHierarchy uniqueName="[HR DataSet].[Age Category updeted]" caption="Age Category updeted" attribute="1" defaultMemberUniqueName="[HR DataSet].[Age Category updeted].[All]" allUniqueName="[HR DataSet].[Age Category updeted].[All]" dimensionUniqueName="[HR DataSet]" displayFolder="" count="0" memberValueDatatype="130" unbalanced="0"/>
    <cacheHierarchy uniqueName="[HR DataSet].[age category sort]" caption="age category sort" attribute="1" defaultMemberUniqueName="[HR DataSet].[age category sort].[All]" allUniqueName="[HR DataSet].[age category sort].[All]" dimensionUniqueName="[HR DataSet]" displayFolder="" count="0" memberValueDatatype="20" unbalanced="0"/>
    <cacheHierarchy uniqueName="[HR DataSet].[Invironment stisfaction score]" caption="Invironment stisfaction score" attribute="1" defaultMemberUniqueName="[HR DataSet].[Invironment stisfaction score].[All]" allUniqueName="[HR DataSet].[Invironment stisfaction score].[All]" dimensionUniqueName="[HR DataSet]" displayFolder="" count="0" memberValueDatatype="130" unbalanced="0"/>
    <cacheHierarchy uniqueName="[Measures].[Sum of Stock Option Level]" caption="Sum of Stock Option Level" measure="1" displayFolder="" measureGroup="HR DataSet" count="0">
      <extLst>
        <ext xmlns:x15="http://schemas.microsoft.com/office/spreadsheetml/2010/11/main" uri="{B97F6D7D-B522-45F9-BDA1-12C45D357490}">
          <x15:cacheHierarchy aggregatedColumn="29"/>
        </ext>
      </extLst>
    </cacheHierarchy>
    <cacheHierarchy uniqueName="[Measures].[Total Employees]" caption="Total Employees" measure="1" displayFolder="" measureGroup="AlL Measures" count="0" oneField="1">
      <fieldsUsage count="1">
        <fieldUsage x="0"/>
      </fieldsUsage>
    </cacheHierarchy>
    <cacheHierarchy uniqueName="[Measures].[Attrition Employees]" caption="Attrition Employees" measure="1" displayFolder="" measureGroup="AlL Measures" count="0" oneField="1">
      <fieldsUsage count="1">
        <fieldUsage x="1"/>
      </fieldsUsage>
    </cacheHierarchy>
    <cacheHierarchy uniqueName="[Measures].[Active Employees]" caption="Active Employees" measure="1" displayFolder="" measureGroup="AlL Measures" count="0" oneField="1">
      <fieldsUsage count="1">
        <fieldUsage x="2"/>
      </fieldsUsage>
    </cacheHierarchy>
    <cacheHierarchy uniqueName="[Measures].[# Male]" caption="# Male" measure="1" displayFolder="" measureGroup="AlL Measures" count="0"/>
    <cacheHierarchy uniqueName="[Measures].[# Female]" caption="# Female" measure="1" displayFolder="" measureGroup="AlL Measures" count="0"/>
    <cacheHierarchy uniqueName="[Measures].[# Employees works over time]" caption="# Employees works over time" measure="1" displayFolder="" measureGroup="AlL Measures" count="0"/>
    <cacheHierarchy uniqueName="[Measures].[avg stisfaction score]" caption="avg stisfaction score" measure="1" displayFolder="" measureGroup="AlL Measures" count="0"/>
    <cacheHierarchy uniqueName="[Measures].[avg environment satisfaction]" caption="avg environment satisfaction" measure="1" displayFolder="" measureGroup="AlL Measures" count="0"/>
    <cacheHierarchy uniqueName="[Measures].[__XL_Count AlL Measures]" caption="__XL_Count AlL Measures" measure="1" displayFolder="" measureGroup="AlL Measures" count="0" hidden="1"/>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3">
    <dimension name="AlL Measures" uniqueName="[AlL Measures]" caption="AlL Measures"/>
    <dimension name="HR DataSet" uniqueName="[HR DataSet]" caption="HR DataSet"/>
    <dimension measure="1" name="Measures" uniqueName="[Measures]" caption="Measures"/>
  </dimensions>
  <measureGroups count="2">
    <measureGroup name="AlL Measures" caption="AlL Measures"/>
    <measureGroup name="HR DataSet" caption="HR DataSe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7B77D6-D02E-4A3E-B438-A5E7F923B51B}" name="environment satis" cacheId="248" applyNumberFormats="0" applyBorderFormats="0" applyFontFormats="0" applyPatternFormats="0" applyAlignmentFormats="0" applyWidthHeightFormats="1" dataCaption="Values" tag="c083d38d-f7ee-422c-b055-d236c2b47cba" updatedVersion="8" minRefreshableVersion="3" useAutoFormatting="1" rowGrandTotals="0" colGrandTotals="0" itemPrintTitles="1" createdVersion="8" indent="0" compact="0" compactData="0" multipleFieldFilters="0">
  <location ref="CH23:CI26" firstHeaderRow="1" firstDataRow="1"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Set].[Gender2].&amp;[   👨  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2C4AB8-84CD-4428-9588-5AF7434E528C}" name="attrition by distance" cacheId="233" applyNumberFormats="0" applyBorderFormats="0" applyFontFormats="0" applyPatternFormats="0" applyAlignmentFormats="0" applyWidthHeightFormats="1" dataCaption="Values" missingCaption="0" tag="34354077-40cc-4ae0-9ffc-ec2750c7bc21" updatedVersion="8" minRefreshableVersion="3" useAutoFormatting="1" rowGrandTotals="0" colGrandTotals="0" itemPrintTitles="1" createdVersion="8" indent="0" showEmptyRow="1" showEmptyCol="1" compact="0" compactData="0" multipleFieldFilters="0">
  <location ref="BW4:BX7" firstHeaderRow="1" firstDataRow="1"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Set].[Gender2].&amp;[   👨  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587A1F-03C7-41FA-A50A-376ED6E0B695}" name="avg jop satis" cacheId="257" applyNumberFormats="0" applyBorderFormats="0" applyFontFormats="0" applyPatternFormats="0" applyAlignmentFormats="0" applyWidthHeightFormats="1" dataCaption="Values" tag="0c949247-80ba-4059-8b7f-f9af5d1c988a" updatedVersion="8" minRefreshableVersion="3" useAutoFormatting="1" itemPrintTitles="1" createdVersion="8" indent="0" outline="1" outlineData="1" multipleFieldFilters="0">
  <location ref="CH12:CH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Set].[Gender2].&amp;[   👨  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8A34631-B861-4B56-808C-18ECF80BBCFD}" name="attrition by jop rule" cacheId="239" applyNumberFormats="0" applyBorderFormats="0" applyFontFormats="0" applyPatternFormats="0" applyAlignmentFormats="0" applyWidthHeightFormats="1" dataCaption="Values" tag="6db7906e-5bd6-49d0-aa06-ef654953ee27" updatedVersion="8" minRefreshableVersion="3" useAutoFormatting="1" rowGrandTotals="0" colGrandTotals="0" itemPrintTitles="1" createdVersion="8" indent="0" compact="0" compactData="0" multipleFieldFilters="0">
  <location ref="K4:L13" firstHeaderRow="1" firstDataRow="1" firstDataCol="1"/>
  <pivotFields count="3">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9">
    <i>
      <x v="2"/>
    </i>
    <i>
      <x v="7"/>
    </i>
    <i>
      <x v="6"/>
    </i>
    <i>
      <x v="8"/>
    </i>
    <i>
      <x v="4"/>
    </i>
    <i>
      <x v="1"/>
    </i>
    <i>
      <x/>
    </i>
    <i>
      <x v="3"/>
    </i>
    <i>
      <x v="5"/>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Set].[Gender2].&amp;[   👨  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FC296C6-B452-498C-AF0E-EAA9DA4878CC}" name="attrition by stock option" cacheId="242" applyNumberFormats="0" applyBorderFormats="0" applyFontFormats="0" applyPatternFormats="0" applyAlignmentFormats="0" applyWidthHeightFormats="1" dataCaption="Values" missingCaption="0" tag="a8ce6aa7-7058-4aa1-9b18-aca071c2ed1b" updatedVersion="8" minRefreshableVersion="3" useAutoFormatting="1" rowGrandTotals="0" colGrandTotals="0" itemPrintTitles="1" createdVersion="8" indent="0" showEmptyRow="1" showEmptyCol="1" compact="0" compactData="0" multipleFieldFilters="0">
  <location ref="AJ4:AK8" firstHeaderRow="1" firstDataRow="1" firstDataCol="1"/>
  <pivotFields count="5">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sortType="ascending" defaultSubtotal="0" defaultAttributeDrillState="1">
      <items count="4">
        <item x="0"/>
        <item x="1"/>
        <item x="2"/>
        <item x="3"/>
      </items>
    </pivotField>
    <pivotField axis="axisRow" compact="0" allDrilled="1" outline="0" subtotalTop="0" showAll="0" sortType="ascending" defaultSubtotal="0" defaultAttributeDrillState="1">
      <items count="4">
        <item x="0"/>
        <item x="1"/>
        <item x="2"/>
        <item x="3"/>
      </items>
    </pivotField>
    <pivotField compact="0" allDrilled="1" outline="0" subtotalTop="0" showAll="0" dataSourceSort="1" defaultSubtotal="0" defaultAttributeDrillState="1"/>
  </pivotFields>
  <rowFields count="1">
    <field x="3"/>
  </rowFields>
  <rowItems count="4">
    <i>
      <x/>
    </i>
    <i>
      <x v="1"/>
    </i>
    <i>
      <x v="2"/>
    </i>
    <i>
      <x v="3"/>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Set].[Gender2].&amp;[   👨  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C3625D-AF07-4D37-8C21-9D8879DE7FA1}" name="educ and gender by attrition" cacheId="2" applyNumberFormats="0" applyBorderFormats="0" applyFontFormats="0" applyPatternFormats="0" applyAlignmentFormats="0" applyWidthHeightFormats="1" dataCaption="Values" missingCaption="0" tag="c04f8da7-2ef8-405e-bb8b-6ce473525298" updatedVersion="8" minRefreshableVersion="3" useAutoFormatting="1" rowGrandTotals="0" colGrandTotals="0" itemPrintTitles="1" createdVersion="8" indent="0" showEmptyRow="1" showEmptyCol="1" compact="0" compactData="0" multipleFieldFilters="0">
  <location ref="AW16:AY26" firstHeaderRow="1" firstDataRow="1" firstDataCol="2"/>
  <pivotFields count="4">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10">
    <i>
      <x/>
      <x/>
    </i>
    <i r="1">
      <x v="1"/>
    </i>
    <i r="1">
      <x v="2"/>
    </i>
    <i r="1">
      <x v="3"/>
    </i>
    <i r="1">
      <x v="4"/>
    </i>
    <i>
      <x v="1"/>
      <x/>
    </i>
    <i r="1">
      <x v="1"/>
    </i>
    <i r="1">
      <x v="2"/>
    </i>
    <i r="1">
      <x v="3"/>
    </i>
    <i r="1">
      <x v="4"/>
    </i>
  </rowItems>
  <colItems count="1">
    <i/>
  </colItems>
  <dataFields count="1">
    <dataField fld="2"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7FDE97-2172-41B3-B69F-D04028BCDE85}" name="emp % chart" cacheId="3" applyNumberFormats="0" applyBorderFormats="0" applyFontFormats="0" applyPatternFormats="0" applyAlignmentFormats="0" applyWidthHeightFormats="1" dataCaption="Values" tag="735f3a63-272d-4896-a004-c81c7823f98c" updatedVersion="8" minRefreshableVersion="3" useAutoFormatting="1" itemPrintTitles="1" createdVersion="8" indent="0" outline="1" outlineData="1" multipleFieldFilters="0">
  <location ref="C15:F18"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797BB6-75BD-45F9-9B25-B5793ACAC265}" name="jop satis" cacheId="251" applyNumberFormats="0" applyBorderFormats="0" applyFontFormats="0" applyPatternFormats="0" applyAlignmentFormats="0" applyWidthHeightFormats="1" dataCaption="Values" missingCaption="0" tag="97d511b6-704e-48cb-b44e-661465a78221" updatedVersion="8" minRefreshableVersion="3" useAutoFormatting="1" rowGrandTotals="0" colGrandTotals="0" itemPrintTitles="1" createdVersion="8" indent="0" showEmptyRow="1" showEmptyCol="1" compact="0" compactData="0" multipleFieldFilters="0">
  <location ref="CH4:CI7" firstHeaderRow="1" firstDataRow="1"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Set].[Gender2].&amp;[   👨  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FB68FF-B9DB-4482-9F4C-C7302D1F3F39}" name="attrition by age category and gender" cacheId="1" applyNumberFormats="0" applyBorderFormats="0" applyFontFormats="0" applyPatternFormats="0" applyAlignmentFormats="0" applyWidthHeightFormats="1" dataCaption="Values" missingCaption="0" tag="876f9ed0-dbb6-4803-9c54-0d4c9f75d657" updatedVersion="8" minRefreshableVersion="3" useAutoFormatting="1" rowGrandTotals="0" colGrandTotals="0" itemPrintTitles="1" createdVersion="8" indent="0" showEmptyRow="1" showEmptyCol="1" compact="0" compactData="0" multipleFieldFilters="0">
  <location ref="BJ16:BL26" firstHeaderRow="1" firstDataRow="1" firstDataCol="2"/>
  <pivotFields count="4">
    <pivotField axis="axisRow" compact="0" allDrilled="1" outline="0" showAll="0" dataSourceSort="1" defaultSubtotal="0" defaultAttributeDrillState="1">
      <items count="2">
        <item x="0"/>
        <item x="1"/>
      </items>
    </pivotField>
    <pivotField axis="axisRow" compact="0" allDrilled="1" outline="0" showAll="0" dataSourceSort="1" defaultSubtotal="0" defaultAttributeDrillState="1">
      <items count="5">
        <item x="0"/>
        <item x="1"/>
        <item x="2"/>
        <item x="3"/>
        <item x="4"/>
      </items>
    </pivotField>
    <pivotField dataField="1" compact="0" outline="0" showAll="0" defaultSubtotal="0"/>
    <pivotField compact="0" allDrilled="1" outline="0" subtotalTop="0" showAll="0" dataSourceSort="1" defaultSubtotal="0" defaultAttributeDrillState="1"/>
  </pivotFields>
  <rowFields count="2">
    <field x="0"/>
    <field x="1"/>
  </rowFields>
  <rowItems count="10">
    <i>
      <x/>
      <x/>
    </i>
    <i r="1">
      <x v="1"/>
    </i>
    <i r="1">
      <x v="2"/>
    </i>
    <i r="1">
      <x v="3"/>
    </i>
    <i r="1">
      <x v="4"/>
    </i>
    <i>
      <x v="1"/>
      <x/>
    </i>
    <i r="1">
      <x v="1"/>
    </i>
    <i r="1">
      <x v="2"/>
    </i>
    <i r="1">
      <x v="3"/>
    </i>
    <i r="1">
      <x v="4"/>
    </i>
  </rowItems>
  <colItems count="1">
    <i/>
  </colItems>
  <dataFields count="1">
    <dataField fld="2"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E8E160-19C6-4F9B-9179-A0ABEE1254F2}" name="avg environment satis" cacheId="254" applyNumberFormats="0" applyBorderFormats="0" applyFontFormats="0" applyPatternFormats="0" applyAlignmentFormats="0" applyWidthHeightFormats="1" dataCaption="Values" tag="fb1dbb10-3e54-4398-bc6e-48c840ee341d" updatedVersion="8" minRefreshableVersion="3" useAutoFormatting="1" itemPrintTitles="1" createdVersion="8" indent="0" outline="1" outlineData="1" multipleFieldFilters="0">
  <location ref="CH31:CH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Set].[Gender2].&amp;[   👨  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Measure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7644F6-37C9-4327-B9AC-B177307DD23C}" name="attrition by jop level" cacheId="236" applyNumberFormats="0" applyBorderFormats="0" applyFontFormats="0" applyPatternFormats="0" applyAlignmentFormats="0" applyWidthHeightFormats="1" dataCaption="Values" missingCaption="0" tag="1ce3a294-505d-4808-af37-0ef3c62e8a9f" updatedVersion="8" minRefreshableVersion="3" useAutoFormatting="1" rowGrandTotals="0" colGrandTotals="0" itemPrintTitles="1" createdVersion="8" indent="0" showEmptyRow="1" showEmptyCol="1" compact="0" compactData="0" multipleFieldFilters="0">
  <location ref="W4:X9" firstHeaderRow="1" firstDataRow="1" firstDataCol="1"/>
  <pivotFields count="3">
    <pivotField axis="axisRow" compact="0" allDrilled="1" outline="0" subtotalTop="0" showAll="0" sortType="ascending"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x v="4"/>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Set].[Gender2].&amp;[   👨  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192609-0E41-4B17-B78A-F4966263A5C9}" name="main metrics" cacheId="245" applyNumberFormats="0" applyBorderFormats="0" applyFontFormats="0" applyPatternFormats="0" applyAlignmentFormats="0" applyWidthHeightFormats="1" dataCaption="Values" tag="9840f354-aeef-4d11-af76-c4b9c9598f5a" updatedVersion="8" minRefreshableVersion="3" useAutoFormatting="1" itemPrintTitles="1" createdVersion="8" indent="0" outline="1" outlineData="1" multipleFieldFilters="0">
  <location ref="C4:E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Set].[Gender2].&amp;[   👨  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Measure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27CFD5-2FB6-4611-8514-CF787A1B4EB7}" name="attrition by education" cacheId="0" applyNumberFormats="0" applyBorderFormats="0" applyFontFormats="0" applyPatternFormats="0" applyAlignmentFormats="0" applyWidthHeightFormats="1" dataCaption="Values" tag="a88fd435-a346-4060-a3f2-a306161ca06a" updatedVersion="8" minRefreshableVersion="3" useAutoFormatting="1" rowGrandTotals="0" colGrandTotals="0" itemPrintTitles="1" createdVersion="8" indent="0" compact="0" compactData="0" multipleFieldFilters="0">
  <location ref="AW4:AX9" firstHeaderRow="1" firstDataRow="1" firstDataCol="1"/>
  <pivotFields count="3">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v="2"/>
    </i>
    <i>
      <x v="3"/>
    </i>
    <i>
      <x v="1"/>
    </i>
    <i>
      <x/>
    </i>
    <i>
      <x v="4"/>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R DataSet]"/>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D97041E-1275-41B4-B50D-44302FDEA9D3}" sourceName="[HR DataSet].[Department]">
  <pivotTables>
    <pivotTable tabId="1" name="attrition by education"/>
    <pivotTable tabId="1" name="attrition by jop level"/>
    <pivotTable tabId="1" name="attrition by stock option"/>
    <pivotTable tabId="1" name="main metrics"/>
    <pivotTable tabId="1" name="attrition by age category and gender"/>
    <pivotTable tabId="1" name="attrition by distance"/>
    <pivotTable tabId="1" name="educ and gender by attrition"/>
    <pivotTable tabId="1" name="emp % chart"/>
    <pivotTable tabId="1" name="avg environment satis"/>
    <pivotTable tabId="1" name="avg jop satis"/>
    <pivotTable tabId="1" name="environment satis"/>
    <pivotTable tabId="1" name="jop satis"/>
  </pivotTables>
  <data>
    <olap pivotCacheId="1821979033">
      <levels count="2">
        <level uniqueName="[HR DataSet].[Department].[(All)]" sourceCaption="(All)" count="0"/>
        <level uniqueName="[HR DataSet].[Department].[Department]" sourceCaption="Department" count="3">
          <ranges>
            <range startItem="0">
              <i n="[HR DataSet].[Department].&amp;[HR]" c="HR"/>
              <i n="[HR DataSet].[Department].&amp;[R&amp;D]" c="R&amp;D"/>
              <i n="[HR DataSet].[Department].&amp;[Sales]" c="Sales"/>
            </range>
          </ranges>
        </level>
      </levels>
      <selections count="1">
        <selection n="[HR DataSet].[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71A3111E-16BC-42D2-9B58-CA49C84DF9A4}" sourceName="[HR DataSet].[Gender2]">
  <pivotTables>
    <pivotTable tabId="1" name="attrition by distance"/>
    <pivotTable tabId="1" name="attrition by jop level"/>
    <pivotTable tabId="1" name="attrition by jop rule"/>
    <pivotTable tabId="1" name="attrition by stock option"/>
    <pivotTable tabId="1" name="main metrics"/>
    <pivotTable tabId="1" name="environment satis"/>
    <pivotTable tabId="1" name="jop satis"/>
    <pivotTable tabId="1" name="avg environment satis"/>
    <pivotTable tabId="1" name="avg jop satis"/>
  </pivotTables>
  <data>
    <olap pivotCacheId="1987766431">
      <levels count="2">
        <level uniqueName="[HR DataSet].[Gender2].[(All)]" sourceCaption="(All)" count="0"/>
        <level uniqueName="[HR DataSet].[Gender2].[Gender2]" sourceCaption="Gender2" count="2">
          <ranges>
            <range startItem="0">
              <i n="[HR DataSet].[Gender2].&amp;[   👨  M]" c="   👨  M"/>
              <i n="[HR DataSet].[Gender2].&amp;[   👩  F]" c="   👩  F"/>
            </range>
          </ranges>
        </level>
      </levels>
      <selections count="1">
        <selection n="[HR DataSet].[Gender2].&amp;[   👨  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7E155BA-A77A-43CF-9360-776C25DF6792}" cache="Slicer_Department" caption="Department" columnCount="3" showCaption="0" level="1" style="SlicerStyleLight1 2" rowHeight="396000"/>
  <slicer name="Gender2" xr10:uid="{DA4292E3-3200-4C87-BE20-624567BA49E7}" cache="Slicer_Gender2" caption="Gender2" columnCount="2" showCaption="0" level="1" style="SlicerStyleLight1 2"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A42B-5975-40AD-BC9E-63E91CEA9894}">
  <dimension ref="C4:CX32"/>
  <sheetViews>
    <sheetView topLeftCell="BC1" workbookViewId="0">
      <selection activeCell="D10" sqref="D10"/>
    </sheetView>
  </sheetViews>
  <sheetFormatPr defaultRowHeight="14.4" x14ac:dyDescent="0.3"/>
  <cols>
    <col min="3" max="3" width="14.6640625" bestFit="1" customWidth="1"/>
    <col min="4" max="4" width="17.5546875" bestFit="1" customWidth="1"/>
    <col min="5" max="6" width="15.77734375" bestFit="1" customWidth="1"/>
    <col min="7" max="7" width="8.5546875" bestFit="1" customWidth="1"/>
    <col min="8" max="8" width="6.88671875" customWidth="1"/>
    <col min="9" max="9" width="1.21875" style="13" customWidth="1"/>
    <col min="11" max="11" width="22.6640625" bestFit="1" customWidth="1"/>
    <col min="12" max="12" width="17.5546875" bestFit="1" customWidth="1"/>
    <col min="14" max="14" width="22.6640625" bestFit="1" customWidth="1"/>
    <col min="15" max="15" width="17.5546875" bestFit="1" customWidth="1"/>
    <col min="17" max="17" width="5.109375" bestFit="1" customWidth="1"/>
    <col min="18" max="18" width="22.6640625" bestFit="1" customWidth="1"/>
    <col min="19" max="19" width="18.88671875" bestFit="1" customWidth="1"/>
    <col min="21" max="21" width="1" style="16" customWidth="1"/>
    <col min="23" max="23" width="14.21875" bestFit="1" customWidth="1"/>
    <col min="24" max="24" width="17.5546875" bestFit="1" customWidth="1"/>
    <col min="26" max="26" width="11.33203125" bestFit="1" customWidth="1"/>
    <col min="27" max="27" width="16.44140625" bestFit="1" customWidth="1"/>
    <col min="30" max="30" width="9.44140625" bestFit="1" customWidth="1"/>
    <col min="31" max="31" width="11.109375" bestFit="1" customWidth="1"/>
    <col min="32" max="32" width="8.77734375" bestFit="1" customWidth="1"/>
    <col min="34" max="34" width="1.109375" style="16" customWidth="1"/>
    <col min="36" max="36" width="22.44140625" bestFit="1" customWidth="1"/>
    <col min="37" max="37" width="17.5546875" bestFit="1" customWidth="1"/>
    <col min="38" max="38" width="22.77734375" bestFit="1" customWidth="1"/>
    <col min="39" max="39" width="19.21875" bestFit="1" customWidth="1"/>
    <col min="40" max="40" width="17.5546875" bestFit="1" customWidth="1"/>
    <col min="41" max="41" width="5.109375" bestFit="1" customWidth="1"/>
    <col min="47" max="47" width="1.33203125" style="16" customWidth="1"/>
    <col min="49" max="50" width="16" bestFit="1" customWidth="1"/>
    <col min="51" max="51" width="17.5546875" bestFit="1" customWidth="1"/>
    <col min="52" max="52" width="16" bestFit="1" customWidth="1"/>
    <col min="53" max="53" width="16.44140625" bestFit="1" customWidth="1"/>
    <col min="54" max="54" width="13.77734375" bestFit="1" customWidth="1"/>
    <col min="55" max="55" width="15.33203125" bestFit="1" customWidth="1"/>
    <col min="57" max="57" width="15.6640625" bestFit="1" customWidth="1"/>
    <col min="60" max="60" width="1.21875" style="16" customWidth="1"/>
    <col min="62" max="62" width="12.44140625" bestFit="1" customWidth="1"/>
    <col min="63" max="63" width="21.44140625" bestFit="1" customWidth="1"/>
    <col min="64" max="64" width="17.5546875" bestFit="1" customWidth="1"/>
    <col min="65" max="65" width="19.21875" bestFit="1" customWidth="1"/>
    <col min="66" max="66" width="18.5546875" bestFit="1" customWidth="1"/>
    <col min="67" max="67" width="11.5546875" bestFit="1" customWidth="1"/>
    <col min="68" max="68" width="13.21875" bestFit="1" customWidth="1"/>
    <col min="69" max="69" width="9.88671875" bestFit="1" customWidth="1"/>
    <col min="70" max="70" width="11.33203125" bestFit="1" customWidth="1"/>
    <col min="71" max="71" width="8.77734375" bestFit="1" customWidth="1"/>
    <col min="73" max="73" width="1.109375" style="16" customWidth="1"/>
    <col min="75" max="75" width="18.33203125" bestFit="1" customWidth="1"/>
    <col min="76" max="76" width="17.5546875" bestFit="1" customWidth="1"/>
    <col min="84" max="84" width="1.6640625" style="16" customWidth="1"/>
    <col min="86" max="86" width="18" bestFit="1" customWidth="1"/>
    <col min="87" max="87" width="14.6640625" bestFit="1" customWidth="1"/>
    <col min="93" max="93" width="2" style="16" customWidth="1"/>
    <col min="95" max="96" width="14.77734375" bestFit="1" customWidth="1"/>
    <col min="97" max="97" width="17.5546875" bestFit="1" customWidth="1"/>
    <col min="99" max="99" width="11.88671875" bestFit="1" customWidth="1"/>
    <col min="100" max="100" width="15.33203125" bestFit="1" customWidth="1"/>
    <col min="101" max="101" width="13.77734375" bestFit="1" customWidth="1"/>
  </cols>
  <sheetData>
    <row r="4" spans="3:102" x14ac:dyDescent="0.3">
      <c r="C4" t="s">
        <v>0</v>
      </c>
      <c r="D4" t="s">
        <v>1</v>
      </c>
      <c r="E4" t="s">
        <v>2</v>
      </c>
      <c r="K4" s="2" t="s">
        <v>18</v>
      </c>
      <c r="L4" t="s">
        <v>1</v>
      </c>
      <c r="N4" s="14" t="str">
        <f>K4</f>
        <v>Job Role</v>
      </c>
      <c r="O4" s="14" t="str">
        <f>L4</f>
        <v>Attrition Employees</v>
      </c>
      <c r="Q4" s="14" t="s">
        <v>19</v>
      </c>
      <c r="R4" s="14" t="s">
        <v>20</v>
      </c>
      <c r="S4" s="14" t="s">
        <v>21</v>
      </c>
      <c r="W4" s="2" t="s">
        <v>28</v>
      </c>
      <c r="X4" t="s">
        <v>1</v>
      </c>
      <c r="Z4" s="5" t="str">
        <f>W4</f>
        <v>Jop Level text</v>
      </c>
      <c r="AA4" s="5" t="str">
        <f>X4</f>
        <v>Attrition Employees</v>
      </c>
      <c r="AB4" s="5" t="s">
        <v>32</v>
      </c>
      <c r="AD4" s="8" t="s">
        <v>40</v>
      </c>
      <c r="AE4" s="8" t="s">
        <v>31</v>
      </c>
      <c r="AF4" s="5" t="s">
        <v>33</v>
      </c>
      <c r="AJ4" s="2" t="s">
        <v>44</v>
      </c>
      <c r="AK4" t="s">
        <v>1</v>
      </c>
      <c r="AM4" s="9" t="str">
        <f>AJ4</f>
        <v>Stock Option Level text</v>
      </c>
      <c r="AN4" s="9" t="str">
        <f>AK4</f>
        <v>Attrition Employees</v>
      </c>
      <c r="AO4" s="9" t="s">
        <v>30</v>
      </c>
      <c r="AQ4" s="8" t="s">
        <v>41</v>
      </c>
      <c r="AR4" s="8" t="s">
        <v>42</v>
      </c>
      <c r="AS4" s="8" t="s">
        <v>43</v>
      </c>
      <c r="AW4" s="2" t="s">
        <v>39</v>
      </c>
      <c r="AX4" t="s">
        <v>1</v>
      </c>
      <c r="AZ4" s="5" t="str">
        <f>AW4</f>
        <v>Education</v>
      </c>
      <c r="BA4" s="5" t="str">
        <f>AX4</f>
        <v>Attrition Employees</v>
      </c>
      <c r="BB4" s="5" t="s">
        <v>30</v>
      </c>
      <c r="BD4" s="9" t="s">
        <v>30</v>
      </c>
      <c r="BE4" s="9" t="s">
        <v>46</v>
      </c>
      <c r="BF4" s="9" t="s">
        <v>43</v>
      </c>
      <c r="BM4" s="20"/>
      <c r="BN4" s="20"/>
      <c r="BO4" s="20"/>
      <c r="BQ4" s="20"/>
      <c r="BR4" s="20"/>
      <c r="BS4" s="20"/>
      <c r="BW4" s="2" t="s">
        <v>62</v>
      </c>
      <c r="BX4" t="s">
        <v>1</v>
      </c>
      <c r="CA4" t="str">
        <f>BW4</f>
        <v>Distance Category</v>
      </c>
      <c r="CB4" t="str">
        <f>BX4</f>
        <v>Attrition Employees</v>
      </c>
      <c r="CC4" t="s">
        <v>63</v>
      </c>
      <c r="CD4" t="s">
        <v>69</v>
      </c>
      <c r="CH4" s="2" t="s">
        <v>73</v>
      </c>
      <c r="CI4" t="s">
        <v>0</v>
      </c>
      <c r="CK4" s="9" t="s">
        <v>74</v>
      </c>
      <c r="CL4" s="9" t="s">
        <v>75</v>
      </c>
      <c r="CM4" s="9" t="s">
        <v>43</v>
      </c>
      <c r="CU4" s="8"/>
      <c r="CV4" s="8"/>
      <c r="CW4" s="5"/>
    </row>
    <row r="5" spans="3:102" x14ac:dyDescent="0.3">
      <c r="C5" s="1">
        <v>1754</v>
      </c>
      <c r="D5" s="1">
        <v>312</v>
      </c>
      <c r="E5" s="1">
        <v>1442</v>
      </c>
      <c r="K5" t="s">
        <v>11</v>
      </c>
      <c r="L5" s="1">
        <v>96</v>
      </c>
      <c r="N5" s="5" t="str">
        <f t="shared" ref="N5:N13" si="0">K5</f>
        <v>Laboratory Technician</v>
      </c>
      <c r="O5" s="5">
        <f t="shared" ref="O5:O13" si="1">L5</f>
        <v>96</v>
      </c>
      <c r="Q5" s="5">
        <v>1</v>
      </c>
      <c r="R5" s="5">
        <f>LARGE(O5:O13,Q5)</f>
        <v>96</v>
      </c>
      <c r="S5" s="5" t="str">
        <f>INDEX($N$5:$N$13,MATCH(R5,$O$5:$O$13,0))</f>
        <v>Laboratory Technician</v>
      </c>
      <c r="W5" t="s">
        <v>23</v>
      </c>
      <c r="X5" s="1">
        <v>190</v>
      </c>
      <c r="Z5" s="5" t="str">
        <f t="shared" ref="Z5:Z9" si="2">W5</f>
        <v>Lev 1</v>
      </c>
      <c r="AA5" s="5">
        <f t="shared" ref="AA5:AA9" si="3">X5</f>
        <v>190</v>
      </c>
      <c r="AB5" s="5">
        <f>IF(AA5=$AD$5,AA5,"")</f>
        <v>190</v>
      </c>
      <c r="AD5" s="8">
        <f>MAX(AA5:AA9)</f>
        <v>190</v>
      </c>
      <c r="AE5" s="8" t="str">
        <f>INDEX(Z5:Z9,MATCH(AD5,AA5:AA9,0))</f>
        <v>Lev 1</v>
      </c>
      <c r="AF5" s="6">
        <f>AD5/SUM(AA5:AA9)</f>
        <v>0.60897435897435892</v>
      </c>
      <c r="AJ5" t="s">
        <v>45</v>
      </c>
      <c r="AK5" s="1">
        <v>192</v>
      </c>
      <c r="AM5" s="5" t="str">
        <f t="shared" ref="AM5:AM8" si="4">AJ5</f>
        <v>Lev 0</v>
      </c>
      <c r="AN5" s="5">
        <f t="shared" ref="AN5:AN8" si="5">AK5</f>
        <v>192</v>
      </c>
      <c r="AO5" s="5">
        <f>IF(AN5=$AQ$5,AN5,"")</f>
        <v>192</v>
      </c>
      <c r="AQ5" s="8">
        <f>MAX(AN5:AN8)</f>
        <v>192</v>
      </c>
      <c r="AR5" s="8" t="str">
        <f>INDEX(AM5:AM8,MATCH(AQ5,AN5:AN8,0))</f>
        <v>Lev 0</v>
      </c>
      <c r="AS5" s="15">
        <f>AQ5/SUM(AN5:AN8)</f>
        <v>0.61538461538461542</v>
      </c>
      <c r="AW5" t="s">
        <v>35</v>
      </c>
      <c r="AX5" s="1">
        <v>204</v>
      </c>
      <c r="AZ5" s="5" t="str">
        <f t="shared" ref="AZ5:AZ9" si="6">AW5</f>
        <v>Bachelor's Degree</v>
      </c>
      <c r="BA5" s="5">
        <f t="shared" ref="BA5:BA9" si="7">AX5</f>
        <v>204</v>
      </c>
      <c r="BB5" s="5">
        <f>BA5</f>
        <v>204</v>
      </c>
      <c r="BD5" s="8">
        <f>MAX(BA5:BA9)</f>
        <v>204</v>
      </c>
      <c r="BE5" s="8" t="str">
        <f>INDEX(AZ5:AZ9,MATCH(BD5,BA5:BA9,0))</f>
        <v>Bachelor's Degree</v>
      </c>
      <c r="BF5" s="15">
        <f>BD5/SUM(BA5:BA9)</f>
        <v>0.41463414634146339</v>
      </c>
      <c r="BS5" s="21"/>
      <c r="BW5" t="s">
        <v>59</v>
      </c>
      <c r="BX5" s="1">
        <v>183</v>
      </c>
      <c r="CA5" t="str">
        <f t="shared" ref="CA5:CA7" si="8">BW5</f>
        <v>Close</v>
      </c>
      <c r="CB5">
        <f t="shared" ref="CB5:CB7" si="9">BX5</f>
        <v>183</v>
      </c>
      <c r="CC5" s="4">
        <f>CB5/SUM($CB$5:$CB$7)</f>
        <v>0.58653846153846156</v>
      </c>
      <c r="CD5" s="23">
        <f>1-CC5</f>
        <v>0.41346153846153844</v>
      </c>
      <c r="CH5" t="s">
        <v>70</v>
      </c>
      <c r="CI5" s="1">
        <v>340</v>
      </c>
      <c r="CK5" s="8" t="s">
        <v>70</v>
      </c>
      <c r="CL5" s="8">
        <f>INDEX(CI5:CI7,MATCH(CK5,CH5:CH7,0))</f>
        <v>340</v>
      </c>
      <c r="CM5" s="15">
        <f>CL5/SUM(CI5:CI7)</f>
        <v>0.19384264538198404</v>
      </c>
      <c r="CU5" s="8"/>
      <c r="CV5" s="8"/>
      <c r="CW5" s="24"/>
      <c r="CX5" s="23"/>
    </row>
    <row r="6" spans="3:102" x14ac:dyDescent="0.3">
      <c r="K6" t="s">
        <v>16</v>
      </c>
      <c r="L6" s="1">
        <v>74</v>
      </c>
      <c r="N6" s="5" t="str">
        <f t="shared" si="0"/>
        <v>Sales Executive</v>
      </c>
      <c r="O6" s="5">
        <f t="shared" si="1"/>
        <v>74</v>
      </c>
      <c r="Q6" s="5">
        <v>2</v>
      </c>
      <c r="R6" s="5">
        <f>LARGE(O5:O13,Q6)</f>
        <v>74</v>
      </c>
      <c r="S6" s="5" t="str">
        <f t="shared" ref="S6:S7" si="10">INDEX($N$5:$N$13,MATCH(R6,$O$5:$O$13,0))</f>
        <v>Sales Executive</v>
      </c>
      <c r="W6" t="s">
        <v>24</v>
      </c>
      <c r="X6" s="1">
        <v>69</v>
      </c>
      <c r="Z6" s="5" t="str">
        <f t="shared" si="2"/>
        <v>Lev 2</v>
      </c>
      <c r="AA6" s="5">
        <f t="shared" si="3"/>
        <v>69</v>
      </c>
      <c r="AB6" s="5" t="str">
        <f t="shared" ref="AB6:AB9" si="11">IF(AA6=$AD$5,AA6,"")</f>
        <v/>
      </c>
      <c r="AJ6" t="s">
        <v>23</v>
      </c>
      <c r="AK6" s="1">
        <v>81</v>
      </c>
      <c r="AM6" s="5" t="str">
        <f t="shared" si="4"/>
        <v>Lev 1</v>
      </c>
      <c r="AN6" s="5">
        <f t="shared" si="5"/>
        <v>81</v>
      </c>
      <c r="AO6" s="5" t="str">
        <f t="shared" ref="AO6:AO8" si="12">IF(AN6=$AQ$5,AN6,"")</f>
        <v/>
      </c>
      <c r="AW6" t="s">
        <v>38</v>
      </c>
      <c r="AX6" s="1">
        <v>120</v>
      </c>
      <c r="AZ6" s="5" t="str">
        <f t="shared" si="6"/>
        <v>Master's Degree</v>
      </c>
      <c r="BA6" s="5">
        <f t="shared" si="7"/>
        <v>120</v>
      </c>
      <c r="BB6" s="5"/>
      <c r="BW6" t="s">
        <v>60</v>
      </c>
      <c r="BX6" s="1">
        <v>63</v>
      </c>
      <c r="CA6" t="str">
        <f t="shared" si="8"/>
        <v>Remote</v>
      </c>
      <c r="CB6">
        <f t="shared" si="9"/>
        <v>63</v>
      </c>
      <c r="CC6" s="4">
        <f t="shared" ref="CC6:CC7" si="13">CB6/SUM($CB$5:$CB$7)</f>
        <v>0.20192307692307693</v>
      </c>
      <c r="CD6" s="23">
        <f t="shared" ref="CD6:CD7" si="14">1-CC6</f>
        <v>0.79807692307692313</v>
      </c>
      <c r="CH6" t="s">
        <v>71</v>
      </c>
      <c r="CI6" s="1">
        <v>578</v>
      </c>
      <c r="CU6" s="8"/>
      <c r="CV6" s="8"/>
      <c r="CW6" s="24"/>
    </row>
    <row r="7" spans="3:102" x14ac:dyDescent="0.3">
      <c r="K7" t="s">
        <v>15</v>
      </c>
      <c r="L7" s="1">
        <v>64</v>
      </c>
      <c r="N7" s="5" t="str">
        <f t="shared" si="0"/>
        <v>Research Scientist</v>
      </c>
      <c r="O7" s="5">
        <f t="shared" si="1"/>
        <v>64</v>
      </c>
      <c r="Q7" s="5">
        <v>3</v>
      </c>
      <c r="R7" s="5">
        <f>LARGE(O5:O13,Q7)</f>
        <v>64</v>
      </c>
      <c r="S7" s="5" t="str">
        <f t="shared" si="10"/>
        <v>Research Scientist</v>
      </c>
      <c r="W7" t="s">
        <v>25</v>
      </c>
      <c r="X7" s="1">
        <v>41</v>
      </c>
      <c r="Z7" s="5" t="str">
        <f t="shared" si="2"/>
        <v>Lev 3</v>
      </c>
      <c r="AA7" s="5">
        <f t="shared" si="3"/>
        <v>41</v>
      </c>
      <c r="AB7" s="5" t="str">
        <f t="shared" si="11"/>
        <v/>
      </c>
      <c r="AJ7" t="s">
        <v>24</v>
      </c>
      <c r="AK7" s="1">
        <v>19</v>
      </c>
      <c r="AM7" s="5" t="str">
        <f t="shared" si="4"/>
        <v>Lev 2</v>
      </c>
      <c r="AN7" s="5">
        <f t="shared" si="5"/>
        <v>19</v>
      </c>
      <c r="AO7" s="5" t="str">
        <f t="shared" si="12"/>
        <v/>
      </c>
      <c r="AW7" t="s">
        <v>34</v>
      </c>
      <c r="AX7" s="1">
        <v>93</v>
      </c>
      <c r="AZ7" s="5" t="str">
        <f t="shared" si="6"/>
        <v>Associates Degree</v>
      </c>
      <c r="BA7" s="5">
        <f t="shared" si="7"/>
        <v>93</v>
      </c>
      <c r="BB7" s="5"/>
      <c r="BW7" t="s">
        <v>61</v>
      </c>
      <c r="BX7" s="1">
        <v>66</v>
      </c>
      <c r="CA7" t="str">
        <f t="shared" si="8"/>
        <v>Standard</v>
      </c>
      <c r="CB7">
        <f t="shared" si="9"/>
        <v>66</v>
      </c>
      <c r="CC7" s="4">
        <f t="shared" si="13"/>
        <v>0.21153846153846154</v>
      </c>
      <c r="CD7" s="23">
        <f t="shared" si="14"/>
        <v>0.78846153846153844</v>
      </c>
      <c r="CH7" t="s">
        <v>72</v>
      </c>
      <c r="CI7" s="1">
        <v>836</v>
      </c>
      <c r="CU7" s="8"/>
      <c r="CV7" s="8"/>
      <c r="CW7" s="24"/>
    </row>
    <row r="8" spans="3:102" x14ac:dyDescent="0.3">
      <c r="C8" s="9" t="s">
        <v>3</v>
      </c>
      <c r="D8" s="9" t="s">
        <v>4</v>
      </c>
      <c r="F8" s="12" t="s">
        <v>7</v>
      </c>
      <c r="G8" s="9" t="s">
        <v>8</v>
      </c>
      <c r="K8" t="s">
        <v>17</v>
      </c>
      <c r="L8" s="1">
        <v>36</v>
      </c>
      <c r="N8" s="5" t="str">
        <f t="shared" si="0"/>
        <v>Sales Representative</v>
      </c>
      <c r="O8" s="5">
        <f t="shared" si="1"/>
        <v>36</v>
      </c>
      <c r="W8" t="s">
        <v>26</v>
      </c>
      <c r="X8" s="1">
        <v>8</v>
      </c>
      <c r="Z8" s="5" t="str">
        <f t="shared" si="2"/>
        <v>Lev 4</v>
      </c>
      <c r="AA8" s="5">
        <f t="shared" si="3"/>
        <v>8</v>
      </c>
      <c r="AB8" s="5" t="str">
        <f t="shared" si="11"/>
        <v/>
      </c>
      <c r="AJ8" t="s">
        <v>25</v>
      </c>
      <c r="AK8" s="1">
        <v>20</v>
      </c>
      <c r="AM8" s="5" t="str">
        <f t="shared" si="4"/>
        <v>Lev 3</v>
      </c>
      <c r="AN8" s="5">
        <f t="shared" si="5"/>
        <v>20</v>
      </c>
      <c r="AO8" s="5" t="str">
        <f t="shared" si="12"/>
        <v/>
      </c>
      <c r="AW8" t="s">
        <v>37</v>
      </c>
      <c r="AX8" s="1">
        <v>65</v>
      </c>
      <c r="AZ8" s="5" t="str">
        <f t="shared" si="6"/>
        <v>High School</v>
      </c>
      <c r="BA8" s="5">
        <f t="shared" si="7"/>
        <v>65</v>
      </c>
      <c r="BB8" s="5"/>
    </row>
    <row r="9" spans="3:102" x14ac:dyDescent="0.3">
      <c r="C9" s="6">
        <f>E18/D18</f>
        <v>0.1682051282051282</v>
      </c>
      <c r="D9" s="7">
        <f>F18/D18</f>
        <v>0.83179487179487177</v>
      </c>
      <c r="F9" s="6">
        <f>D17/D18</f>
        <v>0.59965811965811966</v>
      </c>
      <c r="G9" s="6">
        <f>D16/D18</f>
        <v>0.40034188034188034</v>
      </c>
      <c r="K9" t="s">
        <v>13</v>
      </c>
      <c r="L9" s="1">
        <v>13</v>
      </c>
      <c r="N9" s="5" t="str">
        <f t="shared" si="0"/>
        <v>Manufacturing Director</v>
      </c>
      <c r="O9" s="5">
        <f t="shared" si="1"/>
        <v>13</v>
      </c>
      <c r="W9" t="s">
        <v>27</v>
      </c>
      <c r="X9" s="1">
        <v>4</v>
      </c>
      <c r="Z9" s="5" t="str">
        <f t="shared" si="2"/>
        <v>Lev 5</v>
      </c>
      <c r="AA9" s="5">
        <f t="shared" si="3"/>
        <v>4</v>
      </c>
      <c r="AB9" s="5" t="str">
        <f t="shared" si="11"/>
        <v/>
      </c>
      <c r="AW9" t="s">
        <v>36</v>
      </c>
      <c r="AX9" s="1">
        <v>10</v>
      </c>
      <c r="AZ9" s="5" t="str">
        <f t="shared" si="6"/>
        <v>Doctoral Degree</v>
      </c>
      <c r="BA9" s="5">
        <f t="shared" si="7"/>
        <v>10</v>
      </c>
      <c r="BB9" s="5"/>
    </row>
    <row r="10" spans="3:102" x14ac:dyDescent="0.3">
      <c r="F10" s="4"/>
      <c r="K10" t="s">
        <v>10</v>
      </c>
      <c r="L10" s="1">
        <v>12</v>
      </c>
      <c r="N10" s="5" t="str">
        <f t="shared" si="0"/>
        <v>Human Resources</v>
      </c>
      <c r="O10" s="5">
        <f t="shared" si="1"/>
        <v>12</v>
      </c>
      <c r="R10" s="9" t="s">
        <v>22</v>
      </c>
    </row>
    <row r="11" spans="3:102" x14ac:dyDescent="0.3">
      <c r="K11" t="s">
        <v>9</v>
      </c>
      <c r="L11" s="1">
        <v>9</v>
      </c>
      <c r="N11" s="5" t="str">
        <f t="shared" si="0"/>
        <v>Healthcare Representative</v>
      </c>
      <c r="O11" s="5">
        <f t="shared" si="1"/>
        <v>9</v>
      </c>
      <c r="R11" s="15">
        <f>SUM(R5:R7)/SUM(O5:O13)</f>
        <v>0.75</v>
      </c>
    </row>
    <row r="12" spans="3:102" x14ac:dyDescent="0.3">
      <c r="K12" t="s">
        <v>12</v>
      </c>
      <c r="L12" s="1">
        <v>6</v>
      </c>
      <c r="N12" s="5" t="str">
        <f t="shared" si="0"/>
        <v>Manager</v>
      </c>
      <c r="O12" s="5">
        <f t="shared" si="1"/>
        <v>6</v>
      </c>
      <c r="AA12" s="4"/>
      <c r="CH12" t="s">
        <v>76</v>
      </c>
    </row>
    <row r="13" spans="3:102" x14ac:dyDescent="0.3">
      <c r="K13" t="s">
        <v>14</v>
      </c>
      <c r="L13" s="1">
        <v>2</v>
      </c>
      <c r="N13" s="5" t="str">
        <f t="shared" si="0"/>
        <v>Research Director</v>
      </c>
      <c r="O13" s="5">
        <f t="shared" si="1"/>
        <v>2</v>
      </c>
      <c r="CH13" s="25">
        <v>2.7594070695553023</v>
      </c>
    </row>
    <row r="15" spans="3:102" x14ac:dyDescent="0.3">
      <c r="C15" s="2" t="s">
        <v>65</v>
      </c>
      <c r="D15" t="s">
        <v>0</v>
      </c>
      <c r="E15" t="s">
        <v>1</v>
      </c>
      <c r="F15" t="s">
        <v>2</v>
      </c>
    </row>
    <row r="16" spans="3:102" x14ac:dyDescent="0.3">
      <c r="C16" s="22" t="s">
        <v>55</v>
      </c>
      <c r="D16" s="1">
        <v>1171</v>
      </c>
      <c r="E16" s="1">
        <v>180</v>
      </c>
      <c r="F16" s="1">
        <v>991</v>
      </c>
      <c r="AW16" s="2" t="s">
        <v>54</v>
      </c>
      <c r="AX16" s="2" t="s">
        <v>39</v>
      </c>
      <c r="AY16" t="s">
        <v>1</v>
      </c>
      <c r="BA16" s="5" t="str">
        <f>AX16</f>
        <v>Education</v>
      </c>
      <c r="BB16" s="5" t="s">
        <v>67</v>
      </c>
      <c r="BC16" s="5" t="s">
        <v>68</v>
      </c>
      <c r="BJ16" s="2" t="s">
        <v>54</v>
      </c>
      <c r="BK16" s="2" t="s">
        <v>52</v>
      </c>
      <c r="BL16" t="s">
        <v>1</v>
      </c>
      <c r="BN16" s="19" t="str">
        <f>BK16</f>
        <v>Age Category updeted</v>
      </c>
      <c r="BO16" s="19" t="s">
        <v>57</v>
      </c>
      <c r="BP16" s="19" t="s">
        <v>58</v>
      </c>
      <c r="BQ16" s="19" t="s">
        <v>64</v>
      </c>
    </row>
    <row r="17" spans="3:92" x14ac:dyDescent="0.3">
      <c r="C17" s="22" t="s">
        <v>56</v>
      </c>
      <c r="D17" s="1">
        <v>1754</v>
      </c>
      <c r="E17" s="1">
        <v>312</v>
      </c>
      <c r="F17" s="1">
        <v>1442</v>
      </c>
      <c r="AW17" t="s">
        <v>55</v>
      </c>
      <c r="AX17" t="s">
        <v>37</v>
      </c>
      <c r="AY17" s="1">
        <v>22</v>
      </c>
      <c r="BA17" s="5" t="str">
        <f t="shared" ref="BA17:BA21" si="15">AX17</f>
        <v>High School</v>
      </c>
      <c r="BB17" s="17">
        <f>AY22</f>
        <v>43</v>
      </c>
      <c r="BC17" s="17">
        <f>AY17</f>
        <v>22</v>
      </c>
      <c r="BJ17" t="s">
        <v>55</v>
      </c>
      <c r="BK17" t="s">
        <v>51</v>
      </c>
      <c r="BL17" s="1">
        <v>37</v>
      </c>
      <c r="BN17" s="5" t="str">
        <f t="shared" ref="BN17:BN21" si="16">BK17</f>
        <v>under 25</v>
      </c>
      <c r="BO17" s="17">
        <f>BL17</f>
        <v>37</v>
      </c>
      <c r="BP17" s="17">
        <f>BL22</f>
        <v>44</v>
      </c>
      <c r="BQ17" s="17">
        <f>BP17+BO17</f>
        <v>81</v>
      </c>
      <c r="BS17" s="1"/>
      <c r="CG17" s="16"/>
      <c r="CH17" s="16"/>
      <c r="CI17" s="16"/>
      <c r="CJ17" s="16"/>
      <c r="CK17" s="16"/>
      <c r="CL17" s="16"/>
      <c r="CM17" s="16"/>
      <c r="CN17" s="16"/>
    </row>
    <row r="18" spans="3:92" x14ac:dyDescent="0.3">
      <c r="C18" s="22" t="s">
        <v>66</v>
      </c>
      <c r="D18" s="1">
        <v>2925</v>
      </c>
      <c r="E18" s="1">
        <v>492</v>
      </c>
      <c r="F18" s="1">
        <v>2433</v>
      </c>
      <c r="AX18" t="s">
        <v>34</v>
      </c>
      <c r="AY18" s="1">
        <v>39</v>
      </c>
      <c r="BA18" s="5" t="str">
        <f t="shared" si="15"/>
        <v>Associates Degree</v>
      </c>
      <c r="BB18" s="17">
        <f t="shared" ref="BB18:BB21" si="17">AY23</f>
        <v>54</v>
      </c>
      <c r="BC18" s="17">
        <f t="shared" ref="BC18:BC21" si="18">AY18</f>
        <v>39</v>
      </c>
      <c r="BK18" t="s">
        <v>47</v>
      </c>
      <c r="BL18" s="1">
        <v>96</v>
      </c>
      <c r="BN18" s="5" t="str">
        <f t="shared" si="16"/>
        <v>25-35</v>
      </c>
      <c r="BO18" s="17">
        <f t="shared" ref="BO18:BO21" si="19">BL18</f>
        <v>96</v>
      </c>
      <c r="BP18" s="17">
        <f t="shared" ref="BP18:BP21" si="20">BL23</f>
        <v>158</v>
      </c>
      <c r="BQ18" s="17">
        <f t="shared" ref="BQ18:BQ21" si="21">BP18+BO18</f>
        <v>254</v>
      </c>
    </row>
    <row r="19" spans="3:92" x14ac:dyDescent="0.3">
      <c r="AX19" t="s">
        <v>35</v>
      </c>
      <c r="AY19" s="1">
        <v>77</v>
      </c>
      <c r="BA19" s="5" t="str">
        <f t="shared" si="15"/>
        <v>Bachelor's Degree</v>
      </c>
      <c r="BB19" s="17">
        <f t="shared" si="17"/>
        <v>127</v>
      </c>
      <c r="BC19" s="17">
        <f t="shared" si="18"/>
        <v>77</v>
      </c>
      <c r="BK19" t="s">
        <v>48</v>
      </c>
      <c r="BL19" s="1">
        <v>25</v>
      </c>
      <c r="BN19" s="5" t="str">
        <f t="shared" si="16"/>
        <v>36-45</v>
      </c>
      <c r="BO19" s="17">
        <f t="shared" si="19"/>
        <v>25</v>
      </c>
      <c r="BP19" s="17">
        <f t="shared" si="20"/>
        <v>62</v>
      </c>
      <c r="BQ19" s="17">
        <f t="shared" si="21"/>
        <v>87</v>
      </c>
    </row>
    <row r="20" spans="3:92" x14ac:dyDescent="0.3">
      <c r="AX20" t="s">
        <v>38</v>
      </c>
      <c r="AY20" s="1">
        <v>36</v>
      </c>
      <c r="BA20" s="5" t="str">
        <f t="shared" si="15"/>
        <v>Master's Degree</v>
      </c>
      <c r="BB20" s="17">
        <f t="shared" si="17"/>
        <v>84</v>
      </c>
      <c r="BC20" s="17">
        <f t="shared" si="18"/>
        <v>36</v>
      </c>
      <c r="BK20" t="s">
        <v>49</v>
      </c>
      <c r="BL20" s="1">
        <v>15</v>
      </c>
      <c r="BN20" s="5" t="str">
        <f t="shared" si="16"/>
        <v>46-55</v>
      </c>
      <c r="BO20" s="17">
        <f t="shared" si="19"/>
        <v>15</v>
      </c>
      <c r="BP20" s="17">
        <f t="shared" si="20"/>
        <v>38</v>
      </c>
      <c r="BQ20" s="17">
        <f t="shared" si="21"/>
        <v>53</v>
      </c>
    </row>
    <row r="21" spans="3:92" x14ac:dyDescent="0.3">
      <c r="AX21" t="s">
        <v>36</v>
      </c>
      <c r="AY21" s="1">
        <v>6</v>
      </c>
      <c r="BA21" s="5" t="str">
        <f t="shared" si="15"/>
        <v>Doctoral Degree</v>
      </c>
      <c r="BB21" s="17">
        <f t="shared" si="17"/>
        <v>4</v>
      </c>
      <c r="BC21" s="17">
        <f t="shared" si="18"/>
        <v>6</v>
      </c>
      <c r="BK21" t="s">
        <v>50</v>
      </c>
      <c r="BL21" s="1">
        <v>7</v>
      </c>
      <c r="BN21" s="5" t="str">
        <f t="shared" si="16"/>
        <v>above 55</v>
      </c>
      <c r="BO21" s="17">
        <f t="shared" si="19"/>
        <v>7</v>
      </c>
      <c r="BP21" s="17">
        <f t="shared" si="20"/>
        <v>10</v>
      </c>
      <c r="BQ21" s="17">
        <f t="shared" si="21"/>
        <v>17</v>
      </c>
    </row>
    <row r="22" spans="3:92" x14ac:dyDescent="0.3">
      <c r="AW22" t="s">
        <v>56</v>
      </c>
      <c r="AX22" t="s">
        <v>37</v>
      </c>
      <c r="AY22" s="1">
        <v>43</v>
      </c>
      <c r="BJ22" t="s">
        <v>56</v>
      </c>
      <c r="BK22" t="s">
        <v>51</v>
      </c>
      <c r="BL22" s="1">
        <v>44</v>
      </c>
    </row>
    <row r="23" spans="3:92" x14ac:dyDescent="0.3">
      <c r="E23" s="5" t="s">
        <v>81</v>
      </c>
      <c r="F23" s="5" t="s">
        <v>82</v>
      </c>
      <c r="AX23" t="s">
        <v>34</v>
      </c>
      <c r="AY23" s="1">
        <v>54</v>
      </c>
      <c r="BK23" t="s">
        <v>47</v>
      </c>
      <c r="BL23" s="1">
        <v>158</v>
      </c>
      <c r="CH23" s="2" t="s">
        <v>77</v>
      </c>
      <c r="CI23" t="s">
        <v>0</v>
      </c>
      <c r="CK23" s="14" t="s">
        <v>78</v>
      </c>
      <c r="CL23" s="14" t="s">
        <v>79</v>
      </c>
      <c r="CM23" s="14" t="s">
        <v>43</v>
      </c>
    </row>
    <row r="24" spans="3:92" x14ac:dyDescent="0.3">
      <c r="E24" s="6">
        <f>D17/D18</f>
        <v>0.59965811965811966</v>
      </c>
      <c r="F24" s="6">
        <f>D16/D18</f>
        <v>0.40034188034188034</v>
      </c>
      <c r="AX24" t="s">
        <v>35</v>
      </c>
      <c r="AY24" s="1">
        <v>127</v>
      </c>
      <c r="BK24" t="s">
        <v>48</v>
      </c>
      <c r="BL24" s="1">
        <v>62</v>
      </c>
      <c r="CH24" t="s">
        <v>70</v>
      </c>
      <c r="CI24" s="1">
        <v>338</v>
      </c>
      <c r="CK24" s="5" t="s">
        <v>70</v>
      </c>
      <c r="CL24" s="5">
        <f>INDEX(CI24:CI26,MATCH(CK24,CH24:CH26,0))</f>
        <v>338</v>
      </c>
      <c r="CM24" s="6">
        <f>CL24/SUM(CI24:CI26)</f>
        <v>0.19270239452679588</v>
      </c>
    </row>
    <row r="25" spans="3:92" x14ac:dyDescent="0.3">
      <c r="AX25" t="s">
        <v>38</v>
      </c>
      <c r="AY25" s="1">
        <v>84</v>
      </c>
      <c r="BK25" t="s">
        <v>49</v>
      </c>
      <c r="BL25" s="1">
        <v>38</v>
      </c>
      <c r="BN25" s="9" t="s">
        <v>40</v>
      </c>
      <c r="BO25" s="9" t="s">
        <v>53</v>
      </c>
      <c r="BP25" s="9" t="s">
        <v>43</v>
      </c>
      <c r="CH25" t="s">
        <v>71</v>
      </c>
      <c r="CI25" s="1">
        <v>540</v>
      </c>
    </row>
    <row r="26" spans="3:92" x14ac:dyDescent="0.3">
      <c r="E26" s="5" t="s">
        <v>83</v>
      </c>
      <c r="F26" s="5" t="s">
        <v>84</v>
      </c>
      <c r="AX26" t="s">
        <v>36</v>
      </c>
      <c r="AY26" s="1">
        <v>4</v>
      </c>
      <c r="BK26" t="s">
        <v>50</v>
      </c>
      <c r="BL26" s="1">
        <v>10</v>
      </c>
      <c r="BN26" s="18">
        <f>MAX(BQ17:BQ21)</f>
        <v>254</v>
      </c>
      <c r="BO26" s="8" t="str">
        <f>INDEX(BN17:BN21,MATCH(BN26,BQ17:BQ21,0))</f>
        <v>25-35</v>
      </c>
      <c r="BP26" s="15">
        <f>BN26/SUM(BQ17:BQ21)</f>
        <v>0.51626016260162599</v>
      </c>
      <c r="CH26" t="s">
        <v>72</v>
      </c>
      <c r="CI26" s="1">
        <v>876</v>
      </c>
    </row>
    <row r="27" spans="3:92" x14ac:dyDescent="0.3">
      <c r="E27" s="6">
        <f>E17/E18</f>
        <v>0.63414634146341464</v>
      </c>
      <c r="F27" s="6">
        <f>E16/E18</f>
        <v>0.36585365853658536</v>
      </c>
    </row>
    <row r="29" spans="3:92" x14ac:dyDescent="0.3">
      <c r="E29" s="5" t="s">
        <v>85</v>
      </c>
      <c r="F29" s="5" t="s">
        <v>86</v>
      </c>
    </row>
    <row r="30" spans="3:92" x14ac:dyDescent="0.3">
      <c r="E30" s="6">
        <f>F17/F18</f>
        <v>0.59268392930538427</v>
      </c>
      <c r="F30" s="6">
        <f>F16/F18</f>
        <v>0.40731607069461573</v>
      </c>
    </row>
    <row r="31" spans="3:92" x14ac:dyDescent="0.3">
      <c r="CH31" t="s">
        <v>80</v>
      </c>
    </row>
    <row r="32" spans="3:92" x14ac:dyDescent="0.3">
      <c r="CH32" s="25">
        <v>2.7234891676168758</v>
      </c>
    </row>
  </sheetData>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04E61-9D08-499C-BEB4-28B4666A8FF5}">
  <dimension ref="A1:X58"/>
  <sheetViews>
    <sheetView showGridLines="0" showRowColHeaders="0" tabSelected="1" workbookViewId="0">
      <selection activeCell="K56" sqref="K56"/>
    </sheetView>
  </sheetViews>
  <sheetFormatPr defaultRowHeight="14.4" x14ac:dyDescent="0.3"/>
  <sheetData>
    <row r="1" spans="1:24" x14ac:dyDescent="0.3">
      <c r="A1" s="3"/>
      <c r="B1" s="3"/>
      <c r="C1" s="3"/>
      <c r="D1" s="3"/>
      <c r="E1" s="3"/>
      <c r="F1" s="3"/>
      <c r="G1" s="3"/>
      <c r="H1" s="3"/>
      <c r="I1" s="3"/>
      <c r="J1" s="3"/>
      <c r="K1" s="3"/>
      <c r="L1" s="3"/>
      <c r="M1" s="3"/>
      <c r="N1" s="3"/>
      <c r="O1" s="3"/>
      <c r="P1" s="3"/>
      <c r="Q1" s="3"/>
      <c r="R1" s="3"/>
      <c r="S1" s="3"/>
      <c r="T1" s="3"/>
      <c r="U1" s="3"/>
      <c r="V1" s="3"/>
      <c r="W1" s="3"/>
      <c r="X1" s="3"/>
    </row>
    <row r="2" spans="1:24" x14ac:dyDescent="0.3">
      <c r="A2" s="3"/>
      <c r="B2" s="3"/>
      <c r="C2" s="3"/>
      <c r="D2" s="3"/>
      <c r="E2" s="3"/>
      <c r="F2" s="3"/>
      <c r="G2" s="3"/>
      <c r="H2" s="3"/>
      <c r="I2" s="3"/>
      <c r="J2" s="3"/>
      <c r="K2" s="3"/>
      <c r="L2" s="3"/>
      <c r="M2" s="3"/>
      <c r="N2" s="3"/>
      <c r="O2" s="3"/>
      <c r="P2" s="3"/>
      <c r="Q2" s="3"/>
      <c r="R2" s="3"/>
      <c r="S2" s="3"/>
      <c r="T2" s="3"/>
      <c r="U2" s="3"/>
      <c r="V2" s="3"/>
      <c r="W2" s="3"/>
      <c r="X2" s="3"/>
    </row>
    <row r="3" spans="1:24" x14ac:dyDescent="0.3">
      <c r="A3" s="3"/>
      <c r="B3" s="3"/>
      <c r="C3" s="3"/>
      <c r="D3" s="3"/>
      <c r="E3" s="3"/>
      <c r="F3" s="3"/>
      <c r="G3" s="3"/>
      <c r="H3" s="3"/>
      <c r="I3" s="3"/>
      <c r="J3" s="3"/>
      <c r="K3" s="3"/>
      <c r="L3" s="3"/>
      <c r="M3" s="3"/>
      <c r="N3" s="3"/>
      <c r="O3" s="3"/>
      <c r="P3" s="3"/>
      <c r="Q3" s="3"/>
      <c r="R3" s="3"/>
      <c r="S3" s="3"/>
      <c r="T3" s="3"/>
      <c r="U3" s="3"/>
      <c r="V3" s="3"/>
      <c r="W3" s="3"/>
      <c r="X3" s="3"/>
    </row>
    <row r="4" spans="1:24" x14ac:dyDescent="0.3">
      <c r="A4" s="3"/>
      <c r="B4" s="3"/>
      <c r="C4" s="3"/>
      <c r="D4" s="3"/>
      <c r="E4" s="3"/>
      <c r="F4" s="3"/>
      <c r="G4" s="3"/>
      <c r="H4" s="3"/>
      <c r="I4" s="3"/>
      <c r="J4" s="3"/>
      <c r="K4" s="3"/>
      <c r="L4" s="3"/>
      <c r="M4" s="3"/>
      <c r="N4" s="3"/>
      <c r="O4" s="3"/>
      <c r="P4" s="3"/>
      <c r="Q4" s="3"/>
      <c r="R4" s="3"/>
      <c r="S4" s="3"/>
      <c r="T4" s="3"/>
      <c r="U4" s="3"/>
      <c r="V4" s="3"/>
      <c r="W4" s="3"/>
      <c r="X4" s="3"/>
    </row>
    <row r="5" spans="1:24" x14ac:dyDescent="0.3">
      <c r="A5" s="3"/>
      <c r="B5" s="3"/>
      <c r="C5" s="3"/>
      <c r="D5" s="3"/>
      <c r="E5" s="3"/>
      <c r="F5" s="3"/>
      <c r="G5" s="3"/>
      <c r="H5" s="3"/>
      <c r="I5" s="3"/>
      <c r="J5" s="3"/>
      <c r="K5" s="3"/>
      <c r="L5" s="3"/>
      <c r="M5" s="3"/>
      <c r="N5" s="3"/>
      <c r="O5" s="3"/>
      <c r="P5" s="3"/>
      <c r="Q5" s="3"/>
      <c r="R5" s="3"/>
      <c r="S5" s="3"/>
      <c r="T5" s="3"/>
      <c r="U5" s="3"/>
      <c r="V5" s="3"/>
      <c r="W5" s="3"/>
      <c r="X5" s="3"/>
    </row>
    <row r="6" spans="1:24" x14ac:dyDescent="0.3">
      <c r="A6" s="3"/>
      <c r="B6" s="3"/>
      <c r="C6" s="3"/>
      <c r="D6" s="3"/>
      <c r="E6" s="3"/>
      <c r="F6" s="3"/>
      <c r="G6" s="3"/>
      <c r="H6" s="3"/>
      <c r="I6" s="3"/>
      <c r="J6" s="3"/>
      <c r="K6" s="3"/>
      <c r="L6" s="3"/>
      <c r="M6" s="3"/>
      <c r="N6" s="3"/>
      <c r="O6" s="3"/>
      <c r="P6" s="3"/>
      <c r="Q6" s="3"/>
      <c r="R6" s="3"/>
      <c r="S6" s="3"/>
      <c r="T6" s="3"/>
      <c r="U6" s="3"/>
      <c r="V6" s="3"/>
      <c r="W6" s="3"/>
      <c r="X6" s="3"/>
    </row>
    <row r="7" spans="1:24" x14ac:dyDescent="0.3">
      <c r="A7" s="3"/>
      <c r="B7" s="3"/>
      <c r="C7" s="3"/>
      <c r="D7" s="3"/>
      <c r="E7" s="3"/>
      <c r="F7" s="3"/>
      <c r="G7" s="3"/>
      <c r="H7" s="3"/>
      <c r="I7" s="3"/>
      <c r="J7" s="3"/>
      <c r="K7" s="3"/>
      <c r="L7" s="3"/>
      <c r="M7" s="3"/>
      <c r="N7" s="3"/>
      <c r="O7" s="3"/>
      <c r="P7" s="3"/>
      <c r="Q7" s="3"/>
      <c r="R7" s="3"/>
      <c r="S7" s="3"/>
      <c r="T7" s="3"/>
      <c r="U7" s="3"/>
      <c r="V7" s="3"/>
      <c r="W7" s="3"/>
      <c r="X7" s="3"/>
    </row>
    <row r="8" spans="1:24" x14ac:dyDescent="0.3">
      <c r="A8" s="3"/>
      <c r="B8" s="3"/>
      <c r="C8" s="3"/>
      <c r="D8" s="3"/>
      <c r="E8" s="3"/>
      <c r="F8" s="3"/>
      <c r="G8" s="3"/>
      <c r="H8" s="3"/>
      <c r="I8" s="3"/>
      <c r="J8" s="3"/>
      <c r="K8" s="3"/>
      <c r="L8" s="3"/>
      <c r="M8" s="3"/>
      <c r="N8" s="3"/>
      <c r="O8" s="3"/>
      <c r="P8" s="3"/>
      <c r="Q8" s="3"/>
      <c r="R8" s="3"/>
      <c r="S8" s="3"/>
      <c r="T8" s="3"/>
      <c r="U8" s="3"/>
      <c r="V8" s="3"/>
      <c r="W8" s="3"/>
      <c r="X8" s="3"/>
    </row>
    <row r="9" spans="1:24" x14ac:dyDescent="0.3">
      <c r="A9" s="3"/>
      <c r="B9" s="3"/>
      <c r="C9" s="3"/>
      <c r="D9" s="3"/>
      <c r="E9" s="3"/>
      <c r="F9" s="3"/>
      <c r="G9" s="3"/>
      <c r="H9" s="3"/>
      <c r="I9" s="3"/>
      <c r="J9" s="3"/>
      <c r="K9" s="3"/>
      <c r="L9" s="3"/>
      <c r="M9" s="3"/>
      <c r="N9" s="3"/>
      <c r="O9" s="3"/>
      <c r="P9" s="3"/>
      <c r="Q9" s="3"/>
      <c r="R9" s="3"/>
      <c r="S9" s="3"/>
      <c r="T9" s="3"/>
      <c r="U9" s="3"/>
      <c r="V9" s="3"/>
      <c r="W9" s="3"/>
      <c r="X9" s="3"/>
    </row>
    <row r="10" spans="1:24" x14ac:dyDescent="0.3">
      <c r="A10" s="3"/>
      <c r="B10" s="3"/>
      <c r="C10" s="3"/>
      <c r="D10" s="3"/>
      <c r="E10" s="3"/>
      <c r="F10" s="3"/>
      <c r="G10" s="3"/>
      <c r="H10" s="3"/>
      <c r="I10" s="3"/>
      <c r="J10" s="3"/>
      <c r="K10" s="3"/>
      <c r="L10" s="3"/>
      <c r="M10" s="3"/>
      <c r="N10" s="3"/>
      <c r="O10" s="3"/>
      <c r="P10" s="3"/>
      <c r="Q10" s="3"/>
      <c r="R10" s="3"/>
      <c r="S10" s="3"/>
      <c r="T10" s="3"/>
      <c r="U10" s="3"/>
      <c r="V10" s="3"/>
      <c r="W10" s="3"/>
      <c r="X10" s="3"/>
    </row>
    <row r="11" spans="1:24" x14ac:dyDescent="0.3">
      <c r="A11" s="3"/>
      <c r="B11" s="3"/>
      <c r="C11" s="3"/>
      <c r="D11" s="3"/>
      <c r="E11" s="3"/>
      <c r="F11" s="3"/>
      <c r="G11" s="3"/>
      <c r="H11" s="3"/>
      <c r="I11" s="3"/>
      <c r="J11" s="3"/>
      <c r="K11" s="3"/>
      <c r="L11" s="3"/>
      <c r="M11" s="3"/>
      <c r="N11" s="3"/>
      <c r="O11" s="3"/>
      <c r="P11" s="3"/>
      <c r="Q11" s="3"/>
      <c r="R11" s="3"/>
      <c r="S11" s="3"/>
      <c r="T11" s="3"/>
      <c r="U11" s="3"/>
      <c r="V11" s="3"/>
      <c r="W11" s="3"/>
      <c r="X11" s="3"/>
    </row>
    <row r="12" spans="1:24" x14ac:dyDescent="0.3">
      <c r="A12" s="3"/>
      <c r="B12" s="3"/>
      <c r="C12" s="3"/>
      <c r="D12" s="3"/>
      <c r="E12" s="3"/>
      <c r="F12" s="3"/>
      <c r="G12" s="3"/>
      <c r="H12" s="3"/>
      <c r="I12" s="3"/>
      <c r="J12" s="3"/>
      <c r="K12" s="3"/>
      <c r="L12" s="3"/>
      <c r="M12" s="3"/>
      <c r="N12" s="3"/>
      <c r="O12" s="3"/>
      <c r="P12" s="3"/>
      <c r="Q12" s="3"/>
      <c r="R12" s="3"/>
      <c r="S12" s="3"/>
      <c r="T12" s="3"/>
      <c r="U12" s="3"/>
      <c r="V12" s="3"/>
      <c r="W12" s="3"/>
      <c r="X12" s="3"/>
    </row>
    <row r="13" spans="1:24" x14ac:dyDescent="0.3">
      <c r="A13" s="3"/>
      <c r="B13" s="3"/>
      <c r="C13" s="3"/>
      <c r="D13" s="3"/>
      <c r="E13" s="3"/>
      <c r="F13" s="3"/>
      <c r="G13" s="3"/>
      <c r="H13" s="3"/>
      <c r="I13" s="3"/>
      <c r="J13" s="3"/>
      <c r="K13" s="3"/>
      <c r="L13" s="3"/>
      <c r="M13" s="3"/>
      <c r="N13" s="3"/>
      <c r="O13" s="3"/>
      <c r="P13" s="3"/>
      <c r="Q13" s="3"/>
      <c r="R13" s="3"/>
      <c r="S13" s="3"/>
      <c r="T13" s="3"/>
      <c r="U13" s="3"/>
      <c r="V13" s="3"/>
      <c r="W13" s="3"/>
      <c r="X13" s="3"/>
    </row>
    <row r="14" spans="1:24" x14ac:dyDescent="0.3">
      <c r="A14" s="3"/>
      <c r="B14" s="3"/>
      <c r="C14" s="3"/>
      <c r="D14" s="3"/>
      <c r="E14" s="3"/>
      <c r="F14" s="3"/>
      <c r="G14" s="3"/>
      <c r="H14" s="3"/>
      <c r="I14" s="3"/>
      <c r="J14" s="3"/>
      <c r="K14" s="3"/>
      <c r="L14" s="3"/>
      <c r="M14" s="3"/>
      <c r="N14" s="3"/>
      <c r="O14" s="3"/>
      <c r="P14" s="3"/>
      <c r="Q14" s="3"/>
      <c r="R14" s="3"/>
      <c r="S14" s="3"/>
      <c r="T14" s="3"/>
      <c r="U14" s="3"/>
      <c r="V14" s="3"/>
      <c r="W14" s="3"/>
      <c r="X14" s="3"/>
    </row>
    <row r="15" spans="1:24" x14ac:dyDescent="0.3">
      <c r="A15" s="3"/>
      <c r="B15" s="3"/>
      <c r="C15" s="3"/>
      <c r="D15" s="3"/>
      <c r="E15" s="3"/>
      <c r="F15" s="3"/>
      <c r="G15" s="3"/>
      <c r="H15" s="3"/>
      <c r="I15" s="3"/>
      <c r="J15" s="3"/>
      <c r="K15" s="3"/>
      <c r="L15" s="3"/>
      <c r="M15" s="3"/>
      <c r="N15" s="3"/>
      <c r="O15" s="3"/>
      <c r="P15" s="3"/>
      <c r="Q15" s="3"/>
      <c r="R15" s="3"/>
      <c r="S15" s="3"/>
      <c r="T15" s="3"/>
      <c r="U15" s="3"/>
      <c r="V15" s="3"/>
      <c r="W15" s="3"/>
      <c r="X15" s="3"/>
    </row>
    <row r="16" spans="1:24" x14ac:dyDescent="0.3">
      <c r="A16" s="3"/>
      <c r="B16" s="3"/>
      <c r="C16" s="3"/>
      <c r="D16" s="3"/>
      <c r="E16" s="3"/>
      <c r="F16" s="3"/>
      <c r="G16" s="3"/>
      <c r="H16" s="3"/>
      <c r="I16" s="3"/>
      <c r="J16" s="3"/>
      <c r="K16" s="3"/>
      <c r="L16" s="3"/>
      <c r="M16" s="3"/>
      <c r="N16" s="3"/>
      <c r="O16" s="3"/>
      <c r="P16" s="3"/>
      <c r="Q16" s="3"/>
      <c r="R16" s="3"/>
      <c r="S16" s="3"/>
      <c r="T16" s="3"/>
      <c r="U16" s="3"/>
      <c r="V16" s="3"/>
      <c r="W16" s="3"/>
      <c r="X16" s="3"/>
    </row>
    <row r="17" spans="1:24" x14ac:dyDescent="0.3">
      <c r="A17" s="3"/>
      <c r="B17" s="3"/>
      <c r="C17" s="3"/>
      <c r="D17" s="3"/>
      <c r="E17" s="3"/>
      <c r="F17" s="3"/>
      <c r="G17" s="3"/>
      <c r="H17" s="3"/>
      <c r="I17" s="3"/>
      <c r="J17" s="3"/>
      <c r="K17" s="3"/>
      <c r="L17" s="3"/>
      <c r="M17" s="3"/>
      <c r="N17" s="3"/>
      <c r="O17" s="3"/>
      <c r="P17" s="3"/>
      <c r="Q17" s="3"/>
      <c r="R17" s="3"/>
      <c r="S17" s="3"/>
      <c r="T17" s="3"/>
      <c r="U17" s="3"/>
      <c r="V17" s="3"/>
      <c r="W17" s="3"/>
      <c r="X17" s="3"/>
    </row>
    <row r="18" spans="1:24" x14ac:dyDescent="0.3">
      <c r="A18" s="3"/>
      <c r="B18" s="3"/>
      <c r="C18" s="3"/>
      <c r="D18" s="3"/>
      <c r="E18" s="3"/>
      <c r="F18" s="3"/>
      <c r="G18" s="3"/>
      <c r="H18" s="3"/>
      <c r="I18" s="3"/>
      <c r="J18" s="3"/>
      <c r="K18" s="3"/>
      <c r="L18" s="3"/>
      <c r="M18" s="3"/>
      <c r="N18" s="3"/>
      <c r="O18" s="3"/>
      <c r="P18" s="3"/>
      <c r="Q18" s="3"/>
      <c r="R18" s="3"/>
      <c r="S18" s="3"/>
      <c r="T18" s="3"/>
      <c r="U18" s="3"/>
      <c r="V18" s="3"/>
      <c r="W18" s="3"/>
      <c r="X18" s="3"/>
    </row>
    <row r="19" spans="1:24" x14ac:dyDescent="0.3">
      <c r="A19" s="3"/>
      <c r="B19" s="3"/>
      <c r="C19" s="3"/>
      <c r="D19" s="3"/>
      <c r="E19" s="3"/>
      <c r="F19" s="3"/>
      <c r="G19" s="3"/>
      <c r="H19" s="3"/>
      <c r="I19" s="3"/>
      <c r="J19" s="3"/>
      <c r="K19" s="3"/>
      <c r="L19" s="3"/>
      <c r="M19" s="3"/>
      <c r="N19" s="3"/>
      <c r="O19" s="3"/>
      <c r="P19" s="3"/>
      <c r="Q19" s="3"/>
      <c r="R19" s="3"/>
      <c r="S19" s="3"/>
      <c r="T19" s="3"/>
      <c r="U19" s="3"/>
      <c r="V19" s="3"/>
      <c r="W19" s="3"/>
      <c r="X19" s="3"/>
    </row>
    <row r="20" spans="1:24" x14ac:dyDescent="0.3">
      <c r="A20" s="3"/>
      <c r="B20" s="3"/>
      <c r="C20" s="3"/>
      <c r="D20" s="3"/>
      <c r="E20" s="3"/>
      <c r="F20" s="3"/>
      <c r="G20" s="3"/>
      <c r="H20" s="3"/>
      <c r="I20" s="3"/>
      <c r="J20" s="3"/>
      <c r="K20" s="3"/>
      <c r="L20" s="3"/>
      <c r="M20" s="3"/>
      <c r="N20" s="3"/>
      <c r="O20" s="3"/>
      <c r="P20" s="3"/>
      <c r="Q20" s="3"/>
      <c r="R20" s="3"/>
      <c r="S20" s="3"/>
      <c r="T20" s="3"/>
      <c r="U20" s="3"/>
      <c r="V20" s="3"/>
      <c r="W20" s="3"/>
      <c r="X20" s="3"/>
    </row>
    <row r="21" spans="1:24" x14ac:dyDescent="0.3">
      <c r="A21" s="3"/>
      <c r="B21" s="3"/>
      <c r="C21" s="3"/>
      <c r="D21" s="3"/>
      <c r="E21" s="3"/>
      <c r="F21" s="3"/>
      <c r="G21" s="3"/>
      <c r="H21" s="3"/>
      <c r="I21" s="3"/>
      <c r="J21" s="3"/>
      <c r="K21" s="3"/>
      <c r="L21" s="3"/>
      <c r="M21" s="3"/>
      <c r="N21" s="3"/>
      <c r="O21" s="3"/>
      <c r="P21" s="3"/>
      <c r="Q21" s="3"/>
      <c r="R21" s="3"/>
      <c r="S21" s="3"/>
      <c r="T21" s="3"/>
      <c r="U21" s="3"/>
      <c r="V21" s="3"/>
      <c r="W21" s="3"/>
      <c r="X21" s="3"/>
    </row>
    <row r="22" spans="1:24" x14ac:dyDescent="0.3">
      <c r="A22" s="3"/>
      <c r="B22" s="3"/>
      <c r="C22" s="3"/>
      <c r="D22" s="3"/>
      <c r="E22" s="3"/>
      <c r="F22" s="3"/>
      <c r="G22" s="3"/>
      <c r="H22" s="3"/>
      <c r="I22" s="3"/>
      <c r="J22" s="3"/>
      <c r="K22" s="3"/>
      <c r="L22" s="3"/>
      <c r="M22" s="3"/>
      <c r="N22" s="3"/>
      <c r="O22" s="3"/>
      <c r="P22" s="3"/>
      <c r="Q22" s="3"/>
      <c r="R22" s="3"/>
      <c r="S22" s="3"/>
      <c r="T22" s="3"/>
      <c r="U22" s="3"/>
      <c r="V22" s="3"/>
      <c r="W22" s="3"/>
      <c r="X22" s="3"/>
    </row>
    <row r="23" spans="1:24" x14ac:dyDescent="0.3">
      <c r="A23" s="3"/>
      <c r="B23" s="3"/>
      <c r="C23" s="3"/>
      <c r="D23" s="3"/>
      <c r="E23" s="3"/>
      <c r="F23" s="3"/>
      <c r="G23" s="3"/>
      <c r="H23" s="3"/>
      <c r="I23" s="3"/>
      <c r="J23" s="3"/>
      <c r="K23" s="3"/>
      <c r="L23" s="3"/>
      <c r="M23" s="3"/>
      <c r="N23" s="3"/>
      <c r="O23" s="3"/>
      <c r="P23" s="3"/>
      <c r="Q23" s="3"/>
      <c r="R23" s="3"/>
      <c r="S23" s="3"/>
      <c r="T23" s="3"/>
      <c r="U23" s="3"/>
      <c r="V23" s="3"/>
      <c r="W23" s="3"/>
      <c r="X23" s="3"/>
    </row>
    <row r="24" spans="1:24" x14ac:dyDescent="0.3">
      <c r="A24" s="3"/>
      <c r="B24" s="3"/>
      <c r="C24" s="3"/>
      <c r="D24" s="3"/>
      <c r="E24" s="3"/>
      <c r="F24" s="3"/>
      <c r="G24" s="3"/>
      <c r="H24" s="3"/>
      <c r="I24" s="3"/>
      <c r="J24" s="3"/>
      <c r="K24" s="3"/>
      <c r="L24" s="3"/>
      <c r="M24" s="3"/>
      <c r="N24" s="3"/>
      <c r="O24" s="3"/>
      <c r="P24" s="3"/>
      <c r="Q24" s="3"/>
      <c r="R24" s="3"/>
      <c r="S24" s="3"/>
      <c r="T24" s="3"/>
      <c r="U24" s="3"/>
      <c r="V24" s="3"/>
      <c r="W24" s="3"/>
      <c r="X24" s="3"/>
    </row>
    <row r="25" spans="1:24" x14ac:dyDescent="0.3">
      <c r="A25" s="3"/>
      <c r="B25" s="3"/>
      <c r="C25" s="3"/>
      <c r="D25" s="3"/>
      <c r="E25" s="3"/>
      <c r="F25" s="3"/>
      <c r="G25" s="3"/>
      <c r="H25" s="3"/>
      <c r="I25" s="3"/>
      <c r="J25" s="3"/>
      <c r="K25" s="3"/>
      <c r="L25" s="3"/>
      <c r="M25" s="3"/>
      <c r="N25" s="3"/>
      <c r="O25" s="3"/>
      <c r="P25" s="3"/>
      <c r="Q25" s="3"/>
      <c r="R25" s="3"/>
      <c r="S25" s="3"/>
      <c r="T25" s="3"/>
      <c r="U25" s="3"/>
      <c r="V25" s="3"/>
      <c r="W25" s="3"/>
      <c r="X25" s="3"/>
    </row>
    <row r="26" spans="1:24" x14ac:dyDescent="0.3">
      <c r="A26" s="3"/>
      <c r="B26" s="3"/>
      <c r="C26" s="3"/>
      <c r="D26" s="3"/>
      <c r="E26" s="3"/>
      <c r="F26" s="3"/>
      <c r="G26" s="3"/>
      <c r="H26" s="3"/>
      <c r="I26" s="3"/>
      <c r="J26" s="3"/>
      <c r="K26" s="3"/>
      <c r="L26" s="3"/>
      <c r="M26" s="3"/>
      <c r="N26" s="3"/>
      <c r="O26" s="3"/>
      <c r="P26" s="3"/>
      <c r="Q26" s="3"/>
      <c r="R26" s="3"/>
      <c r="S26" s="3"/>
      <c r="T26" s="3"/>
      <c r="U26" s="3"/>
      <c r="V26" s="3"/>
      <c r="W26" s="3"/>
      <c r="X26" s="3"/>
    </row>
    <row r="27" spans="1:24" x14ac:dyDescent="0.3">
      <c r="A27" s="3"/>
      <c r="B27" s="3"/>
      <c r="C27" s="3"/>
      <c r="D27" s="3"/>
      <c r="E27" s="3"/>
      <c r="F27" s="3"/>
      <c r="G27" s="3"/>
      <c r="H27" s="3"/>
      <c r="I27" s="3"/>
      <c r="J27" s="3"/>
      <c r="K27" s="3"/>
      <c r="L27" s="3"/>
      <c r="M27" s="3"/>
      <c r="N27" s="3"/>
      <c r="O27" s="3"/>
      <c r="P27" s="3"/>
      <c r="Q27" s="3"/>
      <c r="R27" s="3"/>
      <c r="S27" s="3"/>
      <c r="T27" s="3"/>
      <c r="U27" s="3"/>
      <c r="V27" s="3"/>
      <c r="W27" s="3"/>
      <c r="X27" s="3"/>
    </row>
    <row r="28" spans="1:24" x14ac:dyDescent="0.3">
      <c r="A28" s="3"/>
      <c r="B28" s="3"/>
      <c r="C28" s="3"/>
      <c r="D28" s="3"/>
      <c r="E28" s="3"/>
      <c r="F28" s="3"/>
      <c r="G28" s="3"/>
      <c r="H28" s="3"/>
      <c r="I28" s="3"/>
      <c r="J28" s="3"/>
      <c r="K28" s="3"/>
      <c r="L28" s="3"/>
      <c r="M28" s="3"/>
      <c r="N28" s="3"/>
      <c r="O28" s="3"/>
      <c r="P28" s="3"/>
      <c r="Q28" s="3"/>
      <c r="R28" s="3"/>
      <c r="S28" s="3"/>
      <c r="T28" s="3"/>
      <c r="U28" s="3"/>
      <c r="V28" s="3"/>
      <c r="W28" s="3"/>
      <c r="X28" s="3"/>
    </row>
    <row r="29" spans="1:24" x14ac:dyDescent="0.3">
      <c r="A29" s="3"/>
      <c r="B29" s="3"/>
      <c r="C29" s="3"/>
      <c r="D29" s="3"/>
      <c r="E29" s="3"/>
      <c r="F29" s="3"/>
      <c r="G29" s="3"/>
      <c r="H29" s="3"/>
      <c r="I29" s="3"/>
      <c r="J29" s="3"/>
      <c r="K29" s="3"/>
      <c r="L29" s="3"/>
      <c r="M29" s="3"/>
      <c r="N29" s="3"/>
      <c r="O29" s="3"/>
      <c r="P29" s="3"/>
      <c r="Q29" s="3"/>
      <c r="R29" s="3"/>
      <c r="S29" s="3"/>
      <c r="T29" s="3"/>
      <c r="U29" s="3"/>
      <c r="V29" s="3"/>
      <c r="W29" s="3"/>
      <c r="X29" s="3"/>
    </row>
    <row r="30" spans="1:24" x14ac:dyDescent="0.3">
      <c r="A30" s="3"/>
      <c r="B30" s="3"/>
      <c r="C30" s="3"/>
      <c r="D30" s="3"/>
      <c r="E30" s="3"/>
      <c r="F30" s="3"/>
      <c r="G30" s="3"/>
      <c r="H30" s="3"/>
      <c r="I30" s="3"/>
      <c r="J30" s="3"/>
      <c r="K30" s="3"/>
      <c r="L30" s="3"/>
      <c r="M30" s="3"/>
      <c r="N30" s="3"/>
      <c r="O30" s="3"/>
      <c r="P30" s="3"/>
      <c r="Q30" s="3"/>
      <c r="R30" s="3"/>
      <c r="S30" s="3"/>
      <c r="T30" s="3"/>
      <c r="U30" s="3"/>
      <c r="V30" s="3"/>
      <c r="W30" s="3"/>
      <c r="X30" s="3"/>
    </row>
    <row r="31" spans="1:24" x14ac:dyDescent="0.3">
      <c r="A31" s="3"/>
      <c r="B31" s="3"/>
      <c r="C31" s="3"/>
      <c r="D31" s="3"/>
      <c r="E31" s="3"/>
      <c r="F31" s="3"/>
      <c r="G31" s="3"/>
      <c r="H31" s="3"/>
      <c r="I31" s="3"/>
      <c r="J31" s="3"/>
      <c r="K31" s="3"/>
      <c r="L31" s="3"/>
      <c r="M31" s="3"/>
      <c r="N31" s="3"/>
      <c r="O31" s="3"/>
      <c r="P31" s="3"/>
      <c r="Q31" s="3"/>
      <c r="R31" s="3"/>
      <c r="S31" s="3"/>
      <c r="T31" s="3"/>
      <c r="U31" s="3"/>
      <c r="V31" s="3"/>
      <c r="W31" s="3"/>
      <c r="X31" s="3"/>
    </row>
    <row r="32" spans="1:24" x14ac:dyDescent="0.3">
      <c r="A32" s="3"/>
      <c r="B32" s="3"/>
      <c r="C32" s="3"/>
      <c r="D32" s="3"/>
      <c r="E32" s="3"/>
      <c r="F32" s="3"/>
      <c r="G32" s="3"/>
      <c r="H32" s="3"/>
      <c r="I32" s="3"/>
      <c r="J32" s="3"/>
      <c r="K32" s="3"/>
      <c r="L32" s="3"/>
      <c r="M32" s="3"/>
      <c r="N32" s="3"/>
      <c r="O32" s="3"/>
      <c r="P32" s="3"/>
      <c r="Q32" s="3"/>
      <c r="R32" s="3"/>
      <c r="S32" s="3"/>
      <c r="T32" s="3"/>
      <c r="U32" s="3"/>
      <c r="V32" s="3"/>
      <c r="W32" s="3"/>
      <c r="X32" s="3"/>
    </row>
    <row r="33" spans="1:24" x14ac:dyDescent="0.3">
      <c r="A33" s="3"/>
      <c r="B33" s="3"/>
      <c r="C33" s="3"/>
      <c r="D33" s="3"/>
      <c r="E33" s="3"/>
      <c r="F33" s="3"/>
      <c r="G33" s="3"/>
      <c r="H33" s="3"/>
      <c r="I33" s="3"/>
      <c r="J33" s="3"/>
      <c r="K33" s="3"/>
      <c r="L33" s="3"/>
      <c r="M33" s="3"/>
      <c r="N33" s="3"/>
      <c r="O33" s="3"/>
      <c r="P33" s="3"/>
      <c r="Q33" s="3"/>
      <c r="R33" s="3"/>
      <c r="S33" s="3"/>
      <c r="T33" s="3"/>
      <c r="U33" s="3"/>
      <c r="V33" s="3"/>
      <c r="W33" s="3"/>
      <c r="X33" s="3"/>
    </row>
    <row r="34" spans="1:24" x14ac:dyDescent="0.3">
      <c r="A34" s="3"/>
      <c r="B34" s="3"/>
      <c r="C34" s="3"/>
      <c r="D34" s="3"/>
      <c r="E34" s="3"/>
      <c r="F34" s="3"/>
      <c r="G34" s="3"/>
      <c r="H34" s="3"/>
      <c r="I34" s="3"/>
      <c r="J34" s="3"/>
      <c r="K34" s="3"/>
      <c r="L34" s="3"/>
      <c r="M34" s="3"/>
      <c r="N34" s="3"/>
      <c r="O34" s="3"/>
      <c r="P34" s="3"/>
      <c r="Q34" s="3"/>
      <c r="R34" s="3"/>
      <c r="S34" s="3"/>
      <c r="T34" s="3"/>
      <c r="U34" s="3"/>
      <c r="V34" s="3"/>
      <c r="W34" s="3"/>
      <c r="X34" s="3"/>
    </row>
    <row r="35" spans="1:24" x14ac:dyDescent="0.3">
      <c r="A35" s="3"/>
      <c r="B35" s="3"/>
      <c r="C35" s="3"/>
      <c r="D35" s="3"/>
      <c r="E35" s="3"/>
      <c r="F35" s="3"/>
      <c r="G35" s="3"/>
      <c r="H35" s="3"/>
      <c r="I35" s="3"/>
      <c r="J35" s="3"/>
      <c r="K35" s="3"/>
      <c r="L35" s="3"/>
      <c r="M35" s="3"/>
      <c r="N35" s="3"/>
      <c r="O35" s="3"/>
      <c r="P35" s="3"/>
      <c r="Q35" s="3"/>
      <c r="R35" s="3"/>
      <c r="S35" s="3"/>
      <c r="T35" s="3"/>
      <c r="U35" s="3"/>
      <c r="V35" s="3"/>
      <c r="W35" s="3"/>
      <c r="X35" s="3"/>
    </row>
    <row r="36" spans="1:24" x14ac:dyDescent="0.3">
      <c r="A36" s="3"/>
      <c r="B36" s="3"/>
      <c r="C36" s="3"/>
      <c r="D36" s="3"/>
      <c r="E36" s="3"/>
      <c r="F36" s="3"/>
      <c r="G36" s="3"/>
      <c r="H36" s="3"/>
      <c r="I36" s="3"/>
      <c r="J36" s="3"/>
      <c r="K36" s="3"/>
      <c r="L36" s="3"/>
      <c r="M36" s="3"/>
      <c r="N36" s="3"/>
      <c r="O36" s="3"/>
      <c r="P36" s="3"/>
      <c r="Q36" s="3"/>
      <c r="R36" s="3"/>
      <c r="S36" s="3"/>
      <c r="T36" s="3"/>
      <c r="U36" s="3"/>
      <c r="V36" s="3"/>
      <c r="W36" s="3"/>
      <c r="X36" s="3"/>
    </row>
    <row r="37" spans="1:24" x14ac:dyDescent="0.3">
      <c r="A37" s="3"/>
      <c r="B37" s="3"/>
      <c r="C37" s="3"/>
      <c r="D37" s="3"/>
      <c r="E37" s="3"/>
      <c r="F37" s="3"/>
      <c r="G37" s="3"/>
      <c r="H37" s="3"/>
      <c r="I37" s="3"/>
      <c r="J37" s="3"/>
      <c r="K37" s="3"/>
      <c r="L37" s="3"/>
      <c r="M37" s="3"/>
      <c r="N37" s="3"/>
      <c r="O37" s="3"/>
      <c r="P37" s="3"/>
      <c r="Q37" s="3"/>
      <c r="R37" s="3"/>
      <c r="S37" s="3"/>
      <c r="T37" s="3"/>
      <c r="U37" s="3"/>
      <c r="V37" s="3"/>
      <c r="W37" s="3"/>
      <c r="X37" s="3"/>
    </row>
    <row r="38" spans="1:24" x14ac:dyDescent="0.3">
      <c r="A38" s="3"/>
      <c r="B38" s="3"/>
      <c r="C38" s="3"/>
      <c r="D38" s="3"/>
      <c r="E38" s="3"/>
      <c r="F38" s="3"/>
      <c r="G38" s="3"/>
      <c r="H38" s="3"/>
      <c r="I38" s="3"/>
      <c r="J38" s="3"/>
      <c r="K38" s="3"/>
      <c r="L38" s="3"/>
      <c r="M38" s="3"/>
      <c r="N38" s="3"/>
      <c r="O38" s="3"/>
      <c r="P38" s="3"/>
      <c r="Q38" s="3"/>
      <c r="R38" s="3"/>
      <c r="S38" s="3"/>
      <c r="T38" s="3"/>
      <c r="U38" s="3"/>
      <c r="V38" s="3"/>
      <c r="W38" s="3"/>
      <c r="X38" s="3"/>
    </row>
    <row r="39" spans="1:24" x14ac:dyDescent="0.3">
      <c r="A39" s="3"/>
      <c r="B39" s="3"/>
      <c r="C39" s="3"/>
      <c r="D39" s="3"/>
      <c r="E39" s="3"/>
      <c r="F39" s="3"/>
      <c r="G39" s="3"/>
      <c r="H39" s="3"/>
      <c r="I39" s="3"/>
      <c r="J39" s="3"/>
      <c r="K39" s="3"/>
      <c r="L39" s="3"/>
      <c r="M39" s="3"/>
      <c r="N39" s="3"/>
      <c r="O39" s="3"/>
      <c r="P39" s="3"/>
      <c r="Q39" s="3"/>
      <c r="R39" s="3"/>
      <c r="S39" s="3"/>
      <c r="T39" s="3"/>
      <c r="U39" s="3"/>
      <c r="V39" s="3"/>
      <c r="W39" s="3"/>
      <c r="X39" s="3"/>
    </row>
    <row r="40" spans="1:24" x14ac:dyDescent="0.3">
      <c r="A40" s="3"/>
      <c r="B40" s="3"/>
      <c r="C40" s="3"/>
      <c r="D40" s="3"/>
      <c r="E40" s="3"/>
      <c r="F40" s="3"/>
      <c r="G40" s="3"/>
      <c r="H40" s="3"/>
      <c r="I40" s="3"/>
      <c r="J40" s="3"/>
      <c r="K40" s="3"/>
      <c r="L40" s="3"/>
      <c r="M40" s="3"/>
      <c r="N40" s="3"/>
      <c r="O40" s="3"/>
      <c r="P40" s="3"/>
      <c r="Q40" s="3"/>
      <c r="R40" s="3"/>
      <c r="S40" s="3"/>
      <c r="T40" s="3"/>
      <c r="U40" s="3"/>
      <c r="V40" s="3"/>
      <c r="W40" s="3"/>
      <c r="X40" s="3"/>
    </row>
    <row r="41" spans="1:24" x14ac:dyDescent="0.3">
      <c r="A41" s="3"/>
      <c r="B41" s="3"/>
      <c r="C41" s="3"/>
      <c r="D41" s="3"/>
      <c r="E41" s="3"/>
      <c r="F41" s="3"/>
      <c r="G41" s="3"/>
      <c r="H41" s="3"/>
      <c r="I41" s="3"/>
      <c r="J41" s="3"/>
      <c r="K41" s="3"/>
      <c r="L41" s="3"/>
      <c r="M41" s="3"/>
      <c r="N41" s="3"/>
      <c r="O41" s="3"/>
      <c r="P41" s="3"/>
      <c r="Q41" s="3"/>
      <c r="R41" s="3"/>
      <c r="S41" s="3"/>
      <c r="T41" s="3"/>
      <c r="U41" s="3"/>
      <c r="V41" s="3"/>
      <c r="W41" s="3"/>
      <c r="X41" s="3"/>
    </row>
    <row r="42" spans="1:24" x14ac:dyDescent="0.3">
      <c r="A42" s="3"/>
      <c r="B42" s="3"/>
      <c r="C42" s="3"/>
      <c r="D42" s="3"/>
      <c r="E42" s="3"/>
      <c r="F42" s="3"/>
      <c r="G42" s="3"/>
      <c r="H42" s="3"/>
      <c r="I42" s="3"/>
      <c r="J42" s="3"/>
      <c r="K42" s="3"/>
      <c r="L42" s="3"/>
      <c r="M42" s="3"/>
      <c r="N42" s="3"/>
      <c r="O42" s="3"/>
      <c r="P42" s="3"/>
      <c r="Q42" s="3"/>
      <c r="R42" s="3"/>
      <c r="S42" s="3"/>
      <c r="T42" s="3"/>
      <c r="U42" s="3"/>
      <c r="V42" s="3"/>
      <c r="W42" s="3"/>
      <c r="X42" s="3"/>
    </row>
    <row r="43" spans="1:24" x14ac:dyDescent="0.3">
      <c r="A43" s="3"/>
      <c r="B43" s="3"/>
      <c r="C43" s="3"/>
      <c r="D43" s="3"/>
      <c r="E43" s="3"/>
      <c r="F43" s="3"/>
      <c r="G43" s="3"/>
      <c r="H43" s="3"/>
      <c r="I43" s="3"/>
      <c r="J43" s="3"/>
      <c r="K43" s="3"/>
      <c r="L43" s="3"/>
      <c r="M43" s="3"/>
      <c r="N43" s="3"/>
      <c r="O43" s="3"/>
      <c r="P43" s="3"/>
      <c r="Q43" s="3"/>
      <c r="R43" s="3"/>
      <c r="S43" s="3"/>
      <c r="T43" s="3"/>
      <c r="U43" s="3"/>
      <c r="V43" s="3"/>
      <c r="W43" s="3"/>
      <c r="X43" s="3"/>
    </row>
    <row r="56" spans="13:14" x14ac:dyDescent="0.3">
      <c r="M56" t="s">
        <v>29</v>
      </c>
      <c r="N56" s="3"/>
    </row>
    <row r="57" spans="13:14" x14ac:dyDescent="0.3">
      <c r="M57" t="s">
        <v>5</v>
      </c>
      <c r="N57" s="10"/>
    </row>
    <row r="58" spans="13:14" x14ac:dyDescent="0.3">
      <c r="M58" t="s">
        <v>6</v>
      </c>
      <c r="N5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A l L   M e a s u r e s _ 8 5 f 2 2 5 a 2 - 5 f a 0 - 4 2 9 2 - 8 5 6 0 - 9 4 3 2 e 7 5 4 3 7 f e , H R   D a t a S e t _ e d 4 f e a 1 f - 6 2 d 1 - 4 6 9 1 - 8 0 b d - 3 5 5 4 4 6 9 7 d 1 6 1 ] ] > < / C u s t o m C o n t e n t > < / G e m i n i > 
</file>

<file path=customXml/item10.xml>��< ? x m l   v e r s i o n = " 1 . 0 "   e n c o d i n g = " U T F - 1 6 " ? > < G e m i n i   x m l n s = " h t t p : / / g e m i n i / p i v o t c u s t o m i z a t i o n / d 0 a e f 9 a 6 - b 7 6 f - 4 3 0 8 - b 0 8 1 - c 9 c f b 8 f 0 3 a 9 2 " > < 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3 4 3 5 4 0 7 7 - 4 0 c c - 4 a e 0 - 9 f f c - e c 2 7 5 0 c 7 b c 2 1 " > < 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C a l c u l a t e d F i e l d s > < S A H o s t H a s h > 0 < / 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 A l L   M e a s u r e s 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  M e a s u r e s 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 C o l u m n s \ A l L   M e a s u r e s 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  n o   ( P K ) < / 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  T r a v e l < / K e y > < / a : K e y > < a : V a l u e   i : t y p e = " T a b l e W i d g e t B a s e V i e w S t a t e " / > < / a : K e y V a l u e O f D i a g r a m O b j e c t K e y a n y T y p e z b w N T n L X > < a : K e y V a l u e O f D i a g r a m O b j e c t K e y a n y T y p e z b w N T n L X > < a : K e y > < K e y > C o l u m n s \ A g e   C a t e g o r y < / 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 C o l u m n s \ E d u c a t i o n   F i e l d 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 C o l u m n s \ J o b   R o l e 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 C o l u m n s \ O v e r   T i m e < / 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 C o l u m n s \ T r a i n i n g   T i m e s   L a s t   Y e a r 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 C o l u m n s \ D a i l y   R a t e < / 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 C o l u m n s \ E n v i r o n m e n t   S a t i s f a c t i o n < / K e y > < / a : K e y > < a : V a l u e   i : t y p e = " T a b l e W i d g e t B a s e V i e w S t a t e " / > < / a : K e y V a l u e O f D i a g r a m O b j e c t K e y a n y T y p e z b w N T n L X > < a : K e y V a l u e O f D i a g r a m O b j e c t K e y a n y T y p e z b w N T n L X > < a : K e y > < K e y > C o l u m n s \ H o u r l y   R a t e < / K e y > < / a : K e y > < a : V a l u e   i : t y p e = " T a b l e W i d g e t B a s e V i e w S t a t e " / > < / a : K e y V a l u e O f D i a g r a m O b j e c t K e y a n y T y p e z b w N T n L X > < a : K e y V a l u e O f D i a g r a m O b j e c t K e y a n y T y p e z b w N T n L X > < a : K e y > < K e y > C o l u m n s \ J o b   I n v o l v e m e n t < / K e y > < / a : K e y > < a : V a l u e   i : t y p e = " T a b l e W i d g e t B a s e V i e w S t a t e " / > < / a : K e y V a l u e O f D i a g r a m O b j e c t K e y a n y T y p e z b w N T n L X > < a : K e y V a l u e O f D i a g r a m O b j e c t K e y a n y T y p e z b w N T n L X > < a : K e y > < K e y > C o l u m n s \ J o b   L e v e l < / K e y > < / a : K e y > < a : V a l u e   i : t y p e = " T a b l e W i d g e t B a s e V i e w S t a t e " / > < / a : K e y V a l u e O f D i a g r a m O b j e c t K e y a n y T y p e z b w N T n L X > < a : K e y V a l u e O f D i a g r a m O b j e c t K e y a n y T y p e z b w N T n L X > < a : K e y > < K e y > C o l u m n s \ J o b   S a t i s f a c t i o n < / K e y > < / a : K e y > < a : V a l u e   i : t y p e = " T a b l e W i d g e t B a s e V i e w S t a t e " / > < / a : K e y V a l u e O f D i a g r a m O b j e c t K e y a n y T y p e z b w N T n L X > < a : K e y V a l u e O f D i a g r a m O b j e c t K e y a n y T y p e z b w N T n L X > < a : K e y > < K e y > C o l u m n s \ M o n t h l y   I n c o m e < / K e y > < / a : K e y > < a : V a l u e   i : t y p e = " T a b l e W i d g e t B a s e V i e w S t a t e " / > < / a : K e y V a l u e O f D i a g r a m O b j e c t K e y a n y T y p e z b w N T n L X > < a : K e y V a l u e O f D i a g r a m O b j e c t K e y a n y T y p e z b w N T n L X > < a : K e y > < K e y > C o l u m n s \ M o n t h l y   R a t e < / K e y > < / a : K e y > < a : V a l u e   i : t y p e = " T a b l e W i d g e t B a s e V i e w S t a t e " / > < / a : K e y V a l u e O f D i a g r a m O b j e c t K e y a n y T y p e z b w N T n L X > < a : K e y V a l u e O f D i a g r a m O b j e c t K e y a n y T y p e z b w N T n L X > < a : K e y > < K e y > C o l u m n s \ N u m   C o m p a n i e s   W o r k e d < / K e y > < / a : K e y > < a : V a l u e   i : t y p e = " T a b l e W i d g e t B a s e V i e w S t a t e " / > < / a : K e y V a l u e O f D i a g r a m O b j e c t K e y a n y T y p e z b w N T n L X > < a : K e y V a l u e O f D i a g r a m O b j e c t K e y a n y T y p e z b w N T n L X > < a : K e y > < K e y > C o l u m n s \ P e r c e n t   S a l a r y   H i k e < / K e y > < / a : K e y > < a : V a l u e   i : t y p e = " T a b l e W i d g e t B a s e V i e w S t a t e " / > < / a : K e y V a l u e O f D i a g r a m O b j e c t K e y a n y T y p e z b w N T n L X > < a : K e y V a l u e O f D i a g r a m O b j e c t K e y a n y T y p e z b w N T n L X > < a : K e y > < K e y > C o l u m n s \ P e r f o r m a n c e   R a t i n g < / K e y > < / a : K e y > < a : V a l u e   i : t y p e = " T a b l e W i d g e t B a s e V i e w S t a t e " / > < / a : K e y V a l u e O f D i a g r a m O b j e c t K e y a n y T y p e z b w N T n L X > < a : K e y V a l u e O f D i a g r a m O b j e c t K e y a n y T y p e z b w N T n L X > < a : K e y > < K e y > C o l u m n s \ R e l a t i o n s h i p   S a t i s f a c t i o n < / K e y > < / a : K e y > < a : V a l u e   i : t y p e = " T a b l e W i d g e t B a s e V i e w S t a t e " / > < / a : K e y V a l u e O f D i a g r a m O b j e c t K e y a n y T y p e z b w N T n L X > < a : K e y V a l u e O f D i a g r a m O b j e c t K e y a n y T y p e z b w N T n L X > < a : K e y > < K e y > C o l u m n s \ S t a n d a r d   H o u r s < / K e y > < / a : K e y > < a : V a l u e   i : t y p e = " T a b l e W i d g e t B a s e V i e w S t a t e " / > < / a : K e y V a l u e O f D i a g r a m O b j e c t K e y a n y T y p e z b w N T n L X > < a : K e y V a l u e O f D i a g r a m O b j e c t K e y a n y T y p e z b w N T n L X > < a : K e y > < K e y > C o l u m n s \ S t o c k   O p t i o n   L e v e l < / K e y > < / a : K e y > < a : V a l u e   i : t y p e = " T a b l e W i d g e t B a s e V i e w S t a t e " / > < / a : K e y V a l u e O f D i a g r a m O b j e c t K e y a n y T y p e z b w N T n L X > < a : K e y V a l u e O f D i a g r a m O b j e c t K e y a n y T y p e z b w N T n L X > < a : K e y > < K e y > C o l u m n s \ T o t a l   W o r k i n g   Y e a r s 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 C o l u m n s \ Y e a r s   I n   C u r r e n t   R o l e < / K e y > < / a : K e y > < a : V a l u e   i : t y p e = " T a b l e W i d g e t B a s e V i e w S t a t e " / > < / a : K e y V a l u e O f D i a g r a m O b j e c t K e y a n y T y p e z b w N T n L X > < a : K e y V a l u e O f D i a g r a m O b j e c t K e y a n y T y p e z b w N T n L X > < a : K e y > < K e y > C o l u m n s \ Y e a r s   S i n c e   L a s t   P r o m o t i o n < / K e y > < / a : K e y > < a : V a l u e   i : t y p e = " T a b l e W i d g e t B a s e V i e w S t a t e " / > < / a : K e y V a l u e O f D i a g r a m O b j e c t K e y a n y T y p e z b w N T n L X > < a : K e y V a l u e O f D i a g r a m O b j e c t K e y a n y T y p e z b w N T n L X > < a : K e y > < K e y > C o l u m n s \ Y e a r s   W i t h   C u r r   M a n a g e r < / K e y > < / a : K e y > < a : V a l u e   i : t y p e = " T a b l e W i d g e t B a s e V i e w S t a t e " / > < / a : K e y V a l u e O f D i a g r a m O b j e c t K e y a n y T y p e z b w N T n L X > < a : K e y V a l u e O f D i a g r a m O b j e c t K e y a n y T y p e z b w N T n L X > < a : K e y > < K e y > C o l u m n s \ J o p   I n v o l v e m e n t   L e v e l < / K e y > < / a : K e y > < a : V a l u e   i : t y p e = " T a b l e W i d g e t B a s e V i e w S t a t e " / > < / a : K e y V a l u e O f D i a g r a m O b j e c t K e y a n y T y p e z b w N T n L X > < a : K e y V a l u e O f D i a g r a m O b j e c t K e y a n y T y p e z b w N T n L X > < a : K e y > < K e y > C o l u m n s \ J o p   L e v e l   t e x t < / K e y > < / a : K e y > < a : V a l u e   i : t y p e = " T a b l e W i d g e t B a s e V i e w S t a t e " / > < / a : K e y V a l u e O f D i a g r a m O b j e c t K e y a n y T y p e z b w N T n L X > < a : K e y V a l u e O f D i a g r a m O b j e c t K e y a n y T y p e z b w N T n L X > < a : K e y > < K e y > C o l u m n s \ S t o c k   O p t i o n   L e v e l   t e x t < / K e y > < / a : K e y > < a : V a l u e   i : t y p e = " T a b l e W i d g e t B a s e V i e w S t a t e " / > < / a : K e y V a l u e O f D i a g r a m O b j e c t K e y a n y T y p e z b w N T n L X > < a : K e y V a l u e O f D i a g r a m O b j e c t K e y a n y T y p e z b w N T n L X > < a : K e y > < K e y > C o l u m n s \ D i s t a n c e   C a t e g o r y < / K e y > < / a : K e y > < a : V a l u e   i : t y p e = " T a b l e W i d g e t B a s e V i e w S t a t e " / > < / a : K e y V a l u e O f D i a g r a m O b j e c t K e y a n y T y p e z b w N T n L X > < a : K e y V a l u e O f D i a g r a m O b j e c t K e y a n y T y p e z b w N T n L X > < a : K e y > < K e y > C o l u m n s \ E d u c a t i o n   s o r t   c o l u m n < / K e y > < / a : K e y > < a : V a l u e   i : t y p e = " T a b l e W i d g e t B a s e V i e w S t a t e " / > < / a : K e y V a l u e O f D i a g r a m O b j e c t K e y a n y T y p e z b w N T n L X > < a : K e y V a l u e O f D i a g r a m O b j e c t K e y a n y T y p e z b w N T n L X > < a : K e y > < K e y > C o l u m n s \ T r a i n i n g   t i m e   l a s t   y e a r   t e x t < / K e y > < / a : K e y > < a : V a l u e   i : t y p e = " T a b l e W i d g e t B a s e V i e w S t a t e " / > < / a : K e y V a l u e O f D i a g r a m O b j e c t K e y a n y T y p e z b w N T n L X > < a : K e y V a l u e O f D i a g r a m O b j e c t K e y a n y T y p e z b w N T n L X > < a : K e y > < K e y > C o l u m n s \ W o r k i n g   Y e a r s   C a t e g o r y < / K e y > < / a : K e y > < a : V a l u e   i : t y p e = " T a b l e W i d g e t B a s e V i e w S t a t e " / > < / a : K e y V a l u e O f D i a g r a m O b j e c t K e y a n y T y p e z b w N T n L X > < a : K e y V a l u e O f D i a g r a m O b j e c t K e y a n y T y p e z b w N T n L X > < a : K e y > < K e y > C o l u m n s \ G e n d e r 2 < / K e y > < / a : K e y > < a : V a l u e   i : t y p e = " T a b l e W i d g e t B a s e V i e w S t a t e " / > < / a : K e y V a l u e O f D i a g r a m O b j e c t K e y a n y T y p e z b w N T n L X > < a : K e y V a l u e O f D i a g r a m O b j e c t K e y a n y T y p e z b w N T n L X > < a : K e y > < K e y > C o l u m n s \ J o p   S a t i s f a c t i o n   s c o r e < / K e y > < / a : K e y > < a : V a l u e   i : t y p e = " T a b l e W i d g e t B a s e V i e w S t a t e " / > < / a : K e y V a l u e O f D i a g r a m O b j e c t K e y a n y T y p e z b w N T n L X > < a : K e y V a l u e O f D i a g r a m O b j e c t K e y a n y T y p e z b w N T n L X > < a : K e y > < K e y > C o l u m n s \ R e l a t i o n S h i p   S a t i s f a c t i o n   s c o r e < / K e y > < / a : K e y > < a : V a l u e   i : t y p e = " T a b l e W i d g e t B a s e V i e w S t a t e " / > < / a : K e y V a l u e O f D i a g r a m O b j e c t K e y a n y T y p e z b w N T n L X > < a : K e y V a l u e O f D i a g r a m O b j e c t K e y a n y T y p e z b w N T n L X > < a : K e y > < K e y > C o l u m n s \ A g e   C a t e g o r y   u p d e t e d < / K e y > < / a : K e y > < a : V a l u e   i : t y p e = " T a b l e W i d g e t B a s e V i e w S t a t e " / > < / a : K e y V a l u e O f D i a g r a m O b j e c t K e y a n y T y p e z b w N T n L X > < a : K e y V a l u e O f D i a g r a m O b j e c t K e y a n y T y p e z b w N T n L X > < a : K e y > < K e y > C o l u m n s \ a g e   c a t e g o r y   s o r t 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 C o l u m n s \ I n v i r o n m e n t   s t i s f a c t i o n   s c o r e < / K e y > < / a : K e y > < a : V a l u e   i : t y p e = " T a b l e W i d g e t B a s e V i e w S t a t e " / > < / a : K e y V a l u e O f D i a g r a m O b j e c t K e y a n y T y p e z b w N T n L X > < / V i e w S t a t e s > < / D i a g r a m M a n a g e r . S e r i a l i z a b l e D i a g r a m > < / A r r a y O f D i a g r a m M a n a g e r . S e r i a l i z a b l e D i a g r a m > ] ] > < / C u s t o m C o n t e n t > < / G e m i n i > 
</file>

<file path=customXml/item18.xml>��< ? x m l   v e r s i o n = " 1 . 0 "   e n c o d i n g = " u t f - 1 6 " ? > < D a t a M a s h u p   s q m i d = " a 5 4 5 5 a a c - 1 1 9 b - 4 e 8 a - a 7 0 7 - f 6 0 4 b 0 d 9 2 6 a f "   x m l n s = " h t t p : / / s c h e m a s . m i c r o s o f t . c o m / D a t a M a s h u p " > A A A A A B c I A A B Q S w M E F A A C A A g A P H 3 2 W j B O a S y m A A A A 9 w A A A B I A H A B D b 2 5 m a W c v U G F j a 2 F n Z S 5 4 b W w g o h g A K K A U A A A A A A A A A A A A A A A A A A A A A A A A A A A A h Y + x D o I w G I R f h X S n L Z X B k J 8 S Y 9 w k M T E x r g 1 W a I Q f Q 4 v l 3 R x 8 J F 9 B j K J u D j f c 3 T f c 3 a 8 3 y I a m D i 6 6 s 6 b F l E S U k 0 B j 0 R 4 M l i n p 3 T G c k 0 z C R h U n V e p g h N E m g z 2 k p H L u n D D m v a d + R t u u Z I L z i O 3 z 9 b a o d K P I B z b / 4 d C g d Q o L T S T s X m O k o F E c j + K C c m B T C r n B L y H G w c / 2 J 4 R l X 7 u + 0 1 J j u F g B m y y w 9 w n 5 A F B L A w Q U A A I A C A A 8 f f 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H 3 2 W p 4 k s 6 8 P B Q A A Q x Q A A B M A H A B G b 3 J t d W x h c y 9 T Z W N 0 a W 9 u M S 5 t I K I Y A C i g F A A A A A A A A A A A A A A A A A A A A A A A A A A A A O 1 Y b W / i R h D + H i n / Y e S T W i M h d J B c 1 f a a D w 5 J C n f h E g H q 6 Z S g a L E n Y G W 9 i 7 x r L g j l v 3 f W d g D b a 7 h U q t Q P z R f C z s v O M y / P 2 C j 0 d S g F j L L P 9 s f j o + M j N W c x B v D O 6 Q 3 h g m k 2 Q u 3 A G X D U x 0 d A f y O Z x D 7 S y e W z j 7 z 1 V c Z P U y m f 3 K u Q Y 6 s r h U a h l e t c / n 6 / v v D G H n h f v O t v o / 7 o 5 X 6 w A h 2 z U I R i B g F 5 B o V a 3 b 8 H c x F p 3 q d n 3 0 M 9 h w D 9 U F F E 9 3 k M p N h 6 5 u r Z a T R B J J w 3 y V G C j W Y e 0 R x R t x / S D 4 o r C 3 B 9 1 9 c Y n T m Z 0 G l + D k W Q f 3 M m L 3 f G 6 y S 3 f + f c x j K S m l D 3 k A U Y K w N 4 z K Y E K J f k 5 + 7 u V U 2 4 y 6 U e 5 y O f c R a r M x P X p L F x 3 J 0 z M S O / 4 9 U C t 0 7 H M R P q U c Z R V / I k E k a o X E s U z f X a 8 b S O Q 1 M d h 0 C T I m h 8 1 i 9 N W D v n i Q o F K g X k b o m 8 I u 9 e P b A Z w p S J w C p 7 d Q y c T S 3 m F 7 h g s Y 6 o m h X R Z Z D 4 L D W 9 C p F X v W O 0 A C G r Z t G C y x U i f E m i K c Y k 7 w v 9 y 2 n L 4 E 8 V / k Q R p O d F u 0 9 y C k P J s S I Y M E L A O I w 0 0 4 m q i G + W G M M 4 j K q G R t L + t X I 8 f u 1 O Y 6 T g m i k N 3 5 B Z I v V m W D 2 k p P p J H F P G 4 B V q V e m C h X w F Q 6 Z t s l B p J m i 4 r q g T o C c j i 8 4 m 9 / X p 7 c o k L V r Z U i z D W A p T U R i R C / X I / N x R S b N H E 1 Q b p K l G X y w l X 2 L e H B a F a 8 w 6 0 i L a f / W A C G R O d / e F b 4 X / K r f H R o 1 F 6 K M F E y H V z 1 A T B l W t W y R + S J N A I 7 u C X v h k c U V K Z k L T c t B l 1 B V V n S H y t B R q H i 4 O 4 K I W F Q G L a b Y p t 8 o m l / 4 T 3 C z S q a r J 3 l i a Z j e o T I + a x r Q 4 M m K 4 D h 8 R z g k e R V 9 V S S 3 B 0 3 m q V n U a f Q H d v J / z 8 b O q j U K T o 3 R Y M g a z J i D T / W r Y 3 T i F A R P E T q X R e t k y 5 x A j u S Q u P C c Q T 3 T / 9 x 1 S H i G n j W X O 3 B L F N g G Z P y f y 0 Z Q D p V t 9 R V O h V 2 7 6 J X M 5 Y N q f U w L N e l D u E H 0 Z B 6 2 U x / 5 i P C E i f m i Y e J 1 s 0 7 w 0 G t u Y R j I 2 9 F w K h g 5 d a 7 y G v j d U e B M T t b U 8 R Z 0 X 0 O 1 F q I J F Z J p t g x 3 X m S A / d o v 3 F 5 z n / 4 F 7 + 7 n h F F 1 L c 6 / d e S r a e i + H 0 V w X 3 N I t u 7 v I s n 5 K G 8 e + Z I p 7 x b J K L G t i u x h 2 d 0 G V / g u M v y X 5 f b y e M 3 k N d x f Z 2 s 7 P B U a u k v A + 2 i 0 R r Y V a C 2 R q o 8 8 q Y Z Y p s o 4 U a 2 j Q T n x 7 q a 5 K b n Y 6 q y E w K 2 X Z S K q W l v Y T U S 3 1 1 I 9 g u 3 4 G q x N l J r H U + d R U 0 K X 0 z 2 S 8 c m y s d q P n 1 K m V m c y I r X Y k 2 / 9 g J g u h / M j 4 / f u z 9 v a h + n + E / v s j 5 A W B 6 d R E a R l t O 5 p O s + Z 1 6 5 o / L c p i t 2 g b t O k u d + g b O D / B m J 5 z W 6 Z H 3 L t S k S c N + w t X + + A b V y F m M 8 d 1 k W y f t G s Q t + 2 Q i + H k U F O n q b c S x h L E V K 8 O X O d N 4 N o b d I X L D 8 L q H I b V s T f r A X x V g z q g J 2 8 C 2 k m B 1 o d T f G W q m e u D a T k 5 n J a T A r f t M H C a k P A R 7 q r E N / n j 7 D e g 4 R D 0 P M K l Q u c I u c J 6 5 c 7 7 X P u V P X K D d N K I u e w J P X 1 T Q k / S h N q A 7 M u S p I d c k 3 z i q s z 1 4 Y S d F v e R o m d d 8 D P b n a R t F C b k 0 O m F s z m M / L m U 3 M l S 0 Y Z N y o q q n l L S D y l 6 B R c 4 i + n x L j P o 1 B m c 0 5 X I Z f x z y e C k z m B A r I k V 9 d N M / Y O 9 F h 9 + t B b V h J q y 1 K W r 8 E p 1 f B Q K + 9 3 F 3 / s 8 f g 0 D Z C q J U d l / 8 X O c r a / s 8 O P f U E s B A i 0 A F A A C A A g A P H 3 2 W j B O a S y m A A A A 9 w A A A B I A A A A A A A A A A A A A A A A A A A A A A E N v b m Z p Z y 9 Q Y W N r Y W d l L n h t b F B L A Q I t A B Q A A g A I A D x 9 9 l o P y u m r p A A A A O k A A A A T A A A A A A A A A A A A A A A A A P I A A A B b Q 2 9 u d G V u d F 9 U e X B l c 1 0 u e G 1 s U E s B A i 0 A F A A C A A g A P H 3 2 W p 4 k s 6 8 P B Q A A Q x Q A A B M A A A A A A A A A A A A A A A A A 4 w E A A E Z v c m 1 1 b G F z L 1 N l Y 3 R p b 2 4 x L m 1 Q S w U G A A A A A A M A A w D C A A A A P 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D E A A A A A A A C e 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I l M j B E Y X R h U 2 V 0 P C 9 J d G V t U G F 0 a D 4 8 L 0 l 0 Z W 1 M b 2 N h d G l v b j 4 8 U 3 R h Y m x l R W 5 0 c m l l c z 4 8 R W 5 0 c n k g V H l w Z T 0 i S X N Q c m l 2 Y X R l I i B W Y W x 1 Z T 0 i b D A i I C 8 + P E V u d H J 5 I F R 5 c G U 9 I l F 1 Z X J 5 S U Q i I F Z h b H V l P S J z Z D I 1 M G E 4 O T E t O D g x M S 0 0 N j U 5 L W E 1 M D k t Y j N h N G Y 3 O D A 2 Y T g 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2 V t c C B u b y A o U E s p J n F 1 b 3 Q 7 L C Z x d W 9 0 O 0 F 0 d H J p d G l v b i Z x d W 9 0 O y w m c X V v d D t C d X N p b m V z c y B U c m F 2 Z W w m c X V v d D s s J n F 1 b 3 Q 7 Q W d l I E N h d G V n b 3 J 5 J n F 1 b 3 Q 7 L C Z x d W 9 0 O 0 R l c G F y d G 1 l b n Q m c X V v d D s s J n F 1 b 3 Q 7 R W R 1 Y 2 F 0 a W 9 u I E Z p Z W x k J n F 1 b 3 Q 7 L C Z x d W 9 0 O 0 d l b m R l c i Z x d W 9 0 O y w m c X V v d D t K b 2 I g U m 9 s Z S Z x d W 9 0 O y w m c X V v d D t N Y X J p d G F s I F N 0 Y X R 1 c y Z x d W 9 0 O y w m c X V v d D t P d m V y I F R p b W U m c X V v d D s s J n F 1 b 3 Q 7 T 3 Z l c j E 4 J n F 1 b 3 Q 7 L C Z x d W 9 0 O 1 R y Y W l u a W 5 n I F R p b W V z I E x h c 3 Q g W W V h c i Z x d W 9 0 O y w m c X V v d D t B Z 2 U m c X V v d D s s J n F 1 b 3 Q 7 R G F p b H k g U m F 0 Z S Z x d W 9 0 O y w m c X V v d D t E a X N 0 Y W 5 j Z S B G c m 9 t I E h v b W U m c X V v d D s s J n F 1 b 3 Q 7 R W R 1 Y 2 F 0 a W 9 u J n F 1 b 3 Q 7 L C Z x d W 9 0 O 0 V u d m l y b 2 5 t Z W 5 0 I F N h d G l z Z m F j d G l v b i Z x d W 9 0 O y w m c X V v d D t I b 3 V y b H k g U m F 0 Z S Z x d W 9 0 O y w m c X V v d D t K b 2 I g S W 5 2 b 2 x 2 Z W 1 l b n Q m c X V v d D s s J n F 1 b 3 Q 7 S m 9 i I E x l d m V s J n F 1 b 3 Q 7 L C Z x d W 9 0 O 0 p v Y i B T Y X R p c 2 Z h Y 3 R p b 2 4 m c X V v d D s s J n F 1 b 3 Q 7 T W 9 u d G h s e S B J b m N v b W U m c X V v d D s s J n F 1 b 3 Q 7 T W 9 u d G h s e S B S Y X R l J n F 1 b 3 Q 7 L C Z x d W 9 0 O 0 5 1 b S B D b 2 1 w Y W 5 p Z X M g V 2 9 y a 2 V k J n F 1 b 3 Q 7 L C Z x d W 9 0 O 1 B l c m N l b n Q g U 2 F s Y X J 5 I E h p a 2 U m c X V v d D s s J n F 1 b 3 Q 7 U G V y Z m 9 y b W F u Y 2 U g U m F 0 a W 5 n J n F 1 b 3 Q 7 L C Z x d W 9 0 O 1 J l b G F 0 a W 9 u c 2 h p c C B T Y X R p c 2 Z h Y 3 R p b 2 4 m c X V v d D s s J n F 1 b 3 Q 7 U 3 R h b m R h c m Q g S G 9 1 c n M m c X V v d D s s J n F 1 b 3 Q 7 U 3 R v Y 2 s g T 3 B 0 a W 9 u I E x l d m V s J n F 1 b 3 Q 7 L C Z x d W 9 0 O 1 R v d G F s I F d v c m t p b m c g W W V h c n M m c X V v d D s s J n F 1 b 3 Q 7 V 2 9 y a y B M a W Z l I E J h b G F u Y 2 U m c X V v d D s s J n F 1 b 3 Q 7 W W V h c n M g Q X Q g Q 2 9 t c G F u e S Z x d W 9 0 O y w m c X V v d D t Z Z W F y c y B J b i B D d X J y Z W 5 0 I F J v b G U m c X V v d D s s J n F 1 b 3 Q 7 W W V h c n M g U 2 l u Y 2 U g T G F z d C B Q c m 9 t b 3 R p b 2 4 m c X V v d D s s J n F 1 b 3 Q 7 W W V h c n M g V 2 l 0 a C B D d X J y I E 1 h b m F n Z X I m c X V v d D s s J n F 1 b 3 Q 7 S m 9 w I E l u d m 9 s d m V t Z W 5 0 I E x l d m V s J n F 1 b 3 Q 7 L C Z x d W 9 0 O 0 p v c C B M Z X Z l b C B 0 Z X h 0 J n F 1 b 3 Q 7 L C Z x d W 9 0 O 1 N 0 b 2 N r I E 9 w d G l v b i B M Z X Z l b C B 0 Z X h 0 J n F 1 b 3 Q 7 L C Z x d W 9 0 O 0 R p c 3 R h b m N l I E N h d G V n b 3 J 5 J n F 1 b 3 Q 7 L C Z x d W 9 0 O 0 V k d W N h d G l v b i B z b 3 J 0 I G N v b H V t b i Z x d W 9 0 O 1 0 i I C 8 + P E V u d H J 5 I F R 5 c G U 9 I k Z p b G x D b 2 x 1 b W 5 U e X B l c y I g V m F s d W U 9 I n N C Z 1 l H Q m d Z R 0 J n W U d C Z 1 l E Q X d N R E J n T U R B d 0 1 E Q X d N R 0 F 3 T U R B d 0 1 E Q X d N R E F 3 T U d C Z 1 l H Q X c 9 P S I g L z 4 8 R W 5 0 c n k g V H l w Z T 0 i R m l s b E x h c 3 R V c G R h d G V k I i B W Y W x 1 Z T 0 i Z D I w M j U t M D c t M j J U M T I 6 N D E 6 N T Q u N j g 2 M T k 1 M F o i I C 8 + P E V u d H J 5 I F R 5 c G U 9 I k Z p b G x F c n J v c k N v d W 5 0 I i B W Y W x 1 Z T 0 i b D A i I C 8 + P E V u d H J 5 I F R 5 c G U 9 I k Z p b G x F c n J v c k N v Z G U i I F Z h b H V l P S J z V W 5 r b m 9 3 b i I g L z 4 8 R W 5 0 c n k g V H l w Z T 0 i R m l s b E N v d W 5 0 I i B W Y W x 1 Z T 0 i b D I 5 M j U i I C 8 + P E V u d H J 5 I F R 5 c G U 9 I k F k Z G V k V G 9 E Y X R h T W 9 k Z W w i I F Z h b H V l P S J s M S I g L z 4 8 R W 5 0 c n k g V H l w Z T 0 i U m V s Y X R p b 2 5 z a G l w S W 5 m b 0 N v b n R h a W 5 l c i I g V m F s d W U 9 I n N 7 J n F 1 b 3 Q 7 Y 2 9 s d W 1 u Q 2 9 1 b n Q m c X V v d D s 6 N D A s J n F 1 b 3 Q 7 a 2 V 5 Q 2 9 s d W 1 u T m F t Z X M m c X V v d D s 6 W 1 0 s J n F 1 b 3 Q 7 c X V l c n l S Z W x h d G l v b n N o a X B z J n F 1 b 3 Q 7 O l t d L C Z x d W 9 0 O 2 N v b H V t b k l k Z W 5 0 a X R p Z X M m c X V v d D s 6 W y Z x d W 9 0 O 1 N l Y 3 R p b 2 4 x L 0 h S I E R h d G F T Z X Q v Q 2 h h b m d l Z C B U e X B l L n t l b X A g b m 8 s N n 0 m c X V v d D s s J n F 1 b 3 Q 7 U 2 V j d G l v b j E v S F I g R G F 0 Y V N l d C 9 D a G F u Z 2 V k I F R 5 c G U u e 0 F 0 d H J p d G l v b i w w f S Z x d W 9 0 O y w m c X V v d D t T Z W N 0 a W 9 u M S 9 I U i B E Y X R h U 2 V 0 L 0 N o Y W 5 n Z W Q g V H l w Z S 5 7 Q n V z a W 5 l c 3 M g V H J h d m V s L D F 9 J n F 1 b 3 Q 7 L C Z x d W 9 0 O 1 N l Y 3 R p b 2 4 x L 0 h S I E R h d G F T Z X Q v Q 2 h h b m d l Z C B U e X B l L n t D R l 9 h Z 2 U g Y m F u Z C w y f S Z x d W 9 0 O y w m c X V v d D t T Z W N 0 a W 9 u M S 9 I U i B E Y X R h U 2 V 0 L 0 N o Y W 5 n Z W Q g V H l w Z S 5 7 R G V w Y X J 0 b W V u d C w 0 f S Z x d W 9 0 O y w m c X V v d D t T Z W N 0 a W 9 u M S 9 I U i B E Y X R h U 2 V 0 L 0 N o Y W 5 n Z W Q g V H l w Z S 5 7 R W R 1 Y 2 F 0 a W 9 u I E Z p Z W x k L D V 9 J n F 1 b 3 Q 7 L C Z x d W 9 0 O 1 N l Y 3 R p b 2 4 x L 0 h S I E R h d G F T Z X Q v Q 2 h h b m d l Z C B U e X B l L n t H Z W 5 k Z X I s O H 0 m c X V v d D s s J n F 1 b 3 Q 7 U 2 V j d G l v b j E v S F I g R G F 0 Y V N l d C 9 D a G F u Z 2 V k I F R 5 c G U u e 0 p v Y i B S b 2 x l L D l 9 J n F 1 b 3 Q 7 L C Z x d W 9 0 O 1 N l Y 3 R p b 2 4 x L 0 h S I E R h d G F T Z X Q v Q 2 h h b m d l Z C B U e X B l L n t N Y X J p d G F s I F N 0 Y X R 1 c y w x M H 0 m c X V v d D s s J n F 1 b 3 Q 7 U 2 V j d G l v b j E v S F I g R G F 0 Y V N l d C 9 D a G F u Z 2 V k I F R 5 c G U u e 0 9 2 Z X I g V G l t Z S w x M X 0 m c X V v d D s s J n F 1 b 3 Q 7 U 2 V j d G l v b j E v S F I g R G F 0 Y V N l d C 9 D a G F u Z 2 V k I F R 5 c G U u e 0 9 2 Z X I x O C w x M n 0 m c X V v d D s s J n F 1 b 3 Q 7 U 2 V j d G l v b j E v S F I g R G F 0 Y V N l d C 9 D a G F u Z 2 V k I F R 5 c G U u e 1 R y Y W l u a W 5 n I F R p b W V z I E x h c 3 Q g W W V h c i w x M 3 0 m c X V v d D s s J n F 1 b 3 Q 7 U 2 V j d G l v b j E v S F I g R G F 0 Y V N l d C 9 D a G F u Z 2 V k I F R 5 c G U u e 0 F n Z S w x N H 0 m c X V v d D s s J n F 1 b 3 Q 7 U 2 V j d G l v b j E v S F I g R G F 0 Y V N l d C 9 D a G F u Z 2 V k I F R 5 c G U u e 0 R h a W x 5 I F J h d G U s M T Z 9 J n F 1 b 3 Q 7 L C Z x d W 9 0 O 1 N l Y 3 R p b 2 4 x L 0 h S I E R h d G F T Z X Q v Q 2 h h b m d l Z C B U e X B l L n t E a X N 0 Y W 5 j Z S B G c m 9 t I E h v b W U s M T d 9 J n F 1 b 3 Q 7 L C Z x d W 9 0 O 1 N l Y 3 R p b 2 4 x L 0 h S I E R h d G F T Z X Q v Q 2 h h b m d l Z C B U e X B l L n t F Z H V j Y X R p b 2 4 s M T h 9 J n F 1 b 3 Q 7 L C Z x d W 9 0 O 1 N l Y 3 R p b 2 4 x L 0 h S I E R h d G F T Z X Q v Q 2 h h b m d l Z C B U e X B l L n t F b n Z p c m 9 u b W V u d C B T Y X R p c 2 Z h Y 3 R p b 2 4 s M j B 9 J n F 1 b 3 Q 7 L C Z x d W 9 0 O 1 N l Y 3 R p b 2 4 x L 0 h S I E R h d G F T Z X Q v Q 2 h h b m d l Z C B U e X B l L n t I b 3 V y b H k g U m F 0 Z S w y M X 0 m c X V v d D s s J n F 1 b 3 Q 7 U 2 V j d G l v b j E v S F I g R G F 0 Y V N l d C 9 D a G F u Z 2 V k I F R 5 c G U u e 0 p v Y i B J b n Z v b H Z l b W V u d C w y M n 0 m c X V v d D s s J n F 1 b 3 Q 7 U 2 V j d G l v b j E v S F I g R G F 0 Y V N l d C 9 D a G F u Z 2 V k I F R 5 c G U u e 0 p v Y i B M Z X Z l b C w y M 3 0 m c X V v d D s s J n F 1 b 3 Q 7 U 2 V j d G l v b j E v S F I g R G F 0 Y V N l d C 9 D a G F u Z 2 V k I F R 5 c G U u e 0 p v Y i B T Y X R p c 2 Z h Y 3 R p b 2 4 s M j R 9 J n F 1 b 3 Q 7 L C Z x d W 9 0 O 1 N l Y 3 R p b 2 4 x L 0 h S I E R h d G F T Z X Q v Q 2 h h b m d l Z C B U e X B l L n t N b 2 5 0 a G x 5 I E l u Y 2 9 t Z S w y N X 0 m c X V v d D s s J n F 1 b 3 Q 7 U 2 V j d G l v b j E v S F I g R G F 0 Y V N l d C 9 D a G F u Z 2 V k I F R 5 c G U u e 0 1 v b n R o b H k g U m F 0 Z S w y N n 0 m c X V v d D s s J n F 1 b 3 Q 7 U 2 V j d G l v b j E v S F I g R G F 0 Y V N l d C 9 D a G F u Z 2 V k I F R 5 c G U z L n t O d W 0 g Q 2 9 t c G F u a W V z I F d v c m t l Z C w y M 3 0 m c X V v d D s s J n F 1 b 3 Q 7 U 2 V j d G l v b j E v S F I g R G F 0 Y V N l d C 9 D a G F u Z 2 V k I F R 5 c G U u e 1 B l c m N l b n Q g U 2 F s Y X J 5 I E h p a 2 U s M j h 9 J n F 1 b 3 Q 7 L C Z x d W 9 0 O 1 N l Y 3 R p b 2 4 x L 0 h S I E R h d G F T Z X Q v Q 2 h h b m d l Z C B U e X B l L n t Q Z X J m b 3 J t Y W 5 j Z S B S Y X R p b m c s M j l 9 J n F 1 b 3 Q 7 L C Z x d W 9 0 O 1 N l Y 3 R p b 2 4 x L 0 h S I E R h d G F T Z X Q v Q 2 h h b m d l Z C B U e X B l L n t S Z W x h d G l v b n N o a X A g U 2 F 0 a X N m Y W N 0 a W 9 u L D M w f S Z x d W 9 0 O y w m c X V v d D t T Z W N 0 a W 9 u M S 9 I U i B E Y X R h U 2 V 0 L 0 N o Y W 5 n Z W Q g V H l w Z S 5 7 U 3 R h b m R h c m Q g S G 9 1 c n M s M z F 9 J n F 1 b 3 Q 7 L C Z x d W 9 0 O 1 N l Y 3 R p b 2 4 x L 0 h S I E R h d G F T Z X Q v Q 2 h h b m d l Z C B U e X B l L n t T d G 9 j a y B P c H R p b 2 4 g T G V 2 Z W w s M z J 9 J n F 1 b 3 Q 7 L C Z x d W 9 0 O 1 N l Y 3 R p b 2 4 x L 0 h S I E R h d G F T Z X Q v Q 2 h h b m d l Z C B U e X B l L n t U b 3 R h b C B X b 3 J r a W 5 n I F l l Y X J z L D M z f S Z x d W 9 0 O y w m c X V v d D t T Z W N 0 a W 9 u M S 9 I U i B E Y X R h U 2 V 0 L 0 N o Y W 5 n Z W Q g V H l w Z S 5 7 V 2 9 y a y B M a W Z l I E J h b G F u Y 2 U s M z R 9 J n F 1 b 3 Q 7 L C Z x d W 9 0 O 1 N l Y 3 R p b 2 4 x L 0 h S I E R h d G F T Z X Q v Q 2 h h b m d l Z C B U e X B l L n t Z Z W F y c y B B d C B D b 2 1 w Y W 5 5 L D M 1 f S Z x d W 9 0 O y w m c X V v d D t T Z W N 0 a W 9 u M S 9 I U i B E Y X R h U 2 V 0 L 0 N o Y W 5 n Z W Q g V H l w Z S 5 7 W W V h c n M g S W 4 g Q 3 V y c m V u d C B S b 2 x l L D M 2 f S Z x d W 9 0 O y w m c X V v d D t T Z W N 0 a W 9 u M S 9 I U i B E Y X R h U 2 V 0 L 0 N o Y W 5 n Z W Q g V H l w Z S 5 7 W W V h c n M g U 2 l u Y 2 U g T G F z d C B Q c m 9 t b 3 R p b 2 4 s M z d 9 J n F 1 b 3 Q 7 L C Z x d W 9 0 O 1 N l Y 3 R p b 2 4 x L 0 h S I E R h d G F T Z X Q v Q 2 h h b m d l Z C B U e X B l L n t Z Z W F y c y B X a X R o I E N 1 c n I g T W F u Y W d l c i w z O H 0 m c X V v d D s s J n F 1 b 3 Q 7 U 2 V j d G l v b j E v S F I g R G F 0 Y V N l d C 9 D a G F u Z 2 V k I F R 5 c G U x L n t K b 3 A g S W 5 2 b 2 x 2 Z W 1 l b n Q g T G V 2 Z W w s M z V 9 J n F 1 b 3 Q 7 L C Z x d W 9 0 O 1 N l Y 3 R p b 2 4 x L 0 h S I E R h d G F T Z X Q v Q 2 h h b m d l Z C B U e X B l M i 5 7 S m 9 w I E x l d m V s I H R l e H Q s M z Z 9 J n F 1 b 3 Q 7 L C Z x d W 9 0 O 1 N l Y 3 R p b 2 4 x L 0 h S I E R h d G F T Z X Q v Q 2 h h b m d l Z C B U e X B l M y 5 7 U 3 R v Y 2 s g T 3 B 0 a W 9 u I E x l d m V s I H R l e H Q s M z d 9 J n F 1 b 3 Q 7 L C Z x d W 9 0 O 1 N l Y 3 R p b 2 4 x L 0 h S I E R h d G F T Z X Q v Q 2 h h b m d l Z C B U e X B l N C 5 7 R G l z d G F u Y 2 U g Q 2 F 0 Z W d v c n k s M z h 9 J n F 1 b 3 Q 7 L C Z x d W 9 0 O 1 N l Y 3 R p b 2 4 x L 0 h S I E R h d G F T Z X Q v Q 2 h h b m d l Z C B U e X B l N S 5 7 R W R 1 Y 2 F 0 a W 9 u I H N v c n Q g Y 2 9 s d W 1 u L D M 5 f S Z x d W 9 0 O 1 0 s J n F 1 b 3 Q 7 Q 2 9 s d W 1 u Q 2 9 1 b n Q m c X V v d D s 6 N D A s J n F 1 b 3 Q 7 S 2 V 5 Q 2 9 s d W 1 u T m F t Z X M m c X V v d D s 6 W 1 0 s J n F 1 b 3 Q 7 Q 2 9 s d W 1 u S W R l b n R p d G l l c y Z x d W 9 0 O z p b J n F 1 b 3 Q 7 U 2 V j d G l v b j E v S F I g R G F 0 Y V N l d C 9 D a G F u Z 2 V k I F R 5 c G U u e 2 V t c C B u b y w 2 f S Z x d W 9 0 O y w m c X V v d D t T Z W N 0 a W 9 u M S 9 I U i B E Y X R h U 2 V 0 L 0 N o Y W 5 n Z W Q g V H l w Z S 5 7 Q X R 0 c m l 0 a W 9 u L D B 9 J n F 1 b 3 Q 7 L C Z x d W 9 0 O 1 N l Y 3 R p b 2 4 x L 0 h S I E R h d G F T Z X Q v Q 2 h h b m d l Z C B U e X B l L n t C d X N p b m V z c y B U c m F 2 Z W w s M X 0 m c X V v d D s s J n F 1 b 3 Q 7 U 2 V j d G l v b j E v S F I g R G F 0 Y V N l d C 9 D a G F u Z 2 V k I F R 5 c G U u e 0 N G X 2 F n Z S B i Y W 5 k L D J 9 J n F 1 b 3 Q 7 L C Z x d W 9 0 O 1 N l Y 3 R p b 2 4 x L 0 h S I E R h d G F T Z X Q v Q 2 h h b m d l Z C B U e X B l L n t E Z X B h c n R t Z W 5 0 L D R 9 J n F 1 b 3 Q 7 L C Z x d W 9 0 O 1 N l Y 3 R p b 2 4 x L 0 h S I E R h d G F T Z X Q v Q 2 h h b m d l Z C B U e X B l L n t F Z H V j Y X R p b 2 4 g R m l l b G Q s N X 0 m c X V v d D s s J n F 1 b 3 Q 7 U 2 V j d G l v b j E v S F I g R G F 0 Y V N l d C 9 D a G F u Z 2 V k I F R 5 c G U u e 0 d l b m R l c i w 4 f S Z x d W 9 0 O y w m c X V v d D t T Z W N 0 a W 9 u M S 9 I U i B E Y X R h U 2 V 0 L 0 N o Y W 5 n Z W Q g V H l w Z S 5 7 S m 9 i I F J v b G U s O X 0 m c X V v d D s s J n F 1 b 3 Q 7 U 2 V j d G l v b j E v S F I g R G F 0 Y V N l d C 9 D a G F u Z 2 V k I F R 5 c G U u e 0 1 h c m l 0 Y W w g U 3 R h d H V z L D E w f S Z x d W 9 0 O y w m c X V v d D t T Z W N 0 a W 9 u M S 9 I U i B E Y X R h U 2 V 0 L 0 N o Y W 5 n Z W Q g V H l w Z S 5 7 T 3 Z l c i B U a W 1 l L D E x f S Z x d W 9 0 O y w m c X V v d D t T Z W N 0 a W 9 u M S 9 I U i B E Y X R h U 2 V 0 L 0 N o Y W 5 n Z W Q g V H l w Z S 5 7 T 3 Z l c j E 4 L D E y f S Z x d W 9 0 O y w m c X V v d D t T Z W N 0 a W 9 u M S 9 I U i B E Y X R h U 2 V 0 L 0 N o Y W 5 n Z W Q g V H l w Z S 5 7 V H J h a W 5 p b m c g V G l t Z X M g T G F z d C B Z Z W F y L D E z f S Z x d W 9 0 O y w m c X V v d D t T Z W N 0 a W 9 u M S 9 I U i B E Y X R h U 2 V 0 L 0 N o Y W 5 n Z W Q g V H l w Z S 5 7 Q W d l L D E 0 f S Z x d W 9 0 O y w m c X V v d D t T Z W N 0 a W 9 u M S 9 I U i B E Y X R h U 2 V 0 L 0 N o Y W 5 n Z W Q g V H l w Z S 5 7 R G F p b H k g U m F 0 Z S w x N n 0 m c X V v d D s s J n F 1 b 3 Q 7 U 2 V j d G l v b j E v S F I g R G F 0 Y V N l d C 9 D a G F u Z 2 V k I F R 5 c G U u e 0 R p c 3 R h b m N l I E Z y b 2 0 g S G 9 t Z S w x N 3 0 m c X V v d D s s J n F 1 b 3 Q 7 U 2 V j d G l v b j E v S F I g R G F 0 Y V N l d C 9 D a G F u Z 2 V k I F R 5 c G U u e 0 V k d W N h d G l v b i w x O H 0 m c X V v d D s s J n F 1 b 3 Q 7 U 2 V j d G l v b j E v S F I g R G F 0 Y V N l d C 9 D a G F u Z 2 V k I F R 5 c G U u e 0 V u d m l y b 2 5 t Z W 5 0 I F N h d G l z Z m F j d G l v b i w y M H 0 m c X V v d D s s J n F 1 b 3 Q 7 U 2 V j d G l v b j E v S F I g R G F 0 Y V N l d C 9 D a G F u Z 2 V k I F R 5 c G U u e 0 h v d X J s e S B S Y X R l L D I x f S Z x d W 9 0 O y w m c X V v d D t T Z W N 0 a W 9 u M S 9 I U i B E Y X R h U 2 V 0 L 0 N o Y W 5 n Z W Q g V H l w Z S 5 7 S m 9 i I E l u d m 9 s d m V t Z W 5 0 L D I y f S Z x d W 9 0 O y w m c X V v d D t T Z W N 0 a W 9 u M S 9 I U i B E Y X R h U 2 V 0 L 0 N o Y W 5 n Z W Q g V H l w Z S 5 7 S m 9 i I E x l d m V s L D I z f S Z x d W 9 0 O y w m c X V v d D t T Z W N 0 a W 9 u M S 9 I U i B E Y X R h U 2 V 0 L 0 N o Y W 5 n Z W Q g V H l w Z S 5 7 S m 9 i I F N h d G l z Z m F j d G l v b i w y N H 0 m c X V v d D s s J n F 1 b 3 Q 7 U 2 V j d G l v b j E v S F I g R G F 0 Y V N l d C 9 D a G F u Z 2 V k I F R 5 c G U u e 0 1 v b n R o b H k g S W 5 j b 2 1 l L D I 1 f S Z x d W 9 0 O y w m c X V v d D t T Z W N 0 a W 9 u M S 9 I U i B E Y X R h U 2 V 0 L 0 N o Y W 5 n Z W Q g V H l w Z S 5 7 T W 9 u d G h s e S B S Y X R l L D I 2 f S Z x d W 9 0 O y w m c X V v d D t T Z W N 0 a W 9 u M S 9 I U i B E Y X R h U 2 V 0 L 0 N o Y W 5 n Z W Q g V H l w Z T M u e 0 5 1 b S B D b 2 1 w Y W 5 p Z X M g V 2 9 y a 2 V k L D I z f S Z x d W 9 0 O y w m c X V v d D t T Z W N 0 a W 9 u M S 9 I U i B E Y X R h U 2 V 0 L 0 N o Y W 5 n Z W Q g V H l w Z S 5 7 U G V y Y 2 V u d C B T Y W x h c n k g S G l r Z S w y O H 0 m c X V v d D s s J n F 1 b 3 Q 7 U 2 V j d G l v b j E v S F I g R G F 0 Y V N l d C 9 D a G F u Z 2 V k I F R 5 c G U u e 1 B l c m Z v c m 1 h b m N l I F J h d G l u Z y w y O X 0 m c X V v d D s s J n F 1 b 3 Q 7 U 2 V j d G l v b j E v S F I g R G F 0 Y V N l d C 9 D a G F u Z 2 V k I F R 5 c G U u e 1 J l b G F 0 a W 9 u c 2 h p c C B T Y X R p c 2 Z h Y 3 R p b 2 4 s M z B 9 J n F 1 b 3 Q 7 L C Z x d W 9 0 O 1 N l Y 3 R p b 2 4 x L 0 h S I E R h d G F T Z X Q v Q 2 h h b m d l Z C B U e X B l L n t T d G F u Z G F y Z C B I b 3 V y c y w z M X 0 m c X V v d D s s J n F 1 b 3 Q 7 U 2 V j d G l v b j E v S F I g R G F 0 Y V N l d C 9 D a G F u Z 2 V k I F R 5 c G U u e 1 N 0 b 2 N r I E 9 w d G l v b i B M Z X Z l b C w z M n 0 m c X V v d D s s J n F 1 b 3 Q 7 U 2 V j d G l v b j E v S F I g R G F 0 Y V N l d C 9 D a G F u Z 2 V k I F R 5 c G U u e 1 R v d G F s I F d v c m t p b m c g W W V h c n M s M z N 9 J n F 1 b 3 Q 7 L C Z x d W 9 0 O 1 N l Y 3 R p b 2 4 x L 0 h S I E R h d G F T Z X Q v Q 2 h h b m d l Z C B U e X B l L n t X b 3 J r I E x p Z m U g Q m F s Y W 5 j Z S w z N H 0 m c X V v d D s s J n F 1 b 3 Q 7 U 2 V j d G l v b j E v S F I g R G F 0 Y V N l d C 9 D a G F u Z 2 V k I F R 5 c G U u e 1 l l Y X J z I E F 0 I E N v b X B h b n k s M z V 9 J n F 1 b 3 Q 7 L C Z x d W 9 0 O 1 N l Y 3 R p b 2 4 x L 0 h S I E R h d G F T Z X Q v Q 2 h h b m d l Z C B U e X B l L n t Z Z W F y c y B J b i B D d X J y Z W 5 0 I F J v b G U s M z Z 9 J n F 1 b 3 Q 7 L C Z x d W 9 0 O 1 N l Y 3 R p b 2 4 x L 0 h S I E R h d G F T Z X Q v Q 2 h h b m d l Z C B U e X B l L n t Z Z W F y c y B T a W 5 j Z S B M Y X N 0 I F B y b 2 1 v d G l v b i w z N 3 0 m c X V v d D s s J n F 1 b 3 Q 7 U 2 V j d G l v b j E v S F I g R G F 0 Y V N l d C 9 D a G F u Z 2 V k I F R 5 c G U u e 1 l l Y X J z I F d p d G g g Q 3 V y c i B N Y W 5 h Z 2 V y L D M 4 f S Z x d W 9 0 O y w m c X V v d D t T Z W N 0 a W 9 u M S 9 I U i B E Y X R h U 2 V 0 L 0 N o Y W 5 n Z W Q g V H l w Z T E u e 0 p v c C B J b n Z v b H Z l b W V u d C B M Z X Z l b C w z N X 0 m c X V v d D s s J n F 1 b 3 Q 7 U 2 V j d G l v b j E v S F I g R G F 0 Y V N l d C 9 D a G F u Z 2 V k I F R 5 c G U y L n t K b 3 A g T G V 2 Z W w g d G V 4 d C w z N n 0 m c X V v d D s s J n F 1 b 3 Q 7 U 2 V j d G l v b j E v S F I g R G F 0 Y V N l d C 9 D a G F u Z 2 V k I F R 5 c G U z L n t T d G 9 j a y B P c H R p b 2 4 g T G V 2 Z W w g d G V 4 d C w z N 3 0 m c X V v d D s s J n F 1 b 3 Q 7 U 2 V j d G l v b j E v S F I g R G F 0 Y V N l d C 9 D a G F u Z 2 V k I F R 5 c G U 0 L n t E a X N 0 Y W 5 j Z S B D Y X R l Z 2 9 y e S w z O H 0 m c X V v d D s s J n F 1 b 3 Q 7 U 2 V j d G l v b j E v S F I g R G F 0 Y V N l d C 9 D a G F u Z 2 V k I F R 5 c G U 1 L n t F Z H V j Y X R p b 2 4 g c 2 9 y d C B j b 2 x 1 b W 4 s M z l 9 J n F 1 b 3 Q 7 X S w m c X V v d D t S Z W x h d G l v b n N o a X B J b m Z v J n F 1 b 3 Q 7 O l t d f S I g L z 4 8 L 1 N 0 Y W J s Z U V u d H J p Z X M + P C 9 J d G V t P j x J d G V t P j x J d G V t T G 9 j Y X R p b 2 4 + P E l 0 Z W 1 U e X B l P k Z v c m 1 1 b G E 8 L 0 l 0 Z W 1 U e X B l P j x J d G V t U G F 0 a D 5 T Z W N 0 a W 9 u M S 9 I U i U y M E R h d G F T Z X Q v U 2 9 1 c m N l P C 9 J d G V t U G F 0 a D 4 8 L 0 l 0 Z W 1 M b 2 N h d G l v b j 4 8 U 3 R h Y m x l R W 5 0 c m l l c y A v P j w v S X R l b T 4 8 S X R l b T 4 8 S X R l b U x v Y 2 F 0 a W 9 u P j x J d G V t V H l w Z T 5 G b 3 J t d W x h P C 9 J d G V t V H l w Z T 4 8 S X R l b V B h d G g + U 2 V j d G l v b j E v S F I l M j B E Y X R h U 2 V 0 L 1 N o Z W V 0 M V 9 T a G V l d D w v S X R l b V B h d G g + P C 9 J d G V t T G 9 j Y X R p b 2 4 + P F N 0 Y W J s Z U V u d H J p Z X M g L z 4 8 L 0 l 0 Z W 0 + P E l 0 Z W 0 + P E l 0 Z W 1 M b 2 N h d G l v b j 4 8 S X R l b V R 5 c G U + R m 9 y b X V s Y T w v S X R l b V R 5 c G U + P E l 0 Z W 1 Q Y X R o P l N l Y 3 R p b 2 4 x L 0 h S J T I w R G F 0 Y V N l d C 9 Q c m 9 t b 3 R l Z C U y M E h l Y W R l c n M 8 L 0 l 0 Z W 1 Q Y X R o P j w v S X R l b U x v Y 2 F 0 a W 9 u P j x T d G F i b G V F b n R y a W V z I C 8 + P C 9 J d G V t P j x J d G V t P j x J d G V t T G 9 j Y X R p b 2 4 + P E l 0 Z W 1 U e X B l P k Z v c m 1 1 b G E 8 L 0 l 0 Z W 1 U e X B l P j x J d G V t U G F 0 a D 5 T Z W N 0 a W 9 u M S 9 I U i U y M E R h d G F T Z X Q v Q 2 h h b m d l Z C U y M F R 5 c G U 8 L 0 l 0 Z W 1 Q Y X R o P j w v S X R l b U x v Y 2 F 0 a W 9 u P j x T d G F i b G V F b n R y a W V z I C 8 + P C 9 J d G V t P j x J d G V t P j x J d G V t T G 9 j Y X R p b 2 4 + P E l 0 Z W 1 U e X B l P k Z v c m 1 1 b G E 8 L 0 l 0 Z W 1 U e X B l P j x J d G V t U G F 0 a D 5 T Z W N 0 a W 9 u M S 9 I U i U y M E R h d G F T Z X Q v U m V t b 3 Z l Z C U y M E J s Y W 5 r J T I w U m 9 3 c z w v S X R l b V B h d G g + P C 9 J d G V t T G 9 j Y X R p b 2 4 + P F N 0 Y W J s Z U V u d H J p Z X M g L z 4 8 L 0 l 0 Z W 0 + P E l 0 Z W 0 + P E l 0 Z W 1 M b 2 N h d G l v b j 4 8 S X R l b V R 5 c G U + R m 9 y b X V s Y T w v S X R l b V R 5 c G U + P E l 0 Z W 1 Q Y X R o P l N l Y 3 R p b 2 4 x L 0 h S J T I w R G F 0 Y V N l d C 9 T b 3 J 0 Z W Q l M j B S b 3 d z P C 9 J d G V t U G F 0 a D 4 8 L 0 l 0 Z W 1 M b 2 N h d G l v b j 4 8 U 3 R h Y m x l R W 5 0 c m l l c y A v P j w v S X R l b T 4 8 S X R l b T 4 8 S X R l b U x v Y 2 F 0 a W 9 u P j x J d G V t V H l w Z T 5 G b 3 J t d W x h P C 9 J d G V t V H l w Z T 4 8 S X R l b V B h d G g + U 2 V j d G l v b j E v S F I l M j B E Y X R h U 2 V 0 L 1 J l b m F t Z W Q l M j B D b 2 x 1 b W 5 z P C 9 J d G V t U G F 0 a D 4 8 L 0 l 0 Z W 1 M b 2 N h d G l v b j 4 8 U 3 R h Y m x l R W 5 0 c m l l c y A v P j w v S X R l b T 4 8 S X R l b T 4 8 S X R l b U x v Y 2 F 0 a W 9 u P j x J d G V t V H l w Z T 5 G b 3 J t d W x h P C 9 J d G V t V H l w Z T 4 8 S X R l b V B h d G g + U 2 V j d G l v b j E v S F I l M j B E Y X R h U 2 V 0 L 1 J l b 3 J k Z X J l Z C U y M E N v b H V t b n M 8 L 0 l 0 Z W 1 Q Y X R o P j w v S X R l b U x v Y 2 F 0 a W 9 u P j x T d G F i b G V F b n R y a W V z I C 8 + P C 9 J d G V t P j x J d G V t P j x J d G V t T G 9 j Y X R p b 2 4 + P E l 0 Z W 1 U e X B l P k Z v c m 1 1 b G E 8 L 0 l 0 Z W 1 U e X B l P j x J d G V t U G F 0 a D 5 T Z W N 0 a W 9 u M S 9 I U i U y M E R h d G F T Z X Q v U m V u Y W 1 l Z C U y M E N v b H V t b n M x P C 9 J d G V t U G F 0 a D 4 8 L 0 l 0 Z W 1 M b 2 N h d G l v b j 4 8 U 3 R h Y m x l R W 5 0 c m l l c y A v P j w v S X R l b T 4 8 S X R l b T 4 8 S X R l b U x v Y 2 F 0 a W 9 u P j x J d G V t V H l w Z T 5 G b 3 J t d W x h P C 9 J d G V t V H l w Z T 4 8 S X R l b V B h d G g + U 2 V j d G l v b j E v S F I l M j B E Y X R h U 2 V 0 L 1 J l b W 9 2 Z W Q l M j B P d G h l c i U y M E N v b H V t b n M 8 L 0 l 0 Z W 1 Q Y X R o P j w v S X R l b U x v Y 2 F 0 a W 9 u P j x T d G F i b G V F b n R y a W V z I C 8 + P C 9 J d G V t P j x J d G V t P j x J d G V t T G 9 j Y X R p b 2 4 + P E l 0 Z W 1 U e X B l P k Z v c m 1 1 b G E 8 L 0 l 0 Z W 1 U e X B l P j x J d G V t U G F 0 a D 5 T Z W N 0 a W 9 u M S 9 I U i U y M E R h d G F T Z X Q v Q W R k Z W Q l M j B D d X N 0 b 2 0 8 L 0 l 0 Z W 1 Q Y X R o P j w v S X R l b U x v Y 2 F 0 a W 9 u P j x T d G F i b G V F b n R y a W V z I C 8 + P C 9 J d G V t P j x J d G V t P j x J d G V t T G 9 j Y X R p b 2 4 + P E l 0 Z W 1 U e X B l P k Z v c m 1 1 b G E 8 L 0 l 0 Z W 1 U e X B l P j x J d G V t U G F 0 a D 5 T Z W N 0 a W 9 u M S 9 I U i U y M E R h d G F T Z X Q v Q 2 h h b m d l Z C U y M F R 5 c G U x P C 9 J d G V t U G F 0 a D 4 8 L 0 l 0 Z W 1 M b 2 N h d G l v b j 4 8 U 3 R h Y m x l R W 5 0 c m l l c y A v P j w v S X R l b T 4 8 S X R l b T 4 8 S X R l b U x v Y 2 F 0 a W 9 u P j x J d G V t V H l w Z T 5 G b 3 J t d W x h P C 9 J d G V t V H l w Z T 4 8 S X R l b V B h d G g + U 2 V j d G l v b j E v S F I l M j B E Y X R h U 2 V 0 L 0 F k Z G V k J T I w Q 3 V z d G 9 t M T w v S X R l b V B h d G g + P C 9 J d G V t T G 9 j Y X R p b 2 4 + P F N 0 Y W J s Z U V u d H J p Z X M g L z 4 8 L 0 l 0 Z W 0 + P E l 0 Z W 0 + P E l 0 Z W 1 M b 2 N h d G l v b j 4 8 S X R l b V R 5 c G U + R m 9 y b X V s Y T w v S X R l b V R 5 c G U + P E l 0 Z W 1 Q Y X R o P l N l Y 3 R p b 2 4 x L 0 h S J T I w R G F 0 Y V N l d C 9 D a G F u Z 2 V k J T I w V H l w Z T I 8 L 0 l 0 Z W 1 Q Y X R o P j w v S X R l b U x v Y 2 F 0 a W 9 u P j x T d G F i b G V F b n R y a W V z I C 8 + P C 9 J d G V t P j x J d G V t P j x J d G V t T G 9 j Y X R p b 2 4 + P E l 0 Z W 1 U e X B l P k Z v c m 1 1 b G E 8 L 0 l 0 Z W 1 U e X B l P j x J d G V t U G F 0 a D 5 T Z W N 0 a W 9 u M S 9 I U i U y M E R h d G F T Z X Q v Q W R k Z W Q l M j B D d X N 0 b 2 0 y P C 9 J d G V t U G F 0 a D 4 8 L 0 l 0 Z W 1 M b 2 N h d G l v b j 4 8 U 3 R h Y m x l R W 5 0 c m l l c y A v P j w v S X R l b T 4 8 S X R l b T 4 8 S X R l b U x v Y 2 F 0 a W 9 u P j x J d G V t V H l w Z T 5 G b 3 J t d W x h P C 9 J d G V t V H l w Z T 4 8 S X R l b V B h d G g + U 2 V j d G l v b j E v S F I l M j B E Y X R h U 2 V 0 L 0 N o Y W 5 n Z W Q l M j B U e X B l M z w v S X R l b V B h d G g + P C 9 J d G V t T G 9 j Y X R p b 2 4 + P F N 0 Y W J s Z U V u d H J p Z X M g L z 4 8 L 0 l 0 Z W 0 + P E l 0 Z W 0 + P E l 0 Z W 1 M b 2 N h d G l v b j 4 8 S X R l b V R 5 c G U + R m 9 y b X V s Y T w v S X R l b V R 5 c G U + P E l 0 Z W 1 Q Y X R o P l N l Y 3 R p b 2 4 x L 0 h S J T I w R G F 0 Y V N l d C 9 B Z G R l Z C U y M E N 1 c 3 R v b T M 8 L 0 l 0 Z W 1 Q Y X R o P j w v S X R l b U x v Y 2 F 0 a W 9 u P j x T d G F i b G V F b n R y a W V z I C 8 + P C 9 J d G V t P j x J d G V t P j x J d G V t T G 9 j Y X R p b 2 4 + P E l 0 Z W 1 U e X B l P k Z v c m 1 1 b G E 8 L 0 l 0 Z W 1 U e X B l P j x J d G V t U G F 0 a D 5 T Z W N 0 a W 9 u M S 9 I U i U y M E R h d G F T Z X Q v Q 2 h h b m d l Z C U y M F R 5 c G U 0 P C 9 J d G V t U G F 0 a D 4 8 L 0 l 0 Z W 1 M b 2 N h d G l v b j 4 8 U 3 R h Y m x l R W 5 0 c m l l c y A v P j w v S X R l b T 4 8 S X R l b T 4 8 S X R l b U x v Y 2 F 0 a W 9 u P j x J d G V t V H l w Z T 5 G b 3 J t d W x h P C 9 J d G V t V H l w Z T 4 8 S X R l b V B h d G g + U 2 V j d G l v b j E v Q W x M J T I w T W V h c 3 V y Z X M 8 L 0 l 0 Z W 1 Q Y X R o P j w v S X R l b U x v Y 2 F 0 a W 9 u P j x T d G F i b G V F b n R y a W V z P j x F b n R y e S B U e X B l P S J J c 1 B y a X Z h d G U i I F Z h b H V l P S J s M C I g L z 4 8 R W 5 0 c n k g V H l w Z T 0 i U X V l c n l J R C I g V m F s d W U 9 I n M 4 M m Y 3 M W V l M C 1 m O D U 0 L T R h Y j M t Y T Y w M y 1 l N z Q 2 N z l j O D M 4 Z T 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W x M I E 1 l Y X N 1 c m V z L 0 F 1 d G 9 S Z W 1 v d m V k Q 2 9 s d W 1 u c z E u e 0 F s T C B N Z W F z d X J l c y w w f S Z x d W 9 0 O 1 0 s J n F 1 b 3 Q 7 Q 2 9 s d W 1 u Q 2 9 1 b n Q m c X V v d D s 6 M S w m c X V v d D t L Z X l D b 2 x 1 b W 5 O Y W 1 l c y Z x d W 9 0 O z p b X S w m c X V v d D t D b 2 x 1 b W 5 J Z G V u d G l 0 a W V z J n F 1 b 3 Q 7 O l s m c X V v d D t T Z W N 0 a W 9 u M S 9 B b E w g T W V h c 3 V y Z X M v Q X V 0 b 1 J l b W 9 2 Z W R D b 2 x 1 b W 5 z M S 5 7 Q W x M I E 1 l Y X N 1 c m V z L D B 9 J n F 1 b 3 Q 7 X S w m c X V v d D t S Z W x h d G l v b n N o a X B J b m Z v J n F 1 b 3 Q 7 O l t d f S I g L z 4 8 R W 5 0 c n k g V H l w Z T 0 i R m l s b F N 0 Y X R 1 c y I g V m F s d W U 9 I n N D b 2 1 w b G V 0 Z S I g L z 4 8 R W 5 0 c n k g V H l w Z T 0 i R m l s b E N v b H V t b k 5 h b W V z I i B W Y W x 1 Z T 0 i c 1 s m c X V v d D t B b E w g T W V h c 3 V y Z X M m c X V v d D t d I i A v P j x F b n R y e S B U e X B l P S J G a W x s Q 2 9 s d W 1 u V H l w Z X M i I F Z h b H V l P S J z Q m c 9 P S I g L z 4 8 R W 5 0 c n k g V H l w Z T 0 i R m l s b E x h c 3 R V c G R h d G V k I i B W Y W x 1 Z T 0 i Z D I w M j U t M D c t M j B U M j I 6 N D I 6 M j E u O D k 4 N T Q y M F o i I C 8 + P E V u d H J 5 I F R 5 c G U 9 I k Z p b G x F c n J v c k N v d W 5 0 I i B W Y W x 1 Z T 0 i b D A i I C 8 + P E V u d H J 5 I F R 5 c G U 9 I k Z p b G x F c n J v c k N v Z G U i I F Z h b H V l P S J z V W 5 r b m 9 3 b i I g L z 4 8 R W 5 0 c n k g V H l w Z T 0 i R m l s b E N v d W 5 0 I i B W Y W x 1 Z T 0 i b D E i I C 8 + P E V u d H J 5 I F R 5 c G U 9 I k F k Z G V k V G 9 E Y X R h T W 9 k Z W w i I F Z h b H V l P S J s M S I g L z 4 8 L 1 N 0 Y W J s Z U V u d H J p Z X M + P C 9 J d G V t P j x J d G V t P j x J d G V t T G 9 j Y X R p b 2 4 + P E l 0 Z W 1 U e X B l P k Z v c m 1 1 b G E 8 L 0 l 0 Z W 1 U e X B l P j x J d G V t U G F 0 a D 5 T Z W N 0 a W 9 u M S 9 B b E w l M j B N Z W F z d X J l c y 9 T b 3 V y Y 2 U 8 L 0 l 0 Z W 1 Q Y X R o P j w v S X R l b U x v Y 2 F 0 a W 9 u P j x T d G F i b G V F b n R y a W V z I C 8 + P C 9 J d G V t P j x J d G V t P j x J d G V t T G 9 j Y X R p b 2 4 + P E l 0 Z W 1 U e X B l P k Z v c m 1 1 b G E 8 L 0 l 0 Z W 1 U e X B l P j x J d G V t U G F 0 a D 5 T Z W N 0 a W 9 u M S 9 I U i U y M E R h d G F T Z X Q v Q W R k Z W Q l M j B D b 2 5 k a X R p b 2 5 h b C U y M E N v b H V t b j w v S X R l b V B h d G g + P C 9 J d G V t T G 9 j Y X R p b 2 4 + P F N 0 Y W J s Z U V u d H J p Z X M g L z 4 8 L 0 l 0 Z W 0 + P E l 0 Z W 0 + P E l 0 Z W 1 M b 2 N h d G l v b j 4 8 S X R l b V R 5 c G U + R m 9 y b X V s Y T w v S X R l b V R 5 c G U + P E l 0 Z W 1 Q Y X R o P l N l Y 3 R p b 2 4 x L 0 h S J T I w R G F 0 Y V N l d C 9 D a G F u Z 2 V k J T I w V H l w Z T U 8 L 0 l 0 Z W 1 Q Y X R o P j w v S X R l b U x v Y 2 F 0 a W 9 u P j x T d G F i b G V F b n R y a W V z I C 8 + P C 9 J d G V t P j w v S X R l b X M + P C 9 M b 2 N h b F B h Y 2 t h Z 2 V N Z X R h Z G F 0 Y U Z p b G U + F g A A A F B L B Q Y A A A A A A A A A A A A A A A A A A A A A A A A m A Q A A A Q A A A N C M n d 8 B F d E R j H o A w E / C l + s B A A A A n 4 z T D h W C Y E e u b O B P U w P U p A A A A A A C A A A A A A A Q Z g A A A A E A A C A A A A A 3 7 + e W 9 j d e d p A R x R Y c q o j h D X R X s c k J N g Q k x G E 6 q b J 6 Z Q A A A A A O g A A A A A I A A C A A A A B I 4 9 h I m 0 L U m O M u o s u 4 R n I h 1 k q Q o n C i X 1 w l d K W w r t p X k l A A A A C h V H 0 P B C b B 8 / Q d l E 4 F y A h L n y 2 S Q G o 7 M 6 A u i h p y n o F m I 8 c V y m 2 w E u 8 X Q r e a 8 R Y p H U M p / f B p o t Q K P i Y M K 0 M t r l L + W m R / j G B w 1 n J o R y P R A 9 M T D E A A A A B y D l J g L y Q s + N p e L P m m 0 R B M l Y 8 d c A X W x k X U X q J D p H F h q B 6 d S R G G c T Q U B n u 8 9 5 6 g k R 5 p m c k R a r C n i v I 8 x 7 j v C / Y 4 < / D a t a M a s h u p > 
</file>

<file path=customXml/item19.xml>��< ? x m l   v e r s i o n = " 1 . 0 "   e n c o d i n g = " U T F - 1 6 " ? > < G e m i n i   x m l n s = " h t t p : / / g e m i n i / p i v o t c u s t o m i z a t i o n / c 0 4 f 8 d a 7 - 2 e f 8 - 4 0 5 e - b b 8 b - 6 c e 4 7 3 5 2 5 2 9 8 " > < 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 F a l s e < / V i s i b l e > < / i t e m > < / C a l c u l a t e d F i e l d s > < S A H o s t H a s h > 0 < / S A H o s t H a s h > < G e m i n i F i e l d L i s t V i s i b l e > T r u e < / G e m i n i F i e l d L i s t V i s i b l e > < / S e t t i n g s > ] ] > < / C u s t o m C o n t e n t > < / G e m i n i > 
</file>

<file path=customXml/item2.xml>��< ? x m l   v e r s i o n = " 1 . 0 "   e n c o d i n g = " U T F - 1 6 " ? > < G e m i n i   x m l n s = " h t t p : / / g e m i n i / p i v o t c u s t o m i z a t i o n / c 0 8 3 d 3 8 d - f 7 e e - 4 2 2 c - b 0 5 5 - d 2 3 6 c 2 b 4 7 c b a " > < 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 F a l s e < / V i s i b l e > < / i t e m > < / C a l c u l a t e d F i e l d s > < S A H o s t H a s h > 0 < / S A H o s t H a s h > < G e m i n i F i e l d L i s t V i s i b l e > T r u e < / G e m i n i F i e l d L i s t V i s i b l e > < / S e t t i n g s > ] ] > < / C u s t o m C o n t e n t > < / G e m i n i > 
</file>

<file path=customXml/item20.xml>��< ? x m l   v e r s i o n = " 1 . 0 "   e n c o d i n g = " U T F - 1 6 " ? > < G e m i n i   x m l n s = " h t t p : / / g e m i n i / p i v o t c u s t o m i z a t i o n / b 2 1 c 5 0 5 a - 5 f 0 c - 4 1 1 a - b 5 d a - a a 7 6 7 8 6 e 2 4 a 0 " > < 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 F a l s e < / V i s i b l e > < / i t e m > < / C a l c u l a t e d F i e l d s > < S A H o s t H a s h > 0 < / S A H o s t H a s h > < G e m i n i F i e l d L i s t V i s i b l e > T r u e < / G e m i n i F i e l d L i s t V i s i b l e > < / S e t t i n g s > ] ] > < / C u s t o m C o n t e n t > < / G e m i n i > 
</file>

<file path=customXml/item21.xml>��< ? x m l   v e r s i o n = " 1 . 0 "   e n c o d i n g = " U T F - 1 6 " ? > < G e m i n i   x m l n s = " h t t p : / / g e m i n i / p i v o t c u s t o m i z a t i o n / 0 c 9 4 9 2 4 7 - 8 0 b a - 4 0 5 9 - 8 b 7 f - f 9 a f 5 d 1 c 9 8 8 a " > < 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 T r u e < / V i s i b l e > < / i t e m > < i t e m > < M e a s u r e N a m e > a v g   e n v i r o n m e n t   s a t i s f a c t i o n < / M e a s u r e N a m e > < D i s p l a y N a m e > a v g   e n v i r o n m e n t   s a t i s f a c t i o n < / D i s p l a y N a m e > < V i s i b l e > F a l s e < / V i s i b l e > < / i t e m > < / C a l c u l a t e d F i e l d s > < S A H o s t H a s h > 0 < / S A H o s t H a s h > < G e m i n i F i e l d L i s t V i s i b l e > T r u e < / G e m i n i F i e l d L i s t V i s i b l e > < / S e t t i n g s > ] ] > < / C u s t o m C o n t e n t > < / G e m i n i > 
</file>

<file path=customXml/item22.xml>��< ? x m l   v e r s i o n = " 1 . 0 "   e n c o d i n g = " U T F - 1 6 " ? > < G e m i n i   x m l n s = " h t t p : / / g e m i n i / p i v o t c u s t o m i z a t i o n / a 8 8 f d 4 3 5 - a 3 4 6 - 4 0 6 0 - a 3 f 2 - a 3 0 6 1 6 1 c a 0 6 a " > < 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C a l c u l a t e d F i e l d s > < S A H o s t H a s h > 0 < / S A H o s t H a s h > < G e m i n i F i e l d L i s t V i s i b l e > T r u e < / G e m i n i F i e l d L i s t V i s i b l e > < / S e t t i n g s > ] ] > < / C u s t o m C o n t e n t > < / G e m i n i > 
</file>

<file path=customXml/item23.xml>��< ? x m l   v e r s i o n = " 1 . 0 "   e n c o d i n g = " U T F - 1 6 " ? > < G e m i n i   x m l n s = " h t t p : / / g e m i n i / p i v o t c u s t o m i z a t i o n / e 4 9 3 d 8 3 1 - a a 7 c - 4 a 9 d - b 7 a 2 - e 0 0 6 7 d 5 d 2 9 2 0 " > < C u s t o m C o n t e n t > < ! [ C D A T A [ < ? x m l   v e r s i o n = " 1 . 0 "   e n c o d i n g = " u t f - 1 6 " ? > < S e t t i n g s > < C a l c u l a t e d F i e l d s > < i t e m > < M e a s u r e N a m e > T o t a l   E m p l o y e e s < / M e a s u r e N a m e > < D i s p l a y N a m e > T o t a l   E m p l o y e e s < / D i s p l a y N a m e > < V i s i b l e > F a l s e < / V i s i b l e > < / i t e m > < / C a l c u l a t e d F i e l d s > < S A H o s t H a s h > 0 < / S A H o s t H a s h > < G e m i n i F i e l d L i s t V i s i b l e > T r u e < / G e m i n i F i e l d L i s t V i s i b l e > < / S e t t i n g s > ] ] > < / C u s t o m C o n t e n t > < / G e m i n i > 
</file>

<file path=customXml/item24.xml>��< ? x m l   v e r s i o n = " 1 . 0 "   e n c o d i n g = " U T F - 1 6 " ? > < G e m i n i   x m l n s = " h t t p : / / g e m i n i / p i v o t c u s t o m i z a t i o n / T a b l e X M L _ A l L   M e a s u r e s _ 8 5 f 2 2 5 a 2 - 5 f a 0 - 4 2 9 2 - 8 5 6 0 - 9 4 3 2 e 7 5 4 3 7 f e " > < C u s t o m C o n t e n t > < ! [ C D A T A [ < T a b l e W i d g e t G r i d S e r i a l i z a t i o n   x m l n s : x s d = " h t t p : / / w w w . w 3 . o r g / 2 0 0 1 / X M L S c h e m a "   x m l n s : x s i = " h t t p : / / w w w . w 3 . o r g / 2 0 0 1 / X M L S c h e m a - i n s t a n c e " > < C o l u m n S u g g e s t e d T y p e   / > < C o l u m n F o r m a t   / > < C o l u m n A c c u r a c y   / > < C o l u m n C u r r e n c y S y m b o l   / > < C o l u m n P o s i t i v e P a t t e r n   / > < C o l u m n N e g a t i v e P a t t e r n   / > < C o l u m n W i d t h s > < i t e m > < k e y > < s t r i n g > A l L   M e a s u r e s < / s t r i n g > < / k e y > < v a l u e > < i n t > 1 5 6 < / i n t > < / v a l u e > < / i t e m > < / C o l u m n W i d t h s > < C o l u m n D i s p l a y I n d e x > < i t e m > < k e y > < s t r i n g > A l L   M e a s u r e s < / 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l i e n t W i n d o w X M L " > < C u s t o m C o n t e n t > < ! [ C D A T A [ H R   D a t a S e t _ e d 4 f e a 1 f - 6 2 d 1 - 4 6 9 1 - 8 0 b d - 3 5 5 4 4 6 9 7 d 1 6 1 ] ] > < / 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 A l L   M e a s u r e s 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  M e a s u r e s 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 E m p l o y e e s < / K e y > < / D i a g r a m O b j e c t K e y > < D i a g r a m O b j e c t K e y > < K e y > M e a s u r e s \ T o t a l   E m p l o y e e s \ T a g I n f o \ F o r m u l a < / K e y > < / D i a g r a m O b j e c t K e y > < D i a g r a m O b j e c t K e y > < K e y > M e a s u r e s \ T o t a l   E m p l o y e e s \ T a g I n f o \ V a l u e < / K e y > < / D i a g r a m O b j e c t K e y > < D i a g r a m O b j e c t K e y > < K e y > M e a s u r e s \ A t t r i t i o n   E m p l o y e e s < / K e y > < / D i a g r a m O b j e c t K e y > < D i a g r a m O b j e c t K e y > < K e y > M e a s u r e s \ A t t r i t i o n   E m p l o y e e s \ T a g I n f o \ F o r m u l a < / K e y > < / D i a g r a m O b j e c t K e y > < D i a g r a m O b j e c t K e y > < K e y > M e a s u r e s \ A t t r i t i o n   E m p l o y e e s \ T a g I n f o \ V a l u e < / K e y > < / D i a g r a m O b j e c t K e y > < D i a g r a m O b j e c t K e y > < K e y > M e a s u r e s \ A c t i v e   E m p l o y e e s < / K e y > < / D i a g r a m O b j e c t K e y > < D i a g r a m O b j e c t K e y > < K e y > M e a s u r e s \ A c t i v e   E m p l o y e e s \ T a g I n f o \ F o r m u l a < / K e y > < / D i a g r a m O b j e c t K e y > < D i a g r a m O b j e c t K e y > < K e y > M e a s u r e s \ A c t i v e   E m p l o y e e s \ T a g I n f o \ V a l u e < / K e y > < / D i a g r a m O b j e c t K e y > < D i a g r a m O b j e c t K e y > < K e y > M e a s u r e s \ #   M a l e < / K e y > < / D i a g r a m O b j e c t K e y > < D i a g r a m O b j e c t K e y > < K e y > M e a s u r e s \ #   M a l e \ T a g I n f o \ F o r m u l a < / K e y > < / D i a g r a m O b j e c t K e y > < D i a g r a m O b j e c t K e y > < K e y > M e a s u r e s \ #   M a l e \ T a g I n f o \ V a l u e < / K e y > < / D i a g r a m O b j e c t K e y > < D i a g r a m O b j e c t K e y > < K e y > M e a s u r e s \ #   F e m a l e < / K e y > < / D i a g r a m O b j e c t K e y > < D i a g r a m O b j e c t K e y > < K e y > M e a s u r e s \ #   F e m a l e \ T a g I n f o \ F o r m u l a < / K e y > < / D i a g r a m O b j e c t K e y > < D i a g r a m O b j e c t K e y > < K e y > M e a s u r e s \ #   F e m a l e \ T a g I n f o \ V a l u e < / K e y > < / D i a g r a m O b j e c t K e y > < D i a g r a m O b j e c t K e y > < K e y > M e a s u r e s \ #   E m p l o y e e s   w o r k s   o v e r   t i m e < / K e y > < / D i a g r a m O b j e c t K e y > < D i a g r a m O b j e c t K e y > < K e y > M e a s u r e s \ #   E m p l o y e e s   w o r k s   o v e r   t i m e \ T a g I n f o \ F o r m u l a < / K e y > < / D i a g r a m O b j e c t K e y > < D i a g r a m O b j e c t K e y > < K e y > M e a s u r e s \ #   E m p l o y e e s   w o r k s   o v e r   t i m e \ T a g I n f o \ V a l u e < / K e y > < / D i a g r a m O b j e c t K e y > < D i a g r a m O b j e c t K e y > < K e y > C o l u m n s \ A l L   M e a s u r e s 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 E m p l o y e e s < / K e y > < / a : K e y > < a : V a l u e   i : t y p e = " M e a s u r e G r i d N o d e V i e w S t a t e " > < L a y e d O u t > t r u e < / L a y e d O u t > < / a : V a l u e > < / a : K e y V a l u e O f D i a g r a m O b j e c t K e y a n y T y p e z b w N T n L X > < a : K e y V a l u e O f D i a g r a m O b j e c t K e y a n y T y p e z b w N T n L X > < a : K e y > < K e y > M e a s u r e s \ T o t a l   E m p l o y e e s \ T a g I n f o \ F o r m u l a < / K e y > < / a : K e y > < a : V a l u e   i : t y p e = " M e a s u r e G r i d V i e w S t a t e I D i a g r a m T a g A d d i t i o n a l I n f o " / > < / a : K e y V a l u e O f D i a g r a m O b j e c t K e y a n y T y p e z b w N T n L X > < a : K e y V a l u e O f D i a g r a m O b j e c t K e y a n y T y p e z b w N T n L X > < a : K e y > < K e y > M e a s u r e s \ T o t a l   E m p l o y e e s \ T a g I n f o \ V a l u e < / K e y > < / a : K e y > < a : V a l u e   i : t y p e = " M e a s u r e G r i d V i e w S t a t e I D i a g r a m T a g A d d i t i o n a l I n f o " / > < / a : K e y V a l u e O f D i a g r a m O b j e c t K e y a n y T y p e z b w N T n L X > < a : K e y V a l u e O f D i a g r a m O b j e c t K e y a n y T y p e z b w N T n L X > < a : K e y > < K e y > M e a s u r e s \ A t t r i t i o n   E m p l o y e e s < / K e y > < / a : K e y > < a : V a l u e   i : t y p e = " M e a s u r e G r i d N o d e V i e w S t a t e " > < L a y e d O u t > t r u e < / L a y e d O u t > < R o w > 1 < / R o w > < / a : V a l u e > < / a : K e y V a l u e O f D i a g r a m O b j e c t K e y a n y T y p e z b w N T n L X > < a : K e y V a l u e O f D i a g r a m O b j e c t K e y a n y T y p e z b w N T n L X > < a : K e y > < K e y > M e a s u r e s \ A t t r i t i o n   E m p l o y e e s \ T a g I n f o \ F o r m u l a < / K e y > < / a : K e y > < a : V a l u e   i : t y p e = " M e a s u r e G r i d V i e w S t a t e I D i a g r a m T a g A d d i t i o n a l I n f o " / > < / a : K e y V a l u e O f D i a g r a m O b j e c t K e y a n y T y p e z b w N T n L X > < a : K e y V a l u e O f D i a g r a m O b j e c t K e y a n y T y p e z b w N T n L X > < a : K e y > < K e y > M e a s u r e s \ A t t r i t i o n   E m p l o y e e s \ T a g I n f o \ V a l u e < / K e y > < / a : K e y > < a : V a l u e   i : t y p e = " M e a s u r e G r i d V i e w S t a t e I D i a g r a m T a g A d d i t i o n a l I n f o " / > < / a : K e y V a l u e O f D i a g r a m O b j e c t K e y a n y T y p e z b w N T n L X > < a : K e y V a l u e O f D i a g r a m O b j e c t K e y a n y T y p e z b w N T n L X > < a : K e y > < K e y > M e a s u r e s \ A c t i v e   E m p l o y e e s < / K e y > < / a : K e y > < a : V a l u e   i : t y p e = " M e a s u r e G r i d N o d e V i e w S t a t e " > < L a y e d O u t > t r u e < / L a y e d O u t > < R o w > 2 < / 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  M a l e < / K e y > < / a : K e y > < a : V a l u e   i : t y p e = " M e a s u r e G r i d N o d e V i e w S t a t e " > < L a y e d O u t > t r u e < / L a y e d O u t > < R o w > 3 < / R o w > < / a : V a l u e > < / a : K e y V a l u e O f D i a g r a m O b j e c t K e y a n y T y p e z b w N T n L X > < a : K e y V a l u e O f D i a g r a m O b j e c t K e y a n y T y p e z b w N T n L X > < a : K e y > < K e y > M e a s u r e s \ #   M a l e \ T a g I n f o \ F o r m u l a < / K e y > < / a : K e y > < a : V a l u e   i : t y p e = " M e a s u r e G r i d V i e w S t a t e I D i a g r a m T a g A d d i t i o n a l I n f o " / > < / a : K e y V a l u e O f D i a g r a m O b j e c t K e y a n y T y p e z b w N T n L X > < a : K e y V a l u e O f D i a g r a m O b j e c t K e y a n y T y p e z b w N T n L X > < a : K e y > < K e y > M e a s u r e s \ #   M a l e \ T a g I n f o \ V a l u e < / K e y > < / a : K e y > < a : V a l u e   i : t y p e = " M e a s u r e G r i d V i e w S t a t e I D i a g r a m T a g A d d i t i o n a l I n f o " / > < / a : K e y V a l u e O f D i a g r a m O b j e c t K e y a n y T y p e z b w N T n L X > < a : K e y V a l u e O f D i a g r a m O b j e c t K e y a n y T y p e z b w N T n L X > < a : K e y > < K e y > M e a s u r e s \ #   F e m a l e < / K e y > < / a : K e y > < a : V a l u e   i : t y p e = " M e a s u r e G r i d N o d e V i e w S t a t e " > < L a y e d O u t > t r u e < / L a y e d O u t > < R o w > 4 < / R o w > < / a : V a l u e > < / a : K e y V a l u e O f D i a g r a m O b j e c t K e y a n y T y p e z b w N T n L X > < a : K e y V a l u e O f D i a g r a m O b j e c t K e y a n y T y p e z b w N T n L X > < a : K e y > < K e y > M e a s u r e s \ #   F e m a l e \ T a g I n f o \ F o r m u l a < / K e y > < / a : K e y > < a : V a l u e   i : t y p e = " M e a s u r e G r i d V i e w S t a t e I D i a g r a m T a g A d d i t i o n a l I n f o " / > < / a : K e y V a l u e O f D i a g r a m O b j e c t K e y a n y T y p e z b w N T n L X > < a : K e y V a l u e O f D i a g r a m O b j e c t K e y a n y T y p e z b w N T n L X > < a : K e y > < K e y > M e a s u r e s \ #   F e m a l e \ T a g I n f o \ V a l u e < / K e y > < / a : K e y > < a : V a l u e   i : t y p e = " M e a s u r e G r i d V i e w S t a t e I D i a g r a m T a g A d d i t i o n a l I n f o " / > < / a : K e y V a l u e O f D i a g r a m O b j e c t K e y a n y T y p e z b w N T n L X > < a : K e y V a l u e O f D i a g r a m O b j e c t K e y a n y T y p e z b w N T n L X > < a : K e y > < K e y > M e a s u r e s \ #   E m p l o y e e s   w o r k s   o v e r   t i m e < / K e y > < / a : K e y > < a : V a l u e   i : t y p e = " M e a s u r e G r i d N o d e V i e w S t a t e " > < L a y e d O u t > t r u e < / L a y e d O u t > < R o w > 5 < / R o w > < / a : V a l u e > < / a : K e y V a l u e O f D i a g r a m O b j e c t K e y a n y T y p e z b w N T n L X > < a : K e y V a l u e O f D i a g r a m O b j e c t K e y a n y T y p e z b w N T n L X > < a : K e y > < K e y > M e a s u r e s \ #   E m p l o y e e s   w o r k s   o v e r   t i m e \ T a g I n f o \ F o r m u l a < / K e y > < / a : K e y > < a : V a l u e   i : t y p e = " M e a s u r e G r i d V i e w S t a t e I D i a g r a m T a g A d d i t i o n a l I n f o " / > < / a : K e y V a l u e O f D i a g r a m O b j e c t K e y a n y T y p e z b w N T n L X > < a : K e y V a l u e O f D i a g r a m O b j e c t K e y a n y T y p e z b w N T n L X > < a : K e y > < K e y > M e a s u r e s \ #   E m p l o y e e s   w o r k s   o v e r   t i m e \ T a g I n f o \ V a l u e < / K e y > < / a : K e y > < a : V a l u e   i : t y p e = " M e a s u r e G r i d V i e w S t a t e I D i a g r a m T a g A d d i t i o n a l I n f o " / > < / a : K e y V a l u e O f D i a g r a m O b j e c t K e y a n y T y p e z b w N T n L X > < a : K e y V a l u e O f D i a g r a m O b j e c t K e y a n y T y p e z b w N T n L X > < a : K e y > < K e y > C o l u m n s \ A l L   M e a s u r e s < / K e y > < / a : K e y > < a : V a l u e   i : t y p e = " M e a s u r e G r i d N o d e V i e w S t a t e " > < L a y e d O u t > t r u e < / L a y e d O u t > < / a : V a l u e > < / a : K e y V a l u e O f D i a g r a m O b j e c t K e y a n y T y p e z b w N T n L X > < / V i e w S t a t e s > < / D i a g r a m M a n a g e r . S e r i a l i z a b l e D i a g r a m > < D i a g r a m M a n a g e r . S e r i a l i z a b l e D i a g r a m > < A d a p t e r   i : t y p e = " M e a s u r e D i a g r a m S a n d b o x A d a p t e r " > < T a b l e N a m e > H R 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 S t o c k   O p t i o n   L e v e l < / K e y > < / D i a g r a m O b j e c t K e y > < D i a g r a m O b j e c t K e y > < K e y > M e a s u r e s \ S u m   o f   S t o c k   O p t i o n   L e v e l \ T a g I n f o \ F o r m u l a < / K e y > < / D i a g r a m O b j e c t K e y > < D i a g r a m O b j e c t K e y > < K e y > M e a s u r e s \ S u m   o f   S t o c k   O p t i o n   L e v e l \ T a g I n f o \ V a l u e < / K e y > < / D i a g r a m O b j e c t K e y > < D i a g r a m O b j e c t K e y > < K e y > C o l u m n s \ e m p   n o   ( P K ) < / K e y > < / D i a g r a m O b j e c t K e y > < D i a g r a m O b j e c t K e y > < K e y > C o l u m n s \ A t t r i t i o n < / K e y > < / D i a g r a m O b j e c t K e y > < D i a g r a m O b j e c t K e y > < K e y > C o l u m n s \ B u s i n e s s   T r a v e l < / K e y > < / D i a g r a m O b j e c t K e y > < D i a g r a m O b j e c t K e y > < K e y > C o l u m n s \ A g e   C a t e g o r y < / K e y > < / D i a g r a m O b j e c t K e y > < D i a g r a m O b j e c t K e y > < K e y > C o l u m n s \ D e p a r t m e n t < / K e y > < / D i a g r a m O b j e c t K e y > < D i a g r a m O b j e c t K e y > < K e y > C o l u m n s \ E d u c a t i o n   F i e l d < / K e y > < / D i a g r a m O b j e c t K e y > < D i a g r a m O b j e c t K e y > < K e y > C o l u m n s \ G e n d e r < / K e y > < / D i a g r a m O b j e c t K e y > < D i a g r a m O b j e c t K e y > < K e y > C o l u m n s \ J o b   R o l e < / K e y > < / D i a g r a m O b j e c t K e y > < D i a g r a m O b j e c t K e y > < K e y > C o l u m n s \ M a r i t a l   S t a t u s < / K e y > < / D i a g r a m O b j e c t K e y > < D i a g r a m O b j e c t K e y > < K e y > C o l u m n s \ O v e r   T i m e < / K e y > < / D i a g r a m O b j e c t K e y > < D i a g r a m O b j e c t K e y > < K e y > C o l u m n s \ O v e r 1 8 < / K e y > < / D i a g r a m O b j e c t K e y > < D i a g r a m O b j e c t K e y > < K e y > C o l u m n s \ T r a i n i n g   T i m e s   L a s t   Y e a r < / K e y > < / D i a g r a m O b j e c t K e y > < D i a g r a m O b j e c t K e y > < K e y > C o l u m n s \ A g e < / K e y > < / D i a g r a m O b j e c t K e y > < D i a g r a m O b j e c t K e y > < K e y > C o l u m n s \ D a i l y   R a t e < / K e y > < / D i a g r a m O b j e c t K e y > < D i a g r a m O b j e c t K e y > < K e y > C o l u m n s \ D i s t a n c e   F r o m   H o m e < / K e y > < / D i a g r a m O b j e c t K e y > < D i a g r a m O b j e c t K e y > < K e y > C o l u m n s \ E d u c a t i o n < / K e y > < / D i a g r a m O b j e c t K e y > < D i a g r a m O b j e c t K e y > < K e y > C o l u m n s \ E n v i r o n m e n t   S a t i s f a c t i o n < / K e y > < / D i a g r a m O b j e c t K e y > < D i a g r a m O b j e c t K e y > < K e y > C o l u m n s \ H o u r l y   R a t e < / K e y > < / D i a g r a m O b j e c t K e y > < D i a g r a m O b j e c t K e y > < K e y > C o l u m n s \ J o b   I n v o l v e m e n t < / K e y > < / D i a g r a m O b j e c t K e y > < D i a g r a m O b j e c t K e y > < K e y > C o l u m n s \ J o b   L e v e l < / K e y > < / D i a g r a m O b j e c t K e y > < D i a g r a m O b j e c t K e y > < K e y > C o l u m n s \ J o b   S a t i s f a c t i o n < / K e y > < / D i a g r a m O b j e c t K e y > < D i a g r a m O b j e c t K e y > < K e y > C o l u m n s \ M o n t h l y   I n c o m e < / K e y > < / D i a g r a m O b j e c t K e y > < D i a g r a m O b j e c t K e y > < K e y > C o l u m n s \ M o n t h l y   R a t e < / K e y > < / D i a g r a m O b j e c t K e y > < D i a g r a m O b j e c t K e y > < K e y > C o l u m n s \ N u m   C o m p a n i e s   W o r k e d < / K e y > < / D i a g r a m O b j e c t K e y > < D i a g r a m O b j e c t K e y > < K e y > C o l u m n s \ P e r c e n t   S a l a r y   H i k e < / K e y > < / D i a g r a m O b j e c t K e y > < D i a g r a m O b j e c t K e y > < K e y > C o l u m n s \ P e r f o r m a n c e   R a t i n g < / K e y > < / D i a g r a m O b j e c t K e y > < D i a g r a m O b j e c t K e y > < K e y > C o l u m n s \ R e l a t i o n s h i p   S a t i s f a c t i o n < / K e y > < / D i a g r a m O b j e c t K e y > < D i a g r a m O b j e c t K e y > < K e y > C o l u m n s \ S t a n d a r d   H o u r s < / K e y > < / D i a g r a m O b j e c t K e y > < D i a g r a m O b j e c t K e y > < K e y > C o l u m n s \ S t o c k   O p t i o n   L e v e l < / K e y > < / D i a g r a m O b j e c t K e y > < D i a g r a m O b j e c t K e y > < K e y > C o l u m n s \ T o t a l   W o r k i n g   Y e a r s < / K e y > < / D i a g r a m O b j e c t K e y > < D i a g r a m O b j e c t K e y > < K e y > C o l u m n s \ W o r k   L i f e   B a l a n c e < / K e y > < / D i a g r a m O b j e c t K e y > < D i a g r a m O b j e c t K e y > < K e y > C o l u m n s \ Y e a r s   A t   C o m p a n y < / K e y > < / D i a g r a m O b j e c t K e y > < D i a g r a m O b j e c t K e y > < K e y > C o l u m n s \ Y e a r s   I n   C u r r e n t   R o l e < / K e y > < / D i a g r a m O b j e c t K e y > < D i a g r a m O b j e c t K e y > < K e y > C o l u m n s \ Y e a r s   S i n c e   L a s t   P r o m o t i o n < / K e y > < / D i a g r a m O b j e c t K e y > < D i a g r a m O b j e c t K e y > < K e y > C o l u m n s \ Y e a r s   W i t h   C u r r   M a n a g e r < / K e y > < / D i a g r a m O b j e c t K e y > < D i a g r a m O b j e c t K e y > < K e y > C o l u m n s \ J o p   I n v o l v e m e n t   L e v e l < / K e y > < / D i a g r a m O b j e c t K e y > < D i a g r a m O b j e c t K e y > < K e y > C o l u m n s \ J o p   L e v e l   t e x t < / K e y > < / D i a g r a m O b j e c t K e y > < D i a g r a m O b j e c t K e y > < K e y > C o l u m n s \ S t o c k   O p t i o n   L e v e l   t e x t < / K e y > < / D i a g r a m O b j e c t K e y > < D i a g r a m O b j e c t K e y > < K e y > C o l u m n s \ D i s t a n c e   C a t e g o r y < / K e y > < / D i a g r a m O b j e c t K e y > < D i a g r a m O b j e c t K e y > < K e y > C o l u m n s \ E d u c a t i o n   s o r t   c o l u m n < / K e y > < / D i a g r a m O b j e c t K e y > < D i a g r a m O b j e c t K e y > < K e y > C o l u m n s \ T r a i n i n g   t i m e   l a s t   y e a r   t e x t < / K e y > < / D i a g r a m O b j e c t K e y > < D i a g r a m O b j e c t K e y > < K e y > C o l u m n s \ W o r k i n g   Y e a r s   C a t e g o r y < / K e y > < / D i a g r a m O b j e c t K e y > < D i a g r a m O b j e c t K e y > < K e y > C o l u m n s \ G e n d e r 2 < / K e y > < / D i a g r a m O b j e c t K e y > < D i a g r a m O b j e c t K e y > < K e y > C o l u m n s \ J o p   S a t i s f a c t i o n   s c o r e < / K e y > < / D i a g r a m O b j e c t K e y > < D i a g r a m O b j e c t K e y > < K e y > C o l u m n s \ R e l a t i o n S h i p   S a t i s f a c t i o n   s c o r e < / K e y > < / D i a g r a m O b j e c t K e y > < D i a g r a m O b j e c t K e y > < K e y > C o l u m n s \ A g e   C a t e g o r y   u p d e t e d < / K e y > < / D i a g r a m O b j e c t K e y > < D i a g r a m O b j e c t K e y > < K e y > C o l u m n s \ a g e   c a t e g o r y   s o r t < / K e y > < / D i a g r a m O b j e c t K e y > < D i a g r a m O b j e c t K e y > < K e y > C o l u m n s \ I n v i r o n m e n t   s t i s f a c t i o n   s c o r e < / K e y > < / D i a g r a m O b j e c t K e y > < D i a g r a m O b j e c t K e y > < K e y > L i n k s \ & l t ; C o l u m n s \ S u m   o f   S t o c k   O p t i o n   L e v e l & g t ; - & l t ; M e a s u r e s \ S t o c k   O p t i o n   L e v e l & g t ; < / K e y > < / D i a g r a m O b j e c t K e y > < D i a g r a m O b j e c t K e y > < K e y > L i n k s \ & l t ; C o l u m n s \ S u m   o f   S t o c k   O p t i o n   L e v e l & g t ; - & l t ; M e a s u r e s \ S t o c k   O p t i o n   L e v e l & g t ; \ C O L U M N < / K e y > < / D i a g r a m O b j e c t K e y > < D i a g r a m O b j e c t K e y > < K e y > L i n k s \ & l t ; C o l u m n s \ S u m   o f   S t o c k   O p t i o n   L e v e l & g t ; - & l t ; M e a s u r e s \ S t o c k   O p t i o n   L e v e l & g t ; \ M E A S U R E 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 4 2 < / F o c u s C o l u m n > < F o c u s R o w > 4 < / F o c u s R o w > < S e l e c t i o n E n d C o l u m n > 4 2 < / S e l e c t i o n E n d C o l u m n > < S e l e c t i o n E n d R o w > 4 < / S e l e c t i o n E n d R o w > < S e l e c t i o n S t a r t C o l u m n > 4 2 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 S t o c k   O p t i o n   L e v e l < / K e y > < / a : K e y > < a : V a l u e   i : t y p e = " M e a s u r e G r i d N o d e V i e w S t a t e " > < C o l u m n > 2 8 < / C o l u m n > < L a y e d O u t > t r u e < / L a y e d O u t > < W a s U I I n v i s i b l e > t r u e < / W a s U I I n v i s i b l e > < / a : V a l u e > < / a : K e y V a l u e O f D i a g r a m O b j e c t K e y a n y T y p e z b w N T n L X > < a : K e y V a l u e O f D i a g r a m O b j e c t K e y a n y T y p e z b w N T n L X > < a : K e y > < K e y > M e a s u r e s \ S u m   o f   S t o c k   O p t i o n   L e v e l \ T a g I n f o \ F o r m u l a < / K e y > < / a : K e y > < a : V a l u e   i : t y p e = " M e a s u r e G r i d V i e w S t a t e I D i a g r a m T a g A d d i t i o n a l I n f o " / > < / a : K e y V a l u e O f D i a g r a m O b j e c t K e y a n y T y p e z b w N T n L X > < a : K e y V a l u e O f D i a g r a m O b j e c t K e y a n y T y p e z b w N T n L X > < a : K e y > < K e y > M e a s u r e s \ S u m   o f   S t o c k   O p t i o n   L e v e l \ T a g I n f o \ V a l u e < / K e y > < / a : K e y > < a : V a l u e   i : t y p e = " M e a s u r e G r i d V i e w S t a t e I D i a g r a m T a g A d d i t i o n a l I n f o " / > < / a : K e y V a l u e O f D i a g r a m O b j e c t K e y a n y T y p e z b w N T n L X > < a : K e y V a l u e O f D i a g r a m O b j e c t K e y a n y T y p e z b w N T n L X > < a : K e y > < K e y > C o l u m n s \ e m p   n o   ( P K ) < / 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  T r a v e l < / K e y > < / a : K e y > < a : V a l u e   i : t y p e = " M e a s u r e G r i d N o d e V i e w S t a t e " > < C o l u m n > 2 < / C o l u m n > < L a y e d O u t > t r u e < / L a y e d O u t > < / a : V a l u e > < / a : K e y V a l u e O f D i a g r a m O b j e c t K e y a n y T y p e z b w N T n L X > < a : K e y V a l u e O f D i a g r a m O b j e c t K e y a n y T y p e z b w N T n L X > < a : K e y > < K e y > C o l u m n s \ A g e   C a t e g o r y < / 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 C o l u m n s \ E d u c a t i o n   F i e l d < / 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 C o l u m n s \ J o b   R o l e < / K e y > < / a : K e y > < a : V a l u e   i : t y p e = " M e a s u r e G r i d N o d e V i e w S t a t e " > < C o l u m n > 7 < / C o l u m n > < L a y e d O u t > t r u e < / L a y e d O u t > < / a : V a l u e > < / a : K e y V a l u e O f D i a g r a m O b j e c t K e y a n y T y p e z b w N T n L X > < a : K e y V a l u e O f D i a g r a m O b j e c t K e y a n y T y p e z b w N T n L X > < a : K e y > < K e y > C o l u m n s \ M a r i t a l   S t a t u s < / K e y > < / a : K e y > < a : V a l u e   i : t y p e = " M e a s u r e G r i d N o d e V i e w S t a t e " > < C o l u m n > 8 < / C o l u m n > < L a y e d O u t > t r u e < / L a y e d O u t > < / a : V a l u e > < / a : K e y V a l u e O f D i a g r a m O b j e c t K e y a n y T y p e z b w N T n L X > < a : K e y V a l u e O f D i a g r a m O b j e c t K e y a n y T y p e z b w N T n L X > < a : K e y > < K e y > C o l u m n s \ O v e r   T i m e < / K e y > < / a : K e y > < a : V a l u e   i : t y p e = " M e a s u r e G r i d N o d e V i e w S t a t e " > < C o l u m n > 9 < / C o l u m n > < L a y e d O u t > t r u e < / L a y e d O u t > < / a : V a l u e > < / a : K e y V a l u e O f D i a g r a m O b j e c t K e y a n y T y p e z b w N T n L X > < a : K e y V a l u e O f D i a g r a m O b j e c t K e y a n y T y p e z b w N T n L X > < a : K e y > < K e y > C o l u m n s \ O v e r 1 8 < / K e y > < / a : K e y > < a : V a l u e   i : t y p e = " M e a s u r e G r i d N o d e V i e w S t a t e " > < C o l u m n > 1 0 < / C o l u m n > < L a y e d O u t > t r u e < / L a y e d O u t > < / a : V a l u e > < / a : K e y V a l u e O f D i a g r a m O b j e c t K e y a n y T y p e z b w N T n L X > < a : K e y V a l u e O f D i a g r a m O b j e c t K e y a n y T y p e z b w N T n L X > < a : K e y > < K e y > C o l u m n s \ T r a i n i n g   T i m e s   L a s t   Y e a r < / K e y > < / a : K e y > < a : V a l u e   i : t y p e = " M e a s u r e G r i d N o d e V i e w S t a t e " > < C o l u m n > 1 1 < / C o l u m n > < L a y e d O u t > t r u e < / L a y e d O u t > < / a : V a l u e > < / a : K e y V a l u e O f D i a g r a m O b j e c t K e y a n y T y p e z b w N T n L X > < a : K e y V a l u e O f D i a g r a m O b j e c t K e y a n y T y p e z b w N T n L X > < a : K e y > < K e y > C o l u m n s \ A g e < / K e y > < / a : K e y > < a : V a l u e   i : t y p e = " M e a s u r e G r i d N o d e V i e w S t a t e " > < C o l u m n > 1 2 < / C o l u m n > < L a y e d O u t > t r u e < / L a y e d O u t > < / a : V a l u e > < / a : K e y V a l u e O f D i a g r a m O b j e c t K e y a n y T y p e z b w N T n L X > < a : K e y V a l u e O f D i a g r a m O b j e c t K e y a n y T y p e z b w N T n L X > < a : K e y > < K e y > C o l u m n s \ D a i l y   R a t e < / K e y > < / a : K e y > < a : V a l u e   i : t y p e = " M e a s u r e G r i d N o d e V i e w S t a t e " > < C o l u m n > 1 3 < / C o l u m n > < L a y e d O u t > t r u e < / L a y e d O u t > < / a : V a l u e > < / a : K e y V a l u e O f D i a g r a m O b j e c t K e y a n y T y p e z b w N T n L X > < a : K e y V a l u e O f D i a g r a m O b j e c t K e y a n y T y p e z b w N T n L X > < a : K e y > < K e y > C o l u m n s \ D i s t a n c e   F r o m   H o m e < / K e y > < / a : K e y > < a : V a l u e   i : t y p e = " M e a s u r e G r i d N o d e V i e w S t a t e " > < C o l u m n > 1 4 < / C o l u m n > < L a y e d O u t > t r u e < / L a y e d O u t > < / a : V a l u e > < / a : K e y V a l u e O f D i a g r a m O b j e c t K e y a n y T y p e z b w N T n L X > < a : K e y V a l u e O f D i a g r a m O b j e c t K e y a n y T y p e z b w N T n L X > < a : K e y > < K e y > C o l u m n s \ E d u c a t i o n < / K e y > < / a : K e y > < a : V a l u e   i : t y p e = " M e a s u r e G r i d N o d e V i e w S t a t e " > < C o l u m n > 1 5 < / C o l u m n > < L a y e d O u t > t r u e < / L a y e d O u t > < / a : V a l u e > < / a : K e y V a l u e O f D i a g r a m O b j e c t K e y a n y T y p e z b w N T n L X > < a : K e y V a l u e O f D i a g r a m O b j e c t K e y a n y T y p e z b w N T n L X > < a : K e y > < K e y > C o l u m n s \ E n v i r o n m e n t   S a t i s f a c t i o n < / K e y > < / a : K e y > < a : V a l u e   i : t y p e = " M e a s u r e G r i d N o d e V i e w S t a t e " > < C o l u m n > 1 6 < / C o l u m n > < L a y e d O u t > t r u e < / L a y e d O u t > < / a : V a l u e > < / a : K e y V a l u e O f D i a g r a m O b j e c t K e y a n y T y p e z b w N T n L X > < a : K e y V a l u e O f D i a g r a m O b j e c t K e y a n y T y p e z b w N T n L X > < a : K e y > < K e y > C o l u m n s \ H o u r l y   R a t e < / K e y > < / a : K e y > < a : V a l u e   i : t y p e = " M e a s u r e G r i d N o d e V i e w S t a t e " > < C o l u m n > 1 7 < / C o l u m n > < L a y e d O u t > t r u e < / L a y e d O u t > < / a : V a l u e > < / a : K e y V a l u e O f D i a g r a m O b j e c t K e y a n y T y p e z b w N T n L X > < a : K e y V a l u e O f D i a g r a m O b j e c t K e y a n y T y p e z b w N T n L X > < a : K e y > < K e y > C o l u m n s \ J o b   I n v o l v e m e n t < / K e y > < / a : K e y > < a : V a l u e   i : t y p e = " M e a s u r e G r i d N o d e V i e w S t a t e " > < C o l u m n > 1 8 < / C o l u m n > < L a y e d O u t > t r u e < / L a y e d O u t > < / a : V a l u e > < / a : K e y V a l u e O f D i a g r a m O b j e c t K e y a n y T y p e z b w N T n L X > < a : K e y V a l u e O f D i a g r a m O b j e c t K e y a n y T y p e z b w N T n L X > < a : K e y > < K e y > C o l u m n s \ J o b   L e v e l < / K e y > < / a : K e y > < a : V a l u e   i : t y p e = " M e a s u r e G r i d N o d e V i e w S t a t e " > < C o l u m n > 1 9 < / C o l u m n > < L a y e d O u t > t r u e < / L a y e d O u t > < / a : V a l u e > < / a : K e y V a l u e O f D i a g r a m O b j e c t K e y a n y T y p e z b w N T n L X > < a : K e y V a l u e O f D i a g r a m O b j e c t K e y a n y T y p e z b w N T n L X > < a : K e y > < K e y > C o l u m n s \ J o b   S a t i s f a c t i o n < / K e y > < / a : K e y > < a : V a l u e   i : t y p e = " M e a s u r e G r i d N o d e V i e w S t a t e " > < C o l u m n > 2 0 < / C o l u m n > < L a y e d O u t > t r u e < / L a y e d O u t > < / a : V a l u e > < / a : K e y V a l u e O f D i a g r a m O b j e c t K e y a n y T y p e z b w N T n L X > < a : K e y V a l u e O f D i a g r a m O b j e c t K e y a n y T y p e z b w N T n L X > < a : K e y > < K e y > C o l u m n s \ M o n t h l y   I n c o m e < / K e y > < / a : K e y > < a : V a l u e   i : t y p e = " M e a s u r e G r i d N o d e V i e w S t a t e " > < C o l u m n > 2 1 < / C o l u m n > < L a y e d O u t > t r u e < / L a y e d O u t > < / a : V a l u e > < / a : K e y V a l u e O f D i a g r a m O b j e c t K e y a n y T y p e z b w N T n L X > < a : K e y V a l u e O f D i a g r a m O b j e c t K e y a n y T y p e z b w N T n L X > < a : K e y > < K e y > C o l u m n s \ M o n t h l y   R a t e < / K e y > < / a : K e y > < a : V a l u e   i : t y p e = " M e a s u r e G r i d N o d e V i e w S t a t e " > < C o l u m n > 2 2 < / C o l u m n > < L a y e d O u t > t r u e < / L a y e d O u t > < / a : V a l u e > < / a : K e y V a l u e O f D i a g r a m O b j e c t K e y a n y T y p e z b w N T n L X > < a : K e y V a l u e O f D i a g r a m O b j e c t K e y a n y T y p e z b w N T n L X > < a : K e y > < K e y > C o l u m n s \ N u m   C o m p a n i e s   W o r k e d < / K e y > < / a : K e y > < a : V a l u e   i : t y p e = " M e a s u r e G r i d N o d e V i e w S t a t e " > < C o l u m n > 2 3 < / C o l u m n > < L a y e d O u t > t r u e < / L a y e d O u t > < / a : V a l u e > < / a : K e y V a l u e O f D i a g r a m O b j e c t K e y a n y T y p e z b w N T n L X > < a : K e y V a l u e O f D i a g r a m O b j e c t K e y a n y T y p e z b w N T n L X > < a : K e y > < K e y > C o l u m n s \ P e r c e n t   S a l a r y   H i k e < / K e y > < / a : K e y > < a : V a l u e   i : t y p e = " M e a s u r e G r i d N o d e V i e w S t a t e " > < C o l u m n > 2 4 < / C o l u m n > < L a y e d O u t > t r u e < / L a y e d O u t > < / a : V a l u e > < / a : K e y V a l u e O f D i a g r a m O b j e c t K e y a n y T y p e z b w N T n L X > < a : K e y V a l u e O f D i a g r a m O b j e c t K e y a n y T y p e z b w N T n L X > < a : K e y > < K e y > C o l u m n s \ P e r f o r m a n c e   R a t i n g < / K e y > < / a : K e y > < a : V a l u e   i : t y p e = " M e a s u r e G r i d N o d e V i e w S t a t e " > < C o l u m n > 2 5 < / C o l u m n > < L a y e d O u t > t r u e < / L a y e d O u t > < / a : V a l u e > < / a : K e y V a l u e O f D i a g r a m O b j e c t K e y a n y T y p e z b w N T n L X > < a : K e y V a l u e O f D i a g r a m O b j e c t K e y a n y T y p e z b w N T n L X > < a : K e y > < K e y > C o l u m n s \ R e l a t i o n s h i p   S a t i s f a c t i o n < / K e y > < / a : K e y > < a : V a l u e   i : t y p e = " M e a s u r e G r i d N o d e V i e w S t a t e " > < C o l u m n > 2 6 < / C o l u m n > < L a y e d O u t > t r u e < / L a y e d O u t > < / a : V a l u e > < / a : K e y V a l u e O f D i a g r a m O b j e c t K e y a n y T y p e z b w N T n L X > < a : K e y V a l u e O f D i a g r a m O b j e c t K e y a n y T y p e z b w N T n L X > < a : K e y > < K e y > C o l u m n s \ S t a n d a r d   H o u r s < / K e y > < / a : K e y > < a : V a l u e   i : t y p e = " M e a s u r e G r i d N o d e V i e w S t a t e " > < C o l u m n > 2 7 < / C o l u m n > < L a y e d O u t > t r u e < / L a y e d O u t > < / a : V a l u e > < / a : K e y V a l u e O f D i a g r a m O b j e c t K e y a n y T y p e z b w N T n L X > < a : K e y V a l u e O f D i a g r a m O b j e c t K e y a n y T y p e z b w N T n L X > < a : K e y > < K e y > C o l u m n s \ S t o c k   O p t i o n   L e v e l < / K e y > < / a : K e y > < a : V a l u e   i : t y p e = " M e a s u r e G r i d N o d e V i e w S t a t e " > < C o l u m n > 2 8 < / C o l u m n > < L a y e d O u t > t r u e < / L a y e d O u t > < / a : V a l u e > < / a : K e y V a l u e O f D i a g r a m O b j e c t K e y a n y T y p e z b w N T n L X > < a : K e y V a l u e O f D i a g r a m O b j e c t K e y a n y T y p e z b w N T n L X > < a : K e y > < K e y > C o l u m n s \ T o t a l   W o r k i n g   Y e a r s < / K e y > < / a : K e y > < a : V a l u e   i : t y p e = " M e a s u r e G r i d N o d e V i e w S t a t e " > < C o l u m n > 2 9 < / C o l u m n > < L a y e d O u t > t r u e < / L a y e d O u t > < / a : V a l u e > < / a : K e y V a l u e O f D i a g r a m O b j e c t K e y a n y T y p e z b w N T n L X > < a : K e y V a l u e O f D i a g r a m O b j e c t K e y a n y T y p e z b w N T n L X > < a : K e y > < K e y > C o l u m n s \ W o r k   L i f e   B a l a n c e < / K e y > < / a : K e y > < a : V a l u e   i : t y p e = " M e a s u r e G r i d N o d e V i e w S t a t e " > < C o l u m n > 3 0 < / C o l u m n > < L a y e d O u t > t r u e < / L a y e d O u t > < / a : V a l u e > < / a : K e y V a l u e O f D i a g r a m O b j e c t K e y a n y T y p e z b w N T n L X > < a : K e y V a l u e O f D i a g r a m O b j e c t K e y a n y T y p e z b w N T n L X > < a : K e y > < K e y > C o l u m n s \ Y e a r s   A t   C o m p a n y < / K e y > < / a : K e y > < a : V a l u e   i : t y p e = " M e a s u r e G r i d N o d e V i e w S t a t e " > < C o l u m n > 3 1 < / C o l u m n > < L a y e d O u t > t r u e < / L a y e d O u t > < / a : V a l u e > < / a : K e y V a l u e O f D i a g r a m O b j e c t K e y a n y T y p e z b w N T n L X > < a : K e y V a l u e O f D i a g r a m O b j e c t K e y a n y T y p e z b w N T n L X > < a : K e y > < K e y > C o l u m n s \ Y e a r s   I n   C u r r e n t   R o l e < / K e y > < / a : K e y > < a : V a l u e   i : t y p e = " M e a s u r e G r i d N o d e V i e w S t a t e " > < C o l u m n > 3 2 < / C o l u m n > < L a y e d O u t > t r u e < / L a y e d O u t > < / a : V a l u e > < / a : K e y V a l u e O f D i a g r a m O b j e c t K e y a n y T y p e z b w N T n L X > < a : K e y V a l u e O f D i a g r a m O b j e c t K e y a n y T y p e z b w N T n L X > < a : K e y > < K e y > C o l u m n s \ Y e a r s   S i n c e   L a s t   P r o m o t i o n < / K e y > < / a : K e y > < a : V a l u e   i : t y p e = " M e a s u r e G r i d N o d e V i e w S t a t e " > < C o l u m n > 3 3 < / C o l u m n > < L a y e d O u t > t r u e < / L a y e d O u t > < / a : V a l u e > < / a : K e y V a l u e O f D i a g r a m O b j e c t K e y a n y T y p e z b w N T n L X > < a : K e y V a l u e O f D i a g r a m O b j e c t K e y a n y T y p e z b w N T n L X > < a : K e y > < K e y > C o l u m n s \ Y e a r s   W i t h   C u r r   M a n a g e r < / K e y > < / a : K e y > < a : V a l u e   i : t y p e = " M e a s u r e G r i d N o d e V i e w S t a t e " > < C o l u m n > 3 4 < / C o l u m n > < L a y e d O u t > t r u e < / L a y e d O u t > < / a : V a l u e > < / a : K e y V a l u e O f D i a g r a m O b j e c t K e y a n y T y p e z b w N T n L X > < a : K e y V a l u e O f D i a g r a m O b j e c t K e y a n y T y p e z b w N T n L X > < a : K e y > < K e y > C o l u m n s \ J o p   I n v o l v e m e n t   L e v e l < / K e y > < / a : K e y > < a : V a l u e   i : t y p e = " M e a s u r e G r i d N o d e V i e w S t a t e " > < C o l u m n > 3 5 < / C o l u m n > < L a y e d O u t > t r u e < / L a y e d O u t > < / a : V a l u e > < / a : K e y V a l u e O f D i a g r a m O b j e c t K e y a n y T y p e z b w N T n L X > < a : K e y V a l u e O f D i a g r a m O b j e c t K e y a n y T y p e z b w N T n L X > < a : K e y > < K e y > C o l u m n s \ J o p   L e v e l   t e x t < / K e y > < / a : K e y > < a : V a l u e   i : t y p e = " M e a s u r e G r i d N o d e V i e w S t a t e " > < C o l u m n > 3 6 < / C o l u m n > < L a y e d O u t > t r u e < / L a y e d O u t > < / a : V a l u e > < / a : K e y V a l u e O f D i a g r a m O b j e c t K e y a n y T y p e z b w N T n L X > < a : K e y V a l u e O f D i a g r a m O b j e c t K e y a n y T y p e z b w N T n L X > < a : K e y > < K e y > C o l u m n s \ S t o c k   O p t i o n   L e v e l   t e x t < / K e y > < / a : K e y > < a : V a l u e   i : t y p e = " M e a s u r e G r i d N o d e V i e w S t a t e " > < C o l u m n > 3 7 < / C o l u m n > < L a y e d O u t > t r u e < / L a y e d O u t > < / a : V a l u e > < / a : K e y V a l u e O f D i a g r a m O b j e c t K e y a n y T y p e z b w N T n L X > < a : K e y V a l u e O f D i a g r a m O b j e c t K e y a n y T y p e z b w N T n L X > < a : K e y > < K e y > C o l u m n s \ D i s t a n c e   C a t e g o r y < / K e y > < / a : K e y > < a : V a l u e   i : t y p e = " M e a s u r e G r i d N o d e V i e w S t a t e " > < C o l u m n > 3 8 < / C o l u m n > < L a y e d O u t > t r u e < / L a y e d O u t > < / a : V a l u e > < / a : K e y V a l u e O f D i a g r a m O b j e c t K e y a n y T y p e z b w N T n L X > < a : K e y V a l u e O f D i a g r a m O b j e c t K e y a n y T y p e z b w N T n L X > < a : K e y > < K e y > C o l u m n s \ E d u c a t i o n   s o r t   c o l u m n < / K e y > < / a : K e y > < a : V a l u e   i : t y p e = " M e a s u r e G r i d N o d e V i e w S t a t e " > < C o l u m n > 4 6 < / C o l u m n > < L a y e d O u t > t r u e < / L a y e d O u t > < / a : V a l u e > < / a : K e y V a l u e O f D i a g r a m O b j e c t K e y a n y T y p e z b w N T n L X > < a : K e y V a l u e O f D i a g r a m O b j e c t K e y a n y T y p e z b w N T n L X > < a : K e y > < K e y > C o l u m n s \ T r a i n i n g   t i m e   l a s t   y e a r   t e x t < / K e y > < / a : K e y > < a : V a l u e   i : t y p e = " M e a s u r e G r i d N o d e V i e w S t a t e " > < C o l u m n > 3 9 < / C o l u m n > < L a y e d O u t > t r u e < / L a y e d O u t > < / a : V a l u e > < / a : K e y V a l u e O f D i a g r a m O b j e c t K e y a n y T y p e z b w N T n L X > < a : K e y V a l u e O f D i a g r a m O b j e c t K e y a n y T y p e z b w N T n L X > < a : K e y > < K e y > C o l u m n s \ W o r k i n g   Y e a r s   C a t e g o r y < / K e y > < / a : K e y > < a : V a l u e   i : t y p e = " M e a s u r e G r i d N o d e V i e w S t a t e " > < C o l u m n > 4 0 < / C o l u m n > < L a y e d O u t > t r u e < / L a y e d O u t > < / a : V a l u e > < / a : K e y V a l u e O f D i a g r a m O b j e c t K e y a n y T y p e z b w N T n L X > < a : K e y V a l u e O f D i a g r a m O b j e c t K e y a n y T y p e z b w N T n L X > < a : K e y > < K e y > C o l u m n s \ G e n d e r 2 < / K e y > < / a : K e y > < a : V a l u e   i : t y p e = " M e a s u r e G r i d N o d e V i e w S t a t e " > < C o l u m n > 4 1 < / C o l u m n > < L a y e d O u t > t r u e < / L a y e d O u t > < / a : V a l u e > < / a : K e y V a l u e O f D i a g r a m O b j e c t K e y a n y T y p e z b w N T n L X > < a : K e y V a l u e O f D i a g r a m O b j e c t K e y a n y T y p e z b w N T n L X > < a : K e y > < K e y > C o l u m n s \ J o p   S a t i s f a c t i o n   s c o r e < / K e y > < / a : K e y > < a : V a l u e   i : t y p e = " M e a s u r e G r i d N o d e V i e w S t a t e " > < C o l u m n > 4 2 < / C o l u m n > < L a y e d O u t > t r u e < / L a y e d O u t > < / a : V a l u e > < / a : K e y V a l u e O f D i a g r a m O b j e c t K e y a n y T y p e z b w N T n L X > < a : K e y V a l u e O f D i a g r a m O b j e c t K e y a n y T y p e z b w N T n L X > < a : K e y > < K e y > C o l u m n s \ R e l a t i o n S h i p   S a t i s f a c t i o n   s c o r e < / K e y > < / a : K e y > < a : V a l u e   i : t y p e = " M e a s u r e G r i d N o d e V i e w S t a t e " > < C o l u m n > 4 3 < / C o l u m n > < L a y e d O u t > t r u e < / L a y e d O u t > < / a : V a l u e > < / a : K e y V a l u e O f D i a g r a m O b j e c t K e y a n y T y p e z b w N T n L X > < a : K e y V a l u e O f D i a g r a m O b j e c t K e y a n y T y p e z b w N T n L X > < a : K e y > < K e y > C o l u m n s \ A g e   C a t e g o r y   u p d e t e d < / K e y > < / a : K e y > < a : V a l u e   i : t y p e = " M e a s u r e G r i d N o d e V i e w S t a t e " > < C o l u m n > 4 4 < / C o l u m n > < L a y e d O u t > t r u e < / L a y e d O u t > < / a : V a l u e > < / a : K e y V a l u e O f D i a g r a m O b j e c t K e y a n y T y p e z b w N T n L X > < a : K e y V a l u e O f D i a g r a m O b j e c t K e y a n y T y p e z b w N T n L X > < a : K e y > < K e y > C o l u m n s \ a g e   c a t e g o r y   s o r t < / K e y > < / a : K e y > < a : V a l u e   i : t y p e = " M e a s u r e G r i d N o d e V i e w S t a t e " > < C o l u m n > 4 5 < / C o l u m n > < L a y e d O u t > t r u e < / L a y e d O u t > < / a : V a l u e > < / a : K e y V a l u e O f D i a g r a m O b j e c t K e y a n y T y p e z b w N T n L X > < a : K e y V a l u e O f D i a g r a m O b j e c t K e y a n y T y p e z b w N T n L X > < a : K e y > < K e y > C o l u m n s \ I n v i r o n m e n t   s t i s f a c t i o n   s c o r e < / K e y > < / a : K e y > < a : V a l u e   i : t y p e = " M e a s u r e G r i d N o d e V i e w S t a t e " > < C o l u m n > 4 7 < / C o l u m n > < L a y e d O u t > t r u e < / L a y e d O u t > < / a : V a l u e > < / a : K e y V a l u e O f D i a g r a m O b j e c t K e y a n y T y p e z b w N T n L X > < a : K e y V a l u e O f D i a g r a m O b j e c t K e y a n y T y p e z b w N T n L X > < a : K e y > < K e y > L i n k s \ & l t ; C o l u m n s \ S u m   o f   S t o c k   O p t i o n   L e v e l & g t ; - & l t ; M e a s u r e s \ S t o c k   O p t i o n   L e v e l & g t ; < / K e y > < / a : K e y > < a : V a l u e   i : t y p e = " M e a s u r e G r i d V i e w S t a t e I D i a g r a m L i n k " / > < / a : K e y V a l u e O f D i a g r a m O b j e c t K e y a n y T y p e z b w N T n L X > < a : K e y V a l u e O f D i a g r a m O b j e c t K e y a n y T y p e z b w N T n L X > < a : K e y > < K e y > L i n k s \ & l t ; C o l u m n s \ S u m   o f   S t o c k   O p t i o n   L e v e l & g t ; - & l t ; M e a s u r e s \ S t o c k   O p t i o n   L e v e l & g t ; \ C O L U M N < / K e y > < / a : K e y > < a : V a l u e   i : t y p e = " M e a s u r e G r i d V i e w S t a t e I D i a g r a m L i n k E n d p o i n t " / > < / a : K e y V a l u e O f D i a g r a m O b j e c t K e y a n y T y p e z b w N T n L X > < a : K e y V a l u e O f D i a g r a m O b j e c t K e y a n y T y p e z b w N T n L X > < a : K e y > < K e y > L i n k s \ & l t ; C o l u m n s \ S u m   o f   S t o c k   O p t i o n   L e v e l & g t ; - & l t ; M e a s u r e s \ S t o c k   O p t i o n   L e v e l & g t ; \ M E A S U R E 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6 d b 7 9 0 6 e - 5 b d 6 - 4 9 d 0 - a a 0 6 - e f 6 5 4 9 5 3 e e 2 7 " > < 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 F a l s e < / V i s i b l e > < / i t e m > < / C a l c u l a t e d F i e l d s > < S A H o s t H a s h > 0 < / S A H o s t H a s h > < G e m i n i F i e l d L i s t V i s i b l e > T r u e < / G e m i n i F i e l d L i s t V i s i b l e > < / S e t t i n g s > ] ] > < / C u s t o m C o n t e n t > < / G e m i n i > 
</file>

<file path=customXml/item28.xml>��< ? x m l   v e r s i o n = " 1 . 0 "   e n c o d i n g = " U T F - 1 6 " ? > < G e m i n i   x m l n s = " h t t p : / / g e m i n i / p i v o t c u s t o m i z a t i o n / S h o w I m p l i c i t M e a s u r e s " > < C u s t o m C o n t e n t > < ! [ C D A T A [ F a l s e ] ] > < / C u s t o m C o n t e n t > < / G e m i n i > 
</file>

<file path=customXml/item29.xml>��< ? x m l   v e r s i o n = " 1 . 0 "   e n c o d i n g = " U T F - 1 6 " ? > < G e m i n i   x m l n s = " h t t p : / / g e m i n i / p i v o t c u s t o m i z a t i o n / a 8 c e 6 a a 7 - 7 0 5 8 - 4 a a 1 - 9 b 1 8 - a c a 0 7 1 c 2 e d 1 b " > < 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 F a l s e < / V i s i b l e > < / i t e m > < / C a l c u l a t e d F i e l d s > < S A H o s t H a s h > 0 < / S A H o s t H a s h > < G e m i n i F i e l d L i s t V i s i b l e > T r u e < / G e m i n i F i e l d L i s t V i s i b l e > < / S e t t i n g s > ] ] > < / C u s t o m C o n t e n t > < / G e m i n i > 
</file>

<file path=customXml/item3.xml>��< ? x m l   v e r s i o n = " 1 . 0 "   e n c o d i n g = " U T F - 1 6 " ? > < G e m i n i   x m l n s = " h t t p : / / g e m i n i / p i v o t c u s t o m i z a t i o n / d 1 1 a 9 9 d 8 - e f 1 f - 4 4 c b - b 2 1 6 - 2 7 8 b 1 c d 2 b 4 3 9 " > < 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C a l c u l a t e d F i e l d s > < S A H o s t H a s h > 0 < / S A H o s t H a s h > < G e m i n i F i e l d L i s t V i s i b l e > T r u e < / G e m i n i F i e l d L i s t V i s i b l e > < / S e t t i n g s > ] ] > < / C u s t o m C o n t e n t > < / G e m i n i > 
</file>

<file path=customXml/item30.xml>��< ? x m l   v e r s i o n = " 1 . 0 "   e n c o d i n g = " U T F - 1 6 " ? > < G e m i n i   x m l n s = " h t t p : / / g e m i n i / p i v o t c u s t o m i z a t i o n / 9 7 d 5 1 1 b 6 - 7 0 4 e - 4 8 c b - b 4 4 e - 6 6 1 4 6 5 a 7 8 2 2 1 " > < 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 F a l s e < / V i s i b l e > < / i t e m > < / C a l c u l a t e d F i e l d s > < S A H o s t H a s h > 0 < / S A H o s t H a s h > < G e m i n i F i e l d L i s t V i s i b l e > T r u e < / G e m i n i F i e l d L i s t V i s i b l e > < / S e t t i n g s > ] ] > < / 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 2 0 2 5 - 0 7 - 2 3 T 0 6 : 0 4 : 5 4 . 1 2 0 2 3 1 + 0 3 : 0 0 < / L a s t P r o c e s s e d T i m e > < / D a t a M o d e l i n g S a n d b o x . S e r i a l i z e d S a n d b o x E r r o r C a c h e > ] ] > < / 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f b 1 d b b 1 0 - 3 e 5 4 - 4 3 9 8 - b c 6 e - 4 8 c 8 4 0 e e 3 4 1 d " > < 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 T r u e < / V i s i b l e > < / i t e m > < / C a l c u l a t e d F i e l d s > < S A H o s t H a s h > 0 < / S A H o s t H a s h > < G e m i n i F i e l d L i s t V i s i b l e > T r u e < / G e m i n i F i e l d L i s t V i s i b l e > < / S e t t i n g s > ] ] > < / C u s t o m C o n t e n t > < / G e m i n i > 
</file>

<file path=customXml/item34.xml>��< ? x m l   v e r s i o n = " 1 . 0 "   e n c o d i n g = " U T F - 1 6 " ? > < G e m i n i   x m l n s = " h t t p : / / g e m i n i / p i v o t c u s t o m i z a t i o n / 1 c e 3 a 2 9 4 - 5 0 5 d - 4 8 0 8 - a f 3 7 - 0 e f 3 c 6 2 e 8 a 9 f " > < 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 F a l s e < / V i s i b l e > < / i t e m > < / C a l c u l a t e d F i e l d s > < S A H o s t H a s h > 0 < / S A H o s t H a s h > < G e m i n i F i e l d L i s t V i s i b l e > T r u e < / G e m i n i F i e l d L i s t V i s i b l e > < / S e t t i n g s > ] ] > < / C u s t o m C o n t e n t > < / G e m i n i > 
</file>

<file path=customXml/item35.xml>��< ? x m l   v e r s i o n = " 1 . 0 "   e n c o d i n g = " U T F - 1 6 " ? > < G e m i n i   x m l n s = " h t t p : / / g e m i n i / p i v o t c u s t o m i z a t i o n / R e l a t i o n s h i p A u t o D e t e c t i o n E n a b l e d " > < C u s t o m C o n t e n t > < ! [ C D A T A [ T r u e ] ] > < / C u s t o m C o n t e n t > < / G e m i n i > 
</file>

<file path=customXml/item4.xml>��< ? x m l   v e r s i o n = " 1 . 0 "   e n c o d i n g = " U T F - 1 6 " ? > < G e m i n i   x m l n s = " h t t p : / / g e m i n i / p i v o t c u s t o m i z a t i o n / 9 8 4 0 f 3 5 4 - a e e f - 4 d 1 1 - a f 7 6 - c 4 b 9 c 9 5 9 8 f 5 a " > < C u s t o m C o n t e n t > < ! [ C D A T A [ < ? x m l   v e r s i o n = " 1 . 0 "   e n c o d i n g = " u t f - 1 6 " ? > < S e t t i n g s > < C a l c u l a t e d F i e l d s > < i t e m > < M e a s u r e N a m e > T o t a l   E m p l o y e e s < / M e a s u r e N a m e > < D i s p l a y N a m e > T o t a l   E m p l o y e e s < / D i s p l a y N a m e > < V i s i b l e > F a l s e < / V i s i b l e > < / i t e m > < i t e m > < M e a s u r e N a m e > A c t i v e   E m p l o y e e s < / M e a s u r e N a m e > < D i s p l a y N a m e > A c t i v e   E m p l o y e e s < / D i s p l a y N a m e > < V i s i b l e > T r u e < / V i s i b l e > < / i t e m > < i t e m > < M e a s u r e N a m e > A t t r i t i o n   E m p l o y e e s < / M e a s u r e N a m e > < D i s p l a y N a m e > A t t r i t i o n   E m p l o y e e s < / D i s p l a y N a m e > < V i s i b l e > F a l s e < / V i s i b l e > < / i t e m > < i t e m > < M e a s u r e N a m e > #   M a l e < / M e a s u r e N a m e > < D i s p l a y N a m e > #   M a l e < / D i s p l a y N a m e > < V i s i b l e > T r u e < / V i s i b l e > < / i t e m > < i t e m > < M e a s u r e N a m e > #   F e m a l e < / M e a s u r e N a m e > < D i s p l a y N a m e > #   F e m a l e < / D i s p l a y N a m e > < V i s i b l e > T r u e 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 A l L   M e a s u r e s _ 8 5 f 2 2 5 a 2 - 5 f a 0 - 4 2 9 2 - 8 5 6 0 - 9 4 3 2 e 7 5 4 3 7 f e < / K e y > < V a l u e   x m l n s : a = " h t t p : / / s c h e m a s . d a t a c o n t r a c t . o r g / 2 0 0 4 / 0 7 / M i c r o s o f t . A n a l y s i s S e r v i c e s . C o m m o n " > < a : H a s F o c u s > t r u e < / a : H a s F o c u s > < a : S i z e A t D p i 9 6 > 1 1 7 < / a : S i z e A t D p i 9 6 > < a : V i s i b l e > t r u e < / a : V i s i b l e > < / V a l u e > < / K e y V a l u e O f s t r i n g S a n d b o x E d i t o r . M e a s u r e G r i d S t a t e S c d E 3 5 R y > < K e y V a l u e O f s t r i n g S a n d b o x E d i t o r . M e a s u r e G r i d S t a t e S c d E 3 5 R y > < K e y > H R   D a t a S e t _ e d 4 f e a 1 f - 6 2 d 1 - 4 6 9 1 - 8 0 b d - 3 5 5 4 4 6 9 7 d 1 6 1 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7.xml>��< ? x m l   v e r s i o n = " 1 . 0 "   e n c o d i n g = " U T F - 1 6 " ? > < G e m i n i   x m l n s = " h t t p : / / g e m i n i / p i v o t c u s t o m i z a t i o n / T a b l e X M L _ H R   D a t a S e t _ e d 4 f e a 1 f - 6 2 d 1 - 4 6 9 1 - 8 0 b d - 3 5 5 4 4 6 9 7 d 1 6 1 " > < C u s t o m C o n t e n t > < ! [ C D A T A [ < T a b l e W i d g e t G r i d S e r i a l i z a t i o n   x m l n s : x s d = " h t t p : / / w w w . w 3 . o r g / 2 0 0 1 / X M L S c h e m a "   x m l n s : x s i = " h t t p : / / w w w . w 3 . o r g / 2 0 0 1 / X M L S c h e m a - i n s t a n c e " > < C o l u m n S u g g e s t e d T y p e   / > < C o l u m n F o r m a t   / > < C o l u m n A c c u r a c y   / > < C o l u m n C u r r e n c y S y m b o l   / > < C o l u m n P o s i t i v e P a t t e r n   / > < C o l u m n N e g a t i v e P a t t e r n   / > < C o l u m n W i d t h s > < i t e m > < k e y > < s t r i n g > e m p   n o   ( P K ) < / s t r i n g > < / k e y > < v a l u e > < i n t > 1 4 7 < / i n t > < / v a l u e > < / i t e m > < i t e m > < k e y > < s t r i n g > A t t r i t i o n < / s t r i n g > < / k e y > < v a l u e > < i n t > 1 0 2 < / i n t > < / v a l u e > < / i t e m > < i t e m > < k e y > < s t r i n g > B u s i n e s s   T r a v e l < / s t r i n g > < / k e y > < v a l u e > < i n t > 1 7 4 < / i n t > < / v a l u e > < / i t e m > < i t e m > < k e y > < s t r i n g > A g e   C a t e g o r y < / s t r i n g > < / k e y > < v a l u e > < i n t > 1 5 6 < / i n t > < / v a l u e > < / i t e m > < i t e m > < k e y > < s t r i n g > D e p a r t m e n t < / s t r i n g > < / k e y > < v a l u e > < i n t > 1 3 8 < / i n t > < / v a l u e > < / i t e m > < i t e m > < k e y > < s t r i n g > E d u c a t i o n   F i e l d < / s t r i n g > < / k e y > < v a l u e > < i n t > 1 7 3 < / i n t > < / v a l u e > < / i t e m > < i t e m > < k e y > < s t r i n g > G e n d e r < / s t r i n g > < / k e y > < v a l u e > < i n t > 1 0 5 < / i n t > < / v a l u e > < / i t e m > < i t e m > < k e y > < s t r i n g > J o b   R o l e < / s t r i n g > < / k e y > < v a l u e > < i n t > 1 1 6 < / i n t > < / v a l u e > < / i t e m > < i t e m > < k e y > < s t r i n g > M a r i t a l   S t a t u s < / s t r i n g > < / k e y > < v a l u e > < i n t > 1 5 0 < / i n t > < / v a l u e > < / i t e m > < i t e m > < k e y > < s t r i n g > O v e r   T i m e < / s t r i n g > < / k e y > < v a l u e > < i n t > 1 3 0 < / i n t > < / v a l u e > < / i t e m > < i t e m > < k e y > < s t r i n g > O v e r 1 8 < / s t r i n g > < / k e y > < v a l u e > < i n t > 1 0 2 < / i n t > < / v a l u e > < / i t e m > < i t e m > < k e y > < s t r i n g > T r a i n i n g   T i m e s   L a s t   Y e a r < / s t r i n g > < / k e y > < v a l u e > < i n t > 2 4 9 < / i n t > < / v a l u e > < / i t e m > < i t e m > < k e y > < s t r i n g > A g e < / s t r i n g > < / k e y > < v a l u e > < i n t > 7 6 < / i n t > < / v a l u e > < / i t e m > < i t e m > < k e y > < s t r i n g > D a i l y   R a t e < / s t r i n g > < / k e y > < v a l u e > < i n t > 1 2 4 < / i n t > < / v a l u e > < / i t e m > < i t e m > < k e y > < s t r i n g > D i s t a n c e   F r o m   H o m e < / s t r i n g > < / k e y > < v a l u e > < i n t > 2 2 0 < / i n t > < / v a l u e > < / i t e m > < i t e m > < k e y > < s t r i n g > E d u c a t i o n < / s t r i n g > < / k e y > < v a l u e > < i n t > 1 6 5 < / i n t > < / v a l u e > < / i t e m > < i t e m > < k e y > < s t r i n g > E n v i r o n m e n t   S a t i s f a c t i o n < / s t r i n g > < / k e y > < v a l u e > < i n t > 2 4 6 < / i n t > < / v a l u e > < / i t e m > < i t e m > < k e y > < s t r i n g > H o u r l y   R a t e < / s t r i n g > < / k e y > < v a l u e > < i n t > 1 3 9 < / i n t > < / v a l u e > < / i t e m > < i t e m > < k e y > < s t r i n g > J o b   I n v o l v e m e n t < / s t r i n g > < / k e y > < v a l u e > < i n t > 1 7 8 < / i n t > < / v a l u e > < / i t e m > < i t e m > < k e y > < s t r i n g > J o b   L e v e l < / s t r i n g > < / k e y > < v a l u e > < i n t > 1 2 2 < / i n t > < / v a l u e > < / i t e m > < i t e m > < k e y > < s t r i n g > J o b   S a t i s f a c t i o n < / s t r i n g > < / k e y > < v a l u e > < i n t > 1 7 0 < / i n t > < / v a l u e > < / i t e m > < i t e m > < k e y > < s t r i n g > M o n t h l y   I n c o m e < / s t r i n g > < / k e y > < v a l u e > < i n t > 1 7 5 < / i n t > < / v a l u e > < / i t e m > < i t e m > < k e y > < s t r i n g > M o n t h l y   R a t e < / s t r i n g > < / k e y > < v a l u e > < i n t > 1 5 0 < / i n t > < / v a l u e > < / i t e m > < i t e m > < k e y > < s t r i n g > N u m   C o m p a n i e s   W o r k e d < / s t r i n g > < / k e y > < v a l u e > < i n t > 2 5 4 < / i n t > < / v a l u e > < / i t e m > < i t e m > < k e y > < s t r i n g > P e r c e n t   S a l a r y   H i k e < / s t r i n g > < / k e y > < v a l u e > < i n t > 2 0 5 < / i n t > < / v a l u e > < / i t e m > < i t e m > < k e y > < s t r i n g > P e r f o r m a n c e   R a t i n g < / s t r i n g > < / k e y > < v a l u e > < i n t > 2 0 7 < / i n t > < / v a l u e > < / i t e m > < i t e m > < k e y > < s t r i n g > R e l a t i o n s h i p   S a t i s f a c t i o n < / s t r i n g > < / k e y > < v a l u e > < i n t > 2 4 2 < / i n t > < / v a l u e > < / i t e m > < i t e m > < k e y > < s t r i n g > S t a n d a r d   H o u r s < / s t r i n g > < / k e y > < v a l u e > < i n t > 1 7 2 < / i n t > < / v a l u e > < / i t e m > < i t e m > < k e y > < s t r i n g > S t o c k   O p t i o n   L e v e l < / s t r i n g > < / k e y > < v a l u e > < i n t > 1 9 8 < / i n t > < / v a l u e > < / i t e m > < i t e m > < k e y > < s t r i n g > T o t a l   W o r k i n g   Y e a r s < / s t r i n g > < / k e y > < v a l u e > < i n t > 2 1 0 < / i n t > < / v a l u e > < / i t e m > < i t e m > < k e y > < s t r i n g > W o r k   L i f e   B a l a n c e < / s t r i n g > < / k e y > < v a l u e > < i n t > 1 9 2 < / i n t > < / v a l u e > < / i t e m > < i t e m > < k e y > < s t r i n g > Y e a r s   A t   C o m p a n y < / s t r i n g > < / k e y > < v a l u e > < i n t > 1 9 7 < / i n t > < / v a l u e > < / i t e m > < i t e m > < k e y > < s t r i n g > Y e a r s   I n   C u r r e n t   R o l e < / s t r i n g > < / k e y > < v a l u e > < i n t > 2 2 0 < / i n t > < / v a l u e > < / i t e m > < i t e m > < k e y > < s t r i n g > Y e a r s   S i n c e   L a s t   P r o m o t i o n < / s t r i n g > < / k e y > < v a l u e > < i n t > 2 7 1 < / i n t > < / v a l u e > < / i t e m > < i t e m > < k e y > < s t r i n g > Y e a r s   W i t h   C u r r   M a n a g e r < / s t r i n g > < / k e y > < v a l u e > < i n t > 2 5 2 < / i n t > < / v a l u e > < / i t e m > < i t e m > < k e y > < s t r i n g > J o p   I n v o l v e m e n t   L e v e l < / s t r i n g > < / k e y > < v a l u e > < i n t > 2 2 8 < / i n t > < / v a l u e > < / i t e m > < i t e m > < k e y > < s t r i n g > J o p   L e v e l   t e x t < / s t r i n g > < / k e y > < v a l u e > < i n t > 1 5 6 < / i n t > < / v a l u e > < / i t e m > < i t e m > < k e y > < s t r i n g > S t o c k   O p t i o n   L e v e l   t e x t < / s t r i n g > < / k e y > < v a l u e > < i n t > 2 3 2 < / i n t > < / v a l u e > < / i t e m > < i t e m > < k e y > < s t r i n g > D i s t a n c e   C a t e g o r y < / s t r i n g > < / k e y > < v a l u e > < i n t > 1 9 3 < / i n t > < / v a l u e > < / i t e m > < i t e m > < k e y > < s t r i n g > T r a i n i n g   t i m e   l a s t   y e a r   t e x t < / s t r i n g > < / k e y > < v a l u e > < i n t > 2 5 7 < / i n t > < / v a l u e > < / i t e m > < i t e m > < k e y > < s t r i n g > W o r k i n g   Y e a r s   C a t e g o r y < / s t r i n g > < / k e y > < v a l u e > < i n t > 2 4 4 < / i n t > < / v a l u e > < / i t e m > < i t e m > < k e y > < s t r i n g > G e n d e r 2 < / s t r i n g > < / k e y > < v a l u e > < i n t > 1 1 5 < / i n t > < / v a l u e > < / i t e m > < i t e m > < k e y > < s t r i n g > J o p   S a t i s f a c t i o n   s c o r e < / s t r i n g > < / k e y > < v a l u e > < i n t > 2 2 2 < / i n t > < / v a l u e > < / i t e m > < i t e m > < k e y > < s t r i n g > R e l a t i o n S h i p   S a t i s f a c t i o n   s c o r e < / s t r i n g > < / k e y > < v a l u e > < i n t > 2 9 7 < / i n t > < / v a l u e > < / i t e m > < i t e m > < k e y > < s t r i n g > A g e   C a t e g o r y   u p d e t e d < / s t r i n g > < / k e y > < v a l u e > < i n t > 2 3 1 < / i n t > < / v a l u e > < / i t e m > < i t e m > < k e y > < s t r i n g > a g e   c a t e g o r y   s o r t < / s t r i n g > < / k e y > < v a l u e > < i n t > 1 8 5 < / i n t > < / v a l u e > < / i t e m > < i t e m > < k e y > < s t r i n g > E d u c a t i o n   s o r t   c o l u m n < / s t r i n g > < / k e y > < v a l u e > < i n t > 2 2 9 < / i n t > < / v a l u e > < / i t e m > < i t e m > < k e y > < s t r i n g > I n v i r o n m e n t   s t i s f a c t i o n   s c o r e < / s t r i n g > < / k e y > < v a l u e > < i n t > 2 7 6 < / i n t > < / v a l u e > < / i t e m > < / C o l u m n W i d t h s > < C o l u m n D i s p l a y I n d e x > < i t e m > < k e y > < s t r i n g > e m p   n o   ( P K ) < / s t r i n g > < / k e y > < v a l u e > < i n t > 0 < / i n t > < / v a l u e > < / i t e m > < i t e m > < k e y > < s t r i n g > A t t r i t i o n < / s t r i n g > < / k e y > < v a l u e > < i n t > 1 < / i n t > < / v a l u e > < / i t e m > < i t e m > < k e y > < s t r i n g > B u s i n e s s   T r a v e l < / s t r i n g > < / k e y > < v a l u e > < i n t > 2 < / i n t > < / v a l u e > < / i t e m > < i t e m > < k e y > < s t r i n g > A g e   C a t e g o r y < / s t r i n g > < / k e y > < v a l u e > < i n t > 3 < / i n t > < / v a l u e > < / i t e m > < i t e m > < k e y > < s t r i n g > D e p a r t m e n t < / s t r i n g > < / k e y > < v a l u e > < i n t > 4 < / i n t > < / v a l u e > < / i t e m > < i t e m > < k e y > < s t r i n g > E d u c a t i o n   F i e l d < / s t r i n g > < / k e y > < v a l u e > < i n t > 5 < / i n t > < / v a l u e > < / i t e m > < i t e m > < k e y > < s t r i n g > G e n d e r < / s t r i n g > < / k e y > < v a l u e > < i n t > 6 < / i n t > < / v a l u e > < / i t e m > < i t e m > < k e y > < s t r i n g > J o b   R o l e < / s t r i n g > < / k e y > < v a l u e > < i n t > 7 < / i n t > < / v a l u e > < / i t e m > < i t e m > < k e y > < s t r i n g > M a r i t a l   S t a t u s < / s t r i n g > < / k e y > < v a l u e > < i n t > 8 < / i n t > < / v a l u e > < / i t e m > < i t e m > < k e y > < s t r i n g > O v e r   T i m e < / s t r i n g > < / k e y > < v a l u e > < i n t > 9 < / i n t > < / v a l u e > < / i t e m > < i t e m > < k e y > < s t r i n g > O v e r 1 8 < / s t r i n g > < / k e y > < v a l u e > < i n t > 1 0 < / i n t > < / v a l u e > < / i t e m > < i t e m > < k e y > < s t r i n g > T r a i n i n g   T i m e s   L a s t   Y e a r < / s t r i n g > < / k e y > < v a l u e > < i n t > 1 1 < / i n t > < / v a l u e > < / i t e m > < i t e m > < k e y > < s t r i n g > A g e < / s t r i n g > < / k e y > < v a l u e > < i n t > 1 2 < / i n t > < / v a l u e > < / i t e m > < i t e m > < k e y > < s t r i n g > D a i l y   R a t e < / s t r i n g > < / k e y > < v a l u e > < i n t > 1 3 < / i n t > < / v a l u e > < / i t e m > < i t e m > < k e y > < s t r i n g > D i s t a n c e   F r o m   H o m e < / s t r i n g > < / k e y > < v a l u e > < i n t > 1 4 < / i n t > < / v a l u e > < / i t e m > < i t e m > < k e y > < s t r i n g > E d u c a t i o n < / s t r i n g > < / k e y > < v a l u e > < i n t > 1 5 < / i n t > < / v a l u e > < / i t e m > < i t e m > < k e y > < s t r i n g > E n v i r o n m e n t   S a t i s f a c t i o n < / s t r i n g > < / k e y > < v a l u e > < i n t > 1 6 < / i n t > < / v a l u e > < / i t e m > < i t e m > < k e y > < s t r i n g > H o u r l y   R a t e < / s t r i n g > < / k e y > < v a l u e > < i n t > 1 7 < / i n t > < / v a l u e > < / i t e m > < i t e m > < k e y > < s t r i n g > J o b   I n v o l v e m e n t < / s t r i n g > < / k e y > < v a l u e > < i n t > 1 8 < / i n t > < / v a l u e > < / i t e m > < i t e m > < k e y > < s t r i n g > J o b   L e v e l < / s t r i n g > < / k e y > < v a l u e > < i n t > 1 9 < / i n t > < / v a l u e > < / i t e m > < i t e m > < k e y > < s t r i n g > J o b   S a t i s f a c t i o n < / s t r i n g > < / k e y > < v a l u e > < i n t > 2 0 < / i n t > < / v a l u e > < / i t e m > < i t e m > < k e y > < s t r i n g > M o n t h l y   I n c o m e < / s t r i n g > < / k e y > < v a l u e > < i n t > 2 1 < / i n t > < / v a l u e > < / i t e m > < i t e m > < k e y > < s t r i n g > M o n t h l y   R a t e < / s t r i n g > < / k e y > < v a l u e > < i n t > 2 2 < / i n t > < / v a l u e > < / i t e m > < i t e m > < k e y > < s t r i n g > N u m   C o m p a n i e s   W o r k e d < / s t r i n g > < / k e y > < v a l u e > < i n t > 2 3 < / i n t > < / v a l u e > < / i t e m > < i t e m > < k e y > < s t r i n g > P e r c e n t   S a l a r y   H i k e < / s t r i n g > < / k e y > < v a l u e > < i n t > 2 4 < / i n t > < / v a l u e > < / i t e m > < i t e m > < k e y > < s t r i n g > P e r f o r m a n c e   R a t i n g < / s t r i n g > < / k e y > < v a l u e > < i n t > 2 5 < / i n t > < / v a l u e > < / i t e m > < i t e m > < k e y > < s t r i n g > R e l a t i o n s h i p   S a t i s f a c t i o n < / s t r i n g > < / k e y > < v a l u e > < i n t > 2 6 < / i n t > < / v a l u e > < / i t e m > < i t e m > < k e y > < s t r i n g > S t a n d a r d   H o u r s < / s t r i n g > < / k e y > < v a l u e > < i n t > 2 7 < / i n t > < / v a l u e > < / i t e m > < i t e m > < k e y > < s t r i n g > S t o c k   O p t i o n   L e v e l < / s t r i n g > < / k e y > < v a l u e > < i n t > 2 8 < / i n t > < / v a l u e > < / i t e m > < i t e m > < k e y > < s t r i n g > T o t a l   W o r k i n g   Y e a r s < / s t r i n g > < / k e y > < v a l u e > < i n t > 2 9 < / i n t > < / v a l u e > < / i t e m > < i t e m > < k e y > < s t r i n g > W o r k   L i f e   B a l a n c e < / s t r i n g > < / k e y > < v a l u e > < i n t > 3 0 < / i n t > < / v a l u e > < / i t e m > < i t e m > < k e y > < s t r i n g > Y e a r s   A t   C o m p a n y < / s t r i n g > < / k e y > < v a l u e > < i n t > 3 1 < / i n t > < / v a l u e > < / i t e m > < i t e m > < k e y > < s t r i n g > Y e a r s   I n   C u r r e n t   R o l e < / s t r i n g > < / k e y > < v a l u e > < i n t > 3 2 < / i n t > < / v a l u e > < / i t e m > < i t e m > < k e y > < s t r i n g > Y e a r s   S i n c e   L a s t   P r o m o t i o n < / s t r i n g > < / k e y > < v a l u e > < i n t > 3 3 < / i n t > < / v a l u e > < / i t e m > < i t e m > < k e y > < s t r i n g > Y e a r s   W i t h   C u r r   M a n a g e r < / s t r i n g > < / k e y > < v a l u e > < i n t > 3 4 < / i n t > < / v a l u e > < / i t e m > < i t e m > < k e y > < s t r i n g > J o p   I n v o l v e m e n t   L e v e l < / s t r i n g > < / k e y > < v a l u e > < i n t > 3 5 < / i n t > < / v a l u e > < / i t e m > < i t e m > < k e y > < s t r i n g > J o p   L e v e l   t e x t < / s t r i n g > < / k e y > < v a l u e > < i n t > 3 6 < / i n t > < / v a l u e > < / i t e m > < i t e m > < k e y > < s t r i n g > S t o c k   O p t i o n   L e v e l   t e x t < / s t r i n g > < / k e y > < v a l u e > < i n t > 3 7 < / i n t > < / v a l u e > < / i t e m > < i t e m > < k e y > < s t r i n g > D i s t a n c e   C a t e g o r y < / s t r i n g > < / k e y > < v a l u e > < i n t > 3 8 < / i n t > < / v a l u e > < / i t e m > < i t e m > < k e y > < s t r i n g > T r a i n i n g   t i m e   l a s t   y e a r   t e x t < / s t r i n g > < / k e y > < v a l u e > < i n t > 3 9 < / i n t > < / v a l u e > < / i t e m > < i t e m > < k e y > < s t r i n g > W o r k i n g   Y e a r s   C a t e g o r y < / s t r i n g > < / k e y > < v a l u e > < i n t > 4 0 < / i n t > < / v a l u e > < / i t e m > < i t e m > < k e y > < s t r i n g > G e n d e r 2 < / s t r i n g > < / k e y > < v a l u e > < i n t > 4 1 < / i n t > < / v a l u e > < / i t e m > < i t e m > < k e y > < s t r i n g > J o p   S a t i s f a c t i o n   s c o r e < / s t r i n g > < / k e y > < v a l u e > < i n t > 4 2 < / i n t > < / v a l u e > < / i t e m > < i t e m > < k e y > < s t r i n g > R e l a t i o n S h i p   S a t i s f a c t i o n   s c o r e < / s t r i n g > < / k e y > < v a l u e > < i n t > 4 3 < / i n t > < / v a l u e > < / i t e m > < i t e m > < k e y > < s t r i n g > A g e   C a t e g o r y   u p d e t e d < / s t r i n g > < / k e y > < v a l u e > < i n t > 4 4 < / i n t > < / v a l u e > < / i t e m > < i t e m > < k e y > < s t r i n g > a g e   c a t e g o r y   s o r t < / s t r i n g > < / k e y > < v a l u e > < i n t > 4 5 < / i n t > < / v a l u e > < / i t e m > < i t e m > < k e y > < s t r i n g > E d u c a t i o n   s o r t   c o l u m n < / s t r i n g > < / k e y > < v a l u e > < i n t > 4 6 < / i n t > < / v a l u e > < / i t e m > < i t e m > < k e y > < s t r i n g > I n v i r o n m e n t   s t i s f a c t i o n   s c o r e < / s t r i n g > < / k e y > < v a l u e > < i n t > 4 7 < / i n t > < / v a l u e > < / i t e m > < / C o l u m n D i s p l a y I n d e x > < C o l u m n F r o z e n   / > < C o l u m n C h e c k e d   / > < C o l u m n F i l t e r > < i t e m > < k e y > < s t r i n g > a g e   c a t e g o r y   s o r t < / s t r i n g > < / k e y > < v a l u e > < F i l t e r E x p r e s s i o n   x s i : n i l = " t r u e "   / > < / v a l u e > < / i t e m > < / C o l u m n F i l t e r > < S e l e c t i o n F i l t e r > < i t e m > < k e y > < s t r i n g > a g e   c a t e g o r y   s o r t < / s t r i n g > < / k e y > < v a l u e > < S e l e c t i o n F i l t e r   x s i : n i l = " t r u e "   / > < / v a l u e > < / i t e m > < / S e l e c t i o n F i l t e r > < F i l t e r P a r a m e t e r s > < i t e m > < k e y > < s t r i n g > a g e   c a t e g o r y   s o r t < / s t r i n g > < / k e y > < v a l u e > < C o m m a n d P a r a m e t e r s   / > < / v a l u e > < / i t e m > < / F i l t e r P a r a m e t e r s > < I s S o r t D e s c e n d i n g > f a l s e < / I s S o r t D e s c e n d i n g > < / T a b l e W i d g e t G r i d S e r i a l i z a t i o n > ] ] > < / C u s t o m C o n t e n t > < / G e m i n i > 
</file>

<file path=customXml/item8.xml>��< ? x m l   v e r s i o n = " 1 . 0 "   e n c o d i n g = " U T F - 1 6 " ? > < G e m i n i   x m l n s = " h t t p : / / g e m i n i / p i v o t c u s t o m i z a t i o n / 7 3 5 f 3 a 6 3 - 2 7 2 d - 4 8 9 6 - a 0 0 4 - c 8 1 c 7 8 2 3 f 9 8 c " > < 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i t e m > < M e a s u r e N a m e > a v g   s t i s f a c t i o n   s c o r e < / M e a s u r e N a m e > < D i s p l a y N a m e > a v g   s t i s f a c t i o n   s c o r e < / D i s p l a y N a m e > < V i s i b l e > F a l s e < / V i s i b l e > < / i t e m > < i t e m > < M e a s u r e N a m e > a v g   e n v i r o n m e n t   s a t i s f a c t i o n < / M e a s u r e N a m e > < D i s p l a y N a m e > a v g   e n v i r o n m e n t   s a t i s f a c t i o n < / D i s p l a y N a m e > < V i s i b l e > F a l s e < / V i s i b l e > < / i t e m > < / C a l c u l a t e d F i e l d s > < S A H o s t H a s h > 0 < / S A H o s t H a s h > < G e m i n i F i e l d L i s t V i s i b l e > T r u e < / G e m i n i F i e l d L i s t V i s i b l e > < / S e t t i n g s > ] ] > < / C u s t o m C o n t e n t > < / G e m i n i > 
</file>

<file path=customXml/item9.xml>��< ? x m l   v e r s i o n = " 1 . 0 "   e n c o d i n g = " U T F - 1 6 " ? > < G e m i n i   x m l n s = " h t t p : / / g e m i n i / p i v o t c u s t o m i z a t i o n / 8 7 6 f 9 e d 0 - d b b 6 - 4 8 0 3 - 9 c 5 4 - 0 d 4 c 9 f 7 5 d 6 5 7 " > < C u s t o m C o n t e n t > < ! [ C D A T A [ < ? x m l   v e r s i o n = " 1 . 0 "   e n c o d i n g = " u t f - 1 6 " ? > < S e t t i n g s > < C a l c u l a t e d F i e l d s > < i t e m > < M e a s u r e N a m e > T o t a l   E m p l o y e e s < / M e a s u r e N a m e > < D i s p l a y N a m e > T o t a l   E m p l o y e e s < / D i s p l a y N a m e > < V i s i b l e > F a l s e < / V i s i b l e > < / i t e m > < i t e m > < M e a s u r e N a m e > A t t r i t i o n   E m p l o y e e s < / M e a s u r e N a m e > < D i s p l a y N a m e > A t t r i t i o n   E m p l o y e e s < / D i s p l a y N a m e > < V i s i b l e > F a l s e < / V i s i b l e > < / i t e m > < i t e m > < M e a s u r e N a m e > A c t i v e   E m p l o y e e s < / M e a s u r e N a m e > < D i s p l a y N a m e > A c t i v e   E m p l o y e e s < / D i s p l a y N a m e > < V i s i b l e > F a l s e < / V i s i b l e > < / i t e m > < i t e m > < M e a s u r e N a m e > #   M a l e < / M e a s u r e N a m e > < D i s p l a y N a m e > #   M a l e < / D i s p l a y N a m e > < V i s i b l e > F a l s e < / V i s i b l e > < / i t e m > < i t e m > < M e a s u r e N a m e > #   F e m a l e < / M e a s u r e N a m e > < D i s p l a y N a m e > #   F e m a l e < / D i s p l a y N a m e > < V i s i b l e > F a l s e < / V i s i b l e > < / i t e m > < i t e m > < M e a s u r e N a m e > #   E m p l o y e e s   w o r k s   o v e r   t i m e < / M e a s u r e N a m e > < D i s p l a y N a m e > #   E m p l o y e e s   w o r k s   o v e r   t i m e 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6ECD13D-3A09-42B5-A1E4-ABBBE5676741}">
  <ds:schemaRefs/>
</ds:datastoreItem>
</file>

<file path=customXml/itemProps10.xml><?xml version="1.0" encoding="utf-8"?>
<ds:datastoreItem xmlns:ds="http://schemas.openxmlformats.org/officeDocument/2006/customXml" ds:itemID="{B4E6537B-1AD7-4A1A-9C61-09A8B446CEDC}">
  <ds:schemaRefs/>
</ds:datastoreItem>
</file>

<file path=customXml/itemProps11.xml><?xml version="1.0" encoding="utf-8"?>
<ds:datastoreItem xmlns:ds="http://schemas.openxmlformats.org/officeDocument/2006/customXml" ds:itemID="{9951BED8-8CE4-4905-962F-0BE5910731CB}">
  <ds:schemaRefs/>
</ds:datastoreItem>
</file>

<file path=customXml/itemProps12.xml><?xml version="1.0" encoding="utf-8"?>
<ds:datastoreItem xmlns:ds="http://schemas.openxmlformats.org/officeDocument/2006/customXml" ds:itemID="{081F1C89-A90B-468D-91E8-6E4C16CAB3CA}">
  <ds:schemaRefs/>
</ds:datastoreItem>
</file>

<file path=customXml/itemProps13.xml><?xml version="1.0" encoding="utf-8"?>
<ds:datastoreItem xmlns:ds="http://schemas.openxmlformats.org/officeDocument/2006/customXml" ds:itemID="{C7600C46-BE0E-4281-B35B-90876200B19B}">
  <ds:schemaRefs/>
</ds:datastoreItem>
</file>

<file path=customXml/itemProps14.xml><?xml version="1.0" encoding="utf-8"?>
<ds:datastoreItem xmlns:ds="http://schemas.openxmlformats.org/officeDocument/2006/customXml" ds:itemID="{C6D4B9C2-0AEF-4C2F-80B2-69F0611DB4FA}">
  <ds:schemaRefs/>
</ds:datastoreItem>
</file>

<file path=customXml/itemProps15.xml><?xml version="1.0" encoding="utf-8"?>
<ds:datastoreItem xmlns:ds="http://schemas.openxmlformats.org/officeDocument/2006/customXml" ds:itemID="{582492BE-C87A-47E3-B8DD-8D0D662FCD4E}">
  <ds:schemaRefs/>
</ds:datastoreItem>
</file>

<file path=customXml/itemProps16.xml><?xml version="1.0" encoding="utf-8"?>
<ds:datastoreItem xmlns:ds="http://schemas.openxmlformats.org/officeDocument/2006/customXml" ds:itemID="{59673901-5A2F-48D9-89B5-F62C0679BA8A}">
  <ds:schemaRefs/>
</ds:datastoreItem>
</file>

<file path=customXml/itemProps17.xml><?xml version="1.0" encoding="utf-8"?>
<ds:datastoreItem xmlns:ds="http://schemas.openxmlformats.org/officeDocument/2006/customXml" ds:itemID="{49E7D013-582F-48C8-B16A-800791D56215}">
  <ds:schemaRefs/>
</ds:datastoreItem>
</file>

<file path=customXml/itemProps18.xml><?xml version="1.0" encoding="utf-8"?>
<ds:datastoreItem xmlns:ds="http://schemas.openxmlformats.org/officeDocument/2006/customXml" ds:itemID="{3DC69FEC-F180-4956-9ED9-1C7A57A91052}">
  <ds:schemaRefs>
    <ds:schemaRef ds:uri="http://schemas.microsoft.com/DataMashup"/>
  </ds:schemaRefs>
</ds:datastoreItem>
</file>

<file path=customXml/itemProps19.xml><?xml version="1.0" encoding="utf-8"?>
<ds:datastoreItem xmlns:ds="http://schemas.openxmlformats.org/officeDocument/2006/customXml" ds:itemID="{8B9C8A65-4280-4FDC-8764-779CAD44E922}">
  <ds:schemaRefs/>
</ds:datastoreItem>
</file>

<file path=customXml/itemProps2.xml><?xml version="1.0" encoding="utf-8"?>
<ds:datastoreItem xmlns:ds="http://schemas.openxmlformats.org/officeDocument/2006/customXml" ds:itemID="{6EBEA9A2-37B1-4899-A3B3-60652670ADC9}">
  <ds:schemaRefs/>
</ds:datastoreItem>
</file>

<file path=customXml/itemProps20.xml><?xml version="1.0" encoding="utf-8"?>
<ds:datastoreItem xmlns:ds="http://schemas.openxmlformats.org/officeDocument/2006/customXml" ds:itemID="{B275501C-4488-413D-952C-27905C4152B3}">
  <ds:schemaRefs/>
</ds:datastoreItem>
</file>

<file path=customXml/itemProps21.xml><?xml version="1.0" encoding="utf-8"?>
<ds:datastoreItem xmlns:ds="http://schemas.openxmlformats.org/officeDocument/2006/customXml" ds:itemID="{BB01B794-4057-4944-8E9C-4A7D5F120A70}">
  <ds:schemaRefs/>
</ds:datastoreItem>
</file>

<file path=customXml/itemProps22.xml><?xml version="1.0" encoding="utf-8"?>
<ds:datastoreItem xmlns:ds="http://schemas.openxmlformats.org/officeDocument/2006/customXml" ds:itemID="{919B7C13-DB7D-41F6-A0EC-582BFD91ED23}">
  <ds:schemaRefs/>
</ds:datastoreItem>
</file>

<file path=customXml/itemProps23.xml><?xml version="1.0" encoding="utf-8"?>
<ds:datastoreItem xmlns:ds="http://schemas.openxmlformats.org/officeDocument/2006/customXml" ds:itemID="{E3F0B0B2-E9FA-455A-9228-AD5946FC1C18}">
  <ds:schemaRefs/>
</ds:datastoreItem>
</file>

<file path=customXml/itemProps24.xml><?xml version="1.0" encoding="utf-8"?>
<ds:datastoreItem xmlns:ds="http://schemas.openxmlformats.org/officeDocument/2006/customXml" ds:itemID="{6CEF7479-B762-4905-B4CA-8235F578DA1A}">
  <ds:schemaRefs/>
</ds:datastoreItem>
</file>

<file path=customXml/itemProps25.xml><?xml version="1.0" encoding="utf-8"?>
<ds:datastoreItem xmlns:ds="http://schemas.openxmlformats.org/officeDocument/2006/customXml" ds:itemID="{0BD6C852-8630-4951-8E3E-C6AD38324481}">
  <ds:schemaRefs/>
</ds:datastoreItem>
</file>

<file path=customXml/itemProps26.xml><?xml version="1.0" encoding="utf-8"?>
<ds:datastoreItem xmlns:ds="http://schemas.openxmlformats.org/officeDocument/2006/customXml" ds:itemID="{1857617A-C76D-4F5B-9E72-9ECAD399518B}">
  <ds:schemaRefs/>
</ds:datastoreItem>
</file>

<file path=customXml/itemProps27.xml><?xml version="1.0" encoding="utf-8"?>
<ds:datastoreItem xmlns:ds="http://schemas.openxmlformats.org/officeDocument/2006/customXml" ds:itemID="{6743A39F-C98D-4755-A3C7-A29D718722AD}">
  <ds:schemaRefs/>
</ds:datastoreItem>
</file>

<file path=customXml/itemProps28.xml><?xml version="1.0" encoding="utf-8"?>
<ds:datastoreItem xmlns:ds="http://schemas.openxmlformats.org/officeDocument/2006/customXml" ds:itemID="{3E04EFEB-286F-498D-9566-5ED400A1096D}">
  <ds:schemaRefs/>
</ds:datastoreItem>
</file>

<file path=customXml/itemProps29.xml><?xml version="1.0" encoding="utf-8"?>
<ds:datastoreItem xmlns:ds="http://schemas.openxmlformats.org/officeDocument/2006/customXml" ds:itemID="{169A4955-7826-4B39-8735-001739D9506D}">
  <ds:schemaRefs/>
</ds:datastoreItem>
</file>

<file path=customXml/itemProps3.xml><?xml version="1.0" encoding="utf-8"?>
<ds:datastoreItem xmlns:ds="http://schemas.openxmlformats.org/officeDocument/2006/customXml" ds:itemID="{75C7017E-18AE-45A9-8A7F-EE0ED62D7E67}">
  <ds:schemaRefs/>
</ds:datastoreItem>
</file>

<file path=customXml/itemProps30.xml><?xml version="1.0" encoding="utf-8"?>
<ds:datastoreItem xmlns:ds="http://schemas.openxmlformats.org/officeDocument/2006/customXml" ds:itemID="{0C78BFA0-648A-4881-AC5C-20B576043B8B}">
  <ds:schemaRefs/>
</ds:datastoreItem>
</file>

<file path=customXml/itemProps31.xml><?xml version="1.0" encoding="utf-8"?>
<ds:datastoreItem xmlns:ds="http://schemas.openxmlformats.org/officeDocument/2006/customXml" ds:itemID="{9DC82EAB-A6EF-40D5-8369-1AB72F7F5F55}">
  <ds:schemaRefs/>
</ds:datastoreItem>
</file>

<file path=customXml/itemProps32.xml><?xml version="1.0" encoding="utf-8"?>
<ds:datastoreItem xmlns:ds="http://schemas.openxmlformats.org/officeDocument/2006/customXml" ds:itemID="{C4E94A9B-1CB2-4282-AF37-4AFCA603C745}">
  <ds:schemaRefs/>
</ds:datastoreItem>
</file>

<file path=customXml/itemProps33.xml><?xml version="1.0" encoding="utf-8"?>
<ds:datastoreItem xmlns:ds="http://schemas.openxmlformats.org/officeDocument/2006/customXml" ds:itemID="{2C5B4B2D-EFA6-4BAE-93F1-868F7CB5B535}">
  <ds:schemaRefs/>
</ds:datastoreItem>
</file>

<file path=customXml/itemProps34.xml><?xml version="1.0" encoding="utf-8"?>
<ds:datastoreItem xmlns:ds="http://schemas.openxmlformats.org/officeDocument/2006/customXml" ds:itemID="{62365EBE-47B5-4DC2-B900-04AB1F253AFD}">
  <ds:schemaRefs/>
</ds:datastoreItem>
</file>

<file path=customXml/itemProps35.xml><?xml version="1.0" encoding="utf-8"?>
<ds:datastoreItem xmlns:ds="http://schemas.openxmlformats.org/officeDocument/2006/customXml" ds:itemID="{DD605684-30DD-4C01-B298-BF12D6B3D1E7}">
  <ds:schemaRefs/>
</ds:datastoreItem>
</file>

<file path=customXml/itemProps4.xml><?xml version="1.0" encoding="utf-8"?>
<ds:datastoreItem xmlns:ds="http://schemas.openxmlformats.org/officeDocument/2006/customXml" ds:itemID="{093434AA-0948-4313-A7EF-43314C63B3B7}">
  <ds:schemaRefs/>
</ds:datastoreItem>
</file>

<file path=customXml/itemProps5.xml><?xml version="1.0" encoding="utf-8"?>
<ds:datastoreItem xmlns:ds="http://schemas.openxmlformats.org/officeDocument/2006/customXml" ds:itemID="{8EE41A3F-07D5-43E5-A0CD-79DA4B15CEB9}">
  <ds:schemaRefs/>
</ds:datastoreItem>
</file>

<file path=customXml/itemProps6.xml><?xml version="1.0" encoding="utf-8"?>
<ds:datastoreItem xmlns:ds="http://schemas.openxmlformats.org/officeDocument/2006/customXml" ds:itemID="{372925DC-81FD-405B-88FD-AE745D791676}">
  <ds:schemaRefs/>
</ds:datastoreItem>
</file>

<file path=customXml/itemProps7.xml><?xml version="1.0" encoding="utf-8"?>
<ds:datastoreItem xmlns:ds="http://schemas.openxmlformats.org/officeDocument/2006/customXml" ds:itemID="{D96E8E6B-F456-4468-9DE9-D8AA695C1FAB}">
  <ds:schemaRefs/>
</ds:datastoreItem>
</file>

<file path=customXml/itemProps8.xml><?xml version="1.0" encoding="utf-8"?>
<ds:datastoreItem xmlns:ds="http://schemas.openxmlformats.org/officeDocument/2006/customXml" ds:itemID="{2108DCB6-0103-434B-AF03-FF242268913A}">
  <ds:schemaRefs/>
</ds:datastoreItem>
</file>

<file path=customXml/itemProps9.xml><?xml version="1.0" encoding="utf-8"?>
<ds:datastoreItem xmlns:ds="http://schemas.openxmlformats.org/officeDocument/2006/customXml" ds:itemID="{CD7EAE65-0475-4C22-9176-F94242D99C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Setup page 1</vt:lpstr>
      <vt:lpstr>HR Attrition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Shady Badr</dc:creator>
  <cp:lastModifiedBy>Shady Badr</cp:lastModifiedBy>
  <dcterms:created xsi:type="dcterms:W3CDTF">2025-07-20T22:00:50Z</dcterms:created>
  <dcterms:modified xsi:type="dcterms:W3CDTF">2025-07-27T21:26:24Z</dcterms:modified>
</cp:coreProperties>
</file>