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Ruidi Liu\Downloads\"/>
    </mc:Choice>
  </mc:AlternateContent>
  <xr:revisionPtr revIDLastSave="0" documentId="13_ncr:1_{225259A5-C1DD-4931-9CEF-179FA14EE58F}"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4" i="11" l="1"/>
  <c r="BT5" i="11"/>
  <c r="BT6" i="11" s="1"/>
  <c r="E28" i="11"/>
  <c r="F34" i="11"/>
  <c r="E35" i="11" s="1"/>
  <c r="F35" i="11" s="1"/>
  <c r="E36" i="11" s="1"/>
  <c r="F36" i="11" s="1"/>
  <c r="E34" i="11"/>
  <c r="F33" i="11"/>
  <c r="E24" i="11"/>
  <c r="F24" i="11" s="1"/>
  <c r="F25" i="11"/>
  <c r="E9" i="11"/>
  <c r="F9" i="11" s="1"/>
  <c r="E13" i="11" s="1"/>
  <c r="F13" i="11" s="1"/>
  <c r="H7" i="11"/>
  <c r="BU5" i="11" l="1"/>
  <c r="F37" i="11"/>
  <c r="E37" i="11"/>
  <c r="E27" i="11"/>
  <c r="BU6" i="11" l="1"/>
  <c r="BV5" i="11"/>
  <c r="E38" i="11"/>
  <c r="F38" i="11"/>
  <c r="E40" i="11" s="1"/>
  <c r="E29" i="11"/>
  <c r="I5" i="11"/>
  <c r="I4" i="11" s="1"/>
  <c r="H46" i="11"/>
  <c r="H45" i="11"/>
  <c r="H39" i="11"/>
  <c r="H26" i="11"/>
  <c r="H19" i="11"/>
  <c r="H8" i="11"/>
  <c r="BV6" i="11" l="1"/>
  <c r="BW5" i="11"/>
  <c r="E30" i="11"/>
  <c r="F29" i="11"/>
  <c r="H27" i="11"/>
  <c r="H29" i="11"/>
  <c r="F40" i="11"/>
  <c r="E41" i="11" s="1"/>
  <c r="E43" i="11"/>
  <c r="E44" i="11"/>
  <c r="H9" i="11"/>
  <c r="E14" i="11"/>
  <c r="F14" i="11" s="1"/>
  <c r="E16" i="11" s="1"/>
  <c r="I6" i="11"/>
  <c r="BX5" i="11" l="1"/>
  <c r="BW6" i="11"/>
  <c r="E32" i="11"/>
  <c r="F30" i="11"/>
  <c r="F16" i="11"/>
  <c r="E17" i="11" s="1"/>
  <c r="E15" i="11"/>
  <c r="F15" i="11" s="1"/>
  <c r="F44" i="11"/>
  <c r="H44" i="11" s="1"/>
  <c r="F41" i="11"/>
  <c r="E42" i="11" s="1"/>
  <c r="F43" i="11"/>
  <c r="H43" i="11" s="1"/>
  <c r="H40" i="11"/>
  <c r="F32" i="11"/>
  <c r="H13" i="11"/>
  <c r="E31" i="11"/>
  <c r="H30" i="11"/>
  <c r="J5" i="11"/>
  <c r="K5" i="11" s="1"/>
  <c r="L5" i="11" s="1"/>
  <c r="M5" i="11" s="1"/>
  <c r="N5" i="11" s="1"/>
  <c r="O5" i="11" s="1"/>
  <c r="P5" i="11" s="1"/>
  <c r="BY5" i="11" l="1"/>
  <c r="BX6" i="11"/>
  <c r="F31" i="11"/>
  <c r="H38" i="11"/>
  <c r="F17" i="11"/>
  <c r="E18" i="11" s="1"/>
  <c r="F22" i="11" s="1"/>
  <c r="E20" i="11"/>
  <c r="F20" i="11" s="1"/>
  <c r="F18" i="11"/>
  <c r="H18" i="11" s="1"/>
  <c r="E21" i="11"/>
  <c r="E22" i="11" s="1"/>
  <c r="E23" i="11" s="1"/>
  <c r="H41" i="11"/>
  <c r="F42" i="11"/>
  <c r="H42" i="11" s="1"/>
  <c r="H31" i="11"/>
  <c r="H14" i="11"/>
  <c r="H16" i="11"/>
  <c r="P4" i="11"/>
  <c r="Q5" i="11"/>
  <c r="R5" i="11" s="1"/>
  <c r="S5" i="11" s="1"/>
  <c r="T5" i="11" s="1"/>
  <c r="U5" i="11" s="1"/>
  <c r="V5" i="11" s="1"/>
  <c r="W5" i="11" s="1"/>
  <c r="J6" i="11"/>
  <c r="BZ5" i="11" l="1"/>
  <c r="BY6" i="11"/>
  <c r="F21" i="11"/>
  <c r="H21" i="11" s="1"/>
  <c r="W4" i="11"/>
  <c r="X5" i="11"/>
  <c r="Y5" i="11" s="1"/>
  <c r="Z5" i="11" s="1"/>
  <c r="AA5" i="11" s="1"/>
  <c r="AB5" i="11" s="1"/>
  <c r="AC5" i="11" s="1"/>
  <c r="AD5" i="11" s="1"/>
  <c r="K6" i="11"/>
  <c r="CA5" i="11" l="1"/>
  <c r="BZ6" i="11"/>
  <c r="H22" i="11"/>
  <c r="AE5" i="11"/>
  <c r="AF5" i="11" s="1"/>
  <c r="AG5" i="11" s="1"/>
  <c r="AH5" i="11" s="1"/>
  <c r="AI5" i="11" s="1"/>
  <c r="AJ5" i="11" s="1"/>
  <c r="AD4" i="11"/>
  <c r="L6" i="11"/>
  <c r="CA4" i="11" l="1"/>
  <c r="CA6" i="11"/>
  <c r="CB5" i="11"/>
  <c r="F23" i="11"/>
  <c r="H23" i="11" s="1"/>
  <c r="AK5" i="11"/>
  <c r="AL5" i="11" s="1"/>
  <c r="AM5" i="11" s="1"/>
  <c r="AN5" i="11" s="1"/>
  <c r="AO5" i="11" s="1"/>
  <c r="AP5" i="11" s="1"/>
  <c r="AQ5" i="11" s="1"/>
  <c r="M6" i="11"/>
  <c r="CB6" i="11" l="1"/>
  <c r="CC5" i="11"/>
  <c r="H25" i="11"/>
  <c r="H24" i="11"/>
  <c r="AR5" i="11"/>
  <c r="AS5" i="11" s="1"/>
  <c r="AK4" i="11"/>
  <c r="N6" i="11"/>
  <c r="CC6" i="11" l="1"/>
  <c r="CD5" i="11"/>
  <c r="AT5" i="11"/>
  <c r="AS6" i="11"/>
  <c r="AR4" i="11"/>
  <c r="O6" i="11"/>
  <c r="CE5" i="11" l="1"/>
  <c r="CD6" i="11"/>
  <c r="AU5" i="11"/>
  <c r="AT6" i="11"/>
  <c r="CF5" i="11" l="1"/>
  <c r="CE6" i="11"/>
  <c r="AV5" i="11"/>
  <c r="AU6" i="11"/>
  <c r="P6" i="11"/>
  <c r="Q6" i="11"/>
  <c r="CG5" i="11" l="1"/>
  <c r="CF6" i="11"/>
  <c r="AW5" i="11"/>
  <c r="AV6" i="11"/>
  <c r="R6" i="11"/>
  <c r="CG6" i="11" l="1"/>
  <c r="CH5" i="11"/>
  <c r="AX5" i="11"/>
  <c r="AY5" i="11" s="1"/>
  <c r="AW6" i="11"/>
  <c r="S6" i="11"/>
  <c r="CH4" i="11" l="1"/>
  <c r="CI5" i="11"/>
  <c r="CH6" i="11"/>
  <c r="AY6" i="11"/>
  <c r="AZ5" i="11"/>
  <c r="AY4" i="11"/>
  <c r="AX6" i="11"/>
  <c r="T6" i="11"/>
  <c r="CJ5" i="11" l="1"/>
  <c r="CI6" i="11"/>
  <c r="BA5" i="11"/>
  <c r="AZ6" i="11"/>
  <c r="U6" i="11"/>
  <c r="CK5" i="11" l="1"/>
  <c r="CJ6" i="11"/>
  <c r="BA6" i="11"/>
  <c r="BB5" i="11"/>
  <c r="V6" i="11"/>
  <c r="CL5" i="11" l="1"/>
  <c r="CK6" i="11"/>
  <c r="BB6" i="11"/>
  <c r="BC5" i="11"/>
  <c r="W6" i="11"/>
  <c r="CM5" i="11" l="1"/>
  <c r="CL6" i="11"/>
  <c r="BC6" i="11"/>
  <c r="BD5" i="11"/>
  <c r="X6" i="11"/>
  <c r="CN5" i="11" l="1"/>
  <c r="CM6" i="11"/>
  <c r="BE5" i="11"/>
  <c r="BD6" i="11"/>
  <c r="Y6" i="11"/>
  <c r="CN6" i="11" l="1"/>
  <c r="CO5" i="11"/>
  <c r="BE6" i="11"/>
  <c r="BF5" i="11"/>
  <c r="BF4" i="11" s="1"/>
  <c r="Z6" i="11"/>
  <c r="CO6" i="11" l="1"/>
  <c r="CO4" i="11"/>
  <c r="CP5" i="11"/>
  <c r="BF6" i="11"/>
  <c r="BG5" i="11"/>
  <c r="AA6" i="11"/>
  <c r="CP6" i="11" l="1"/>
  <c r="CQ5" i="11"/>
  <c r="BG6" i="11"/>
  <c r="BH5" i="11"/>
  <c r="AB6" i="11"/>
  <c r="CR5" i="11" l="1"/>
  <c r="CQ6" i="11"/>
  <c r="BI5" i="11"/>
  <c r="BH6" i="11"/>
  <c r="AC6" i="11"/>
  <c r="CS5" i="11" l="1"/>
  <c r="CR6" i="11"/>
  <c r="BJ5" i="11"/>
  <c r="BI6" i="11"/>
  <c r="AD6" i="11"/>
  <c r="CT5" i="11" l="1"/>
  <c r="CS6" i="11"/>
  <c r="BK5" i="11"/>
  <c r="BJ6" i="11"/>
  <c r="AE6" i="11"/>
  <c r="CT6" i="11" l="1"/>
  <c r="CU5" i="11"/>
  <c r="BL5" i="11"/>
  <c r="BM5" i="11" s="1"/>
  <c r="BK6" i="11"/>
  <c r="AF6" i="11"/>
  <c r="CU6" i="11" l="1"/>
  <c r="CV5" i="11"/>
  <c r="BM4" i="11"/>
  <c r="BN5" i="11"/>
  <c r="BM6" i="11"/>
  <c r="BL6" i="11"/>
  <c r="AG6" i="11"/>
  <c r="CW5" i="11" l="1"/>
  <c r="CV4" i="11"/>
  <c r="CV6" i="11"/>
  <c r="BO5" i="11"/>
  <c r="BN6" i="11"/>
  <c r="AH6" i="11"/>
  <c r="CX5" i="11" l="1"/>
  <c r="CW6" i="11"/>
  <c r="BP5" i="11"/>
  <c r="BO6" i="11"/>
  <c r="AI6" i="11"/>
  <c r="CX6" i="11" l="1"/>
  <c r="CY5" i="11"/>
  <c r="BQ5" i="11"/>
  <c r="BP6" i="11"/>
  <c r="AJ6" i="11"/>
  <c r="CZ5" i="11" l="1"/>
  <c r="CY6" i="11"/>
  <c r="BR5" i="11"/>
  <c r="BQ6" i="11"/>
  <c r="AK6" i="11"/>
  <c r="CZ6" i="11" l="1"/>
  <c r="DA5" i="11"/>
  <c r="BS5" i="11"/>
  <c r="BS6" i="11" s="1"/>
  <c r="BR6" i="11"/>
  <c r="AL6" i="11"/>
  <c r="DA6" i="11" l="1"/>
  <c r="DB5" i="11"/>
  <c r="DB6" i="11" s="1"/>
  <c r="AM6" i="11"/>
  <c r="AN6" i="11" l="1"/>
  <c r="AO6" i="11" l="1"/>
  <c r="AP6" i="11" l="1"/>
  <c r="AQ6" i="11" l="1"/>
  <c r="AR6" i="11" l="1"/>
</calcChain>
</file>

<file path=xl/sharedStrings.xml><?xml version="1.0" encoding="utf-8"?>
<sst xmlns="http://schemas.openxmlformats.org/spreadsheetml/2006/main" count="102" uniqueCount="69">
  <si>
    <t>Project start:</t>
  </si>
  <si>
    <t>Display week:</t>
  </si>
  <si>
    <t>SIMPLE GANTT CHART by Vertex42.com</t>
  </si>
  <si>
    <t>TASK</t>
  </si>
  <si>
    <t>ASSIGNED TO</t>
  </si>
  <si>
    <t>PROGRESS</t>
  </si>
  <si>
    <t>START</t>
  </si>
  <si>
    <t>END</t>
  </si>
  <si>
    <t xml:space="preserve">Do not delete this row. This row is hidden to preserve a formula that is used to highlight the current day within the project schedule. </t>
  </si>
  <si>
    <t>Monitor progress</t>
  </si>
  <si>
    <t>Evaluation</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</si>
  <si>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</si>
  <si>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</si>
  <si>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</si>
  <si>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</si>
  <si>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</si>
  <si>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</si>
  <si>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</si>
  <si>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</si>
  <si>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</si>
  <si>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</si>
  <si>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</si>
  <si>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</si>
  <si>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</si>
  <si>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</si>
  <si>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</si>
  <si>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</si>
  <si>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</si>
  <si>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</si>
  <si>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Portable Oral Health Tool</t>
  </si>
  <si>
    <t>Team 9</t>
  </si>
  <si>
    <t>Jasmine Wang</t>
  </si>
  <si>
    <t>Jasmine Wang &amp; Ruidi Liu</t>
  </si>
  <si>
    <t>GITHUB REPO</t>
  </si>
  <si>
    <t>https://github.com/ShadowOfShark/SFWRBME-5P06</t>
  </si>
  <si>
    <t>Project Approval</t>
  </si>
  <si>
    <t>Project Brainstorming</t>
  </si>
  <si>
    <t>All members</t>
  </si>
  <si>
    <t>Members</t>
  </si>
  <si>
    <t>Ruidi Liu</t>
  </si>
  <si>
    <t>Meeting #1</t>
  </si>
  <si>
    <t>Team Charter</t>
  </si>
  <si>
    <t>Team Formation Form</t>
  </si>
  <si>
    <t>Enroll in Capstone Group</t>
  </si>
  <si>
    <t>Consultation meeting</t>
  </si>
  <si>
    <t>Approval Email</t>
  </si>
  <si>
    <t>Github Setup</t>
  </si>
  <si>
    <t>Completion of Consultation Email</t>
  </si>
  <si>
    <t>Project Approval Form</t>
  </si>
  <si>
    <t>Justification of Disciplinary</t>
  </si>
  <si>
    <t>Motivation</t>
  </si>
  <si>
    <t>Education Background and Expected Contribution</t>
  </si>
  <si>
    <t>Solution Statement</t>
  </si>
  <si>
    <t>Rough Draft</t>
  </si>
  <si>
    <t>Final Submission</t>
  </si>
  <si>
    <t>Formatting</t>
  </si>
  <si>
    <t>Chapter 1</t>
  </si>
  <si>
    <t>Background Research</t>
  </si>
  <si>
    <t>Stakeholder Interview</t>
  </si>
  <si>
    <t>Consultation meeting with Dr.Smith</t>
  </si>
  <si>
    <t>Consultation meeting with Dr. Vincent</t>
  </si>
  <si>
    <t>Meeting Minutes update</t>
  </si>
  <si>
    <t>1.1 Background Write up</t>
  </si>
  <si>
    <t>1.2 Design Input Write up</t>
  </si>
  <si>
    <t>1.3 Design Process Write up</t>
  </si>
  <si>
    <t>1.4 Preliminary Risks Write up</t>
  </si>
  <si>
    <t>References</t>
  </si>
  <si>
    <t>Formatting + Gannt Chart</t>
  </si>
  <si>
    <t>Arrange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</si>
</sst>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theme="1"/>
      <name val="Arial Black"/>
      <family val="2"/>
      <scheme val="major"/>
    </font>
    <font>
      <sz val="11"/>
      <color rgb="FF1D2129"/>
      <name val="Arial"/>
      <family val="2"/>
      <scheme val="minor"/>
    </font>
    <font>
      <u/>
      <sz val="11"/>
      <color indexed="12"/>
      <name val="Arial"/>
      <family val="2"/>
      <scheme val="minor"/>
    </font>
    <font>
      <b/>
      <sz val="16"/>
      <color theme="1"/>
      <name val="Arial Black"/>
      <family val="2"/>
      <scheme val="major"/>
    </font>
    <font>
      <b/>
      <sz val="16"/>
      <color theme="1"/>
      <name val="Arial"/>
      <family val="2"/>
      <scheme val="minor"/>
    </font>
    <font>
      <b/>
      <sz val="24"/>
      <color theme="1"/>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FF0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31" fillId="0" borderId="0" xfId="8" applyFont="1" applyAlignment="1">
      <alignment horizontal="left"/>
    </xf>
    <xf numFmtId="166" fontId="30" fillId="0" borderId="0" xfId="9" applyFont="1" applyBorder="1" applyAlignment="1">
      <alignment horizontal="left"/>
    </xf>
    <xf numFmtId="0" fontId="30" fillId="0" borderId="0" xfId="0" applyFont="1" applyAlignment="1">
      <alignment horizontal="left"/>
    </xf>
    <xf numFmtId="0" fontId="32" fillId="0" borderId="0" xfId="5" applyFont="1" applyAlignment="1">
      <alignment horizontal="left"/>
    </xf>
    <xf numFmtId="0" fontId="31" fillId="0" borderId="0" xfId="6" applyFont="1" applyAlignment="1">
      <alignment horizontal="left" vertical="center" indent="1"/>
    </xf>
    <xf numFmtId="0" fontId="31" fillId="0" borderId="0" xfId="7" applyFont="1" applyAlignment="1">
      <alignment horizontal="left" vertical="center" indent="1"/>
    </xf>
    <xf numFmtId="0" fontId="2" fillId="0" borderId="0" xfId="1" applyAlignment="1" applyProtection="1">
      <alignment horizontal="left" vertical="top" indent="1"/>
    </xf>
    <xf numFmtId="0" fontId="4" fillId="13"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github.com/ShadowOfShark/SFWRBME-5P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4"/>
  <sheetViews>
    <sheetView showGridLines="0" tabSelected="1" showRuler="0" topLeftCell="G1" zoomScale="55" zoomScaleNormal="55" zoomScalePageLayoutView="70" workbookViewId="0">
      <selection activeCell="CU13" sqref="CU13"/>
    </sheetView>
  </sheetViews>
  <sheetFormatPr defaultColWidth="8.75" defaultRowHeight="30" customHeight="1" x14ac:dyDescent="0.2"/>
  <cols>
    <col min="1" max="1" width="2.75" style="13" customWidth="1"/>
    <col min="2" max="2" width="50"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125" customWidth="1"/>
    <col min="67" max="67" width="2.75" customWidth="1"/>
    <col min="68" max="69" width="2.5" customWidth="1"/>
    <col min="70" max="70" width="1.75" customWidth="1"/>
    <col min="71" max="71" width="3.375" customWidth="1"/>
  </cols>
  <sheetData>
    <row r="1" spans="1:106" ht="90" customHeight="1" x14ac:dyDescent="0.7">
      <c r="A1" s="14"/>
      <c r="B1" s="116" t="s">
        <v>29</v>
      </c>
      <c r="C1" s="18"/>
      <c r="D1" s="19"/>
      <c r="E1" s="20"/>
      <c r="F1" s="21"/>
      <c r="H1" s="1"/>
      <c r="I1" s="113" t="s">
        <v>0</v>
      </c>
      <c r="J1" s="108"/>
      <c r="K1" s="108"/>
      <c r="L1" s="108"/>
      <c r="M1" s="108"/>
      <c r="N1" s="108"/>
      <c r="O1" s="108"/>
      <c r="P1" s="24"/>
      <c r="Q1" s="114">
        <v>45902</v>
      </c>
      <c r="R1" s="114"/>
      <c r="S1" s="114"/>
      <c r="T1" s="114"/>
      <c r="U1" s="114"/>
      <c r="V1" s="114"/>
      <c r="W1" s="114"/>
      <c r="X1" s="114"/>
      <c r="Y1" s="114"/>
      <c r="Z1" s="114"/>
    </row>
    <row r="2" spans="1:106" ht="30" customHeight="1" x14ac:dyDescent="0.5">
      <c r="B2" s="117" t="s">
        <v>30</v>
      </c>
      <c r="C2" s="118" t="s">
        <v>32</v>
      </c>
      <c r="D2" s="22"/>
      <c r="E2" s="23"/>
      <c r="F2" s="22"/>
      <c r="I2" s="113" t="s">
        <v>1</v>
      </c>
      <c r="J2" s="108"/>
      <c r="K2" s="108"/>
      <c r="L2" s="108"/>
      <c r="M2" s="108"/>
      <c r="N2" s="108"/>
      <c r="O2" s="108"/>
      <c r="P2" s="24"/>
      <c r="Q2" s="115">
        <v>1</v>
      </c>
      <c r="R2" s="107"/>
      <c r="S2" s="107"/>
      <c r="T2" s="107"/>
      <c r="U2" s="107"/>
      <c r="V2" s="107"/>
      <c r="W2" s="107"/>
      <c r="X2" s="107"/>
      <c r="Y2" s="107"/>
      <c r="Z2" s="107"/>
    </row>
    <row r="3" spans="1:106" s="26" customFormat="1" ht="30" customHeight="1" x14ac:dyDescent="0.25">
      <c r="A3" s="13"/>
      <c r="B3" s="25" t="s">
        <v>33</v>
      </c>
      <c r="D3" s="27"/>
      <c r="E3" s="28"/>
    </row>
    <row r="4" spans="1:106" s="26" customFormat="1" ht="30" customHeight="1" x14ac:dyDescent="0.2">
      <c r="A4" s="14"/>
      <c r="B4" s="119" t="s">
        <v>34</v>
      </c>
      <c r="E4" s="29"/>
      <c r="I4" s="104">
        <f>I5</f>
        <v>45901</v>
      </c>
      <c r="J4" s="102"/>
      <c r="K4" s="102"/>
      <c r="L4" s="102"/>
      <c r="M4" s="102"/>
      <c r="N4" s="102"/>
      <c r="O4" s="102"/>
      <c r="P4" s="102">
        <f>P5</f>
        <v>45908</v>
      </c>
      <c r="Q4" s="102"/>
      <c r="R4" s="102"/>
      <c r="S4" s="102"/>
      <c r="T4" s="102"/>
      <c r="U4" s="102"/>
      <c r="V4" s="102"/>
      <c r="W4" s="102">
        <f>W5</f>
        <v>45915</v>
      </c>
      <c r="X4" s="102"/>
      <c r="Y4" s="102"/>
      <c r="Z4" s="102"/>
      <c r="AA4" s="102"/>
      <c r="AB4" s="102"/>
      <c r="AC4" s="102"/>
      <c r="AD4" s="102">
        <f>AD5</f>
        <v>45922</v>
      </c>
      <c r="AE4" s="102"/>
      <c r="AF4" s="102"/>
      <c r="AG4" s="102"/>
      <c r="AH4" s="102"/>
      <c r="AI4" s="102"/>
      <c r="AJ4" s="102"/>
      <c r="AK4" s="102">
        <f>AK5</f>
        <v>45929</v>
      </c>
      <c r="AL4" s="102"/>
      <c r="AM4" s="102"/>
      <c r="AN4" s="102"/>
      <c r="AO4" s="102"/>
      <c r="AP4" s="102"/>
      <c r="AQ4" s="102"/>
      <c r="AR4" s="102">
        <f>AR5</f>
        <v>45936</v>
      </c>
      <c r="AS4" s="102"/>
      <c r="AT4" s="102"/>
      <c r="AU4" s="102"/>
      <c r="AV4" s="102"/>
      <c r="AW4" s="102"/>
      <c r="AX4" s="102"/>
      <c r="AY4" s="102">
        <f>AY5</f>
        <v>45943</v>
      </c>
      <c r="AZ4" s="102"/>
      <c r="BA4" s="102"/>
      <c r="BB4" s="102"/>
      <c r="BC4" s="102"/>
      <c r="BD4" s="102"/>
      <c r="BE4" s="102"/>
      <c r="BF4" s="102">
        <f>BF5</f>
        <v>45950</v>
      </c>
      <c r="BG4" s="102"/>
      <c r="BH4" s="102"/>
      <c r="BI4" s="102"/>
      <c r="BJ4" s="102"/>
      <c r="BK4" s="102"/>
      <c r="BL4" s="103"/>
      <c r="BM4" s="102">
        <f>BM5</f>
        <v>45957</v>
      </c>
      <c r="BN4" s="102"/>
      <c r="BO4" s="102"/>
      <c r="BP4" s="102"/>
      <c r="BQ4" s="102"/>
      <c r="BR4" s="102"/>
      <c r="BS4" s="103"/>
      <c r="BT4" s="102">
        <f t="shared" ref="BT4" si="0">BT5</f>
        <v>45964</v>
      </c>
      <c r="BU4" s="102"/>
      <c r="BV4" s="102"/>
      <c r="BW4" s="102"/>
      <c r="BX4" s="102"/>
      <c r="BY4" s="102"/>
      <c r="BZ4" s="103"/>
      <c r="CA4" s="102">
        <f t="shared" ref="CA4" si="1">CA5</f>
        <v>45971</v>
      </c>
      <c r="CB4" s="102"/>
      <c r="CC4" s="102"/>
      <c r="CD4" s="102"/>
      <c r="CE4" s="102"/>
      <c r="CF4" s="102"/>
      <c r="CG4" s="103"/>
      <c r="CH4" s="102">
        <f t="shared" ref="CH4" si="2">CH5</f>
        <v>45978</v>
      </c>
      <c r="CI4" s="102"/>
      <c r="CJ4" s="102"/>
      <c r="CK4" s="102"/>
      <c r="CL4" s="102"/>
      <c r="CM4" s="102"/>
      <c r="CN4" s="103"/>
      <c r="CO4" s="102">
        <f t="shared" ref="CO4" si="3">CO5</f>
        <v>45985</v>
      </c>
      <c r="CP4" s="102"/>
      <c r="CQ4" s="102"/>
      <c r="CR4" s="102"/>
      <c r="CS4" s="102"/>
      <c r="CT4" s="102"/>
      <c r="CU4" s="103"/>
      <c r="CV4" s="102">
        <f t="shared" ref="CV4" si="4">CV5</f>
        <v>45992</v>
      </c>
      <c r="CW4" s="102"/>
      <c r="CX4" s="102"/>
      <c r="CY4" s="102"/>
      <c r="CZ4" s="102"/>
      <c r="DA4" s="102"/>
      <c r="DB4" s="103"/>
    </row>
    <row r="5" spans="1:106" s="26" customFormat="1" ht="15" customHeight="1" x14ac:dyDescent="0.2">
      <c r="A5" s="109"/>
      <c r="B5" s="110" t="s">
        <v>3</v>
      </c>
      <c r="C5" s="112" t="s">
        <v>4</v>
      </c>
      <c r="D5" s="105" t="s">
        <v>5</v>
      </c>
      <c r="E5" s="105" t="s">
        <v>6</v>
      </c>
      <c r="F5" s="105" t="s">
        <v>7</v>
      </c>
      <c r="I5" s="30">
        <f>Project_Start-WEEKDAY(Project_Start,1)+2+7*(Display_Week-1)</f>
        <v>45901</v>
      </c>
      <c r="J5" s="30">
        <f>I5+1</f>
        <v>45902</v>
      </c>
      <c r="K5" s="30">
        <f t="shared" ref="K5:AX5" si="5">J5+1</f>
        <v>45903</v>
      </c>
      <c r="L5" s="30">
        <f t="shared" si="5"/>
        <v>45904</v>
      </c>
      <c r="M5" s="30">
        <f t="shared" si="5"/>
        <v>45905</v>
      </c>
      <c r="N5" s="30">
        <f t="shared" si="5"/>
        <v>45906</v>
      </c>
      <c r="O5" s="31">
        <f t="shared" si="5"/>
        <v>45907</v>
      </c>
      <c r="P5" s="32">
        <f>O5+1</f>
        <v>45908</v>
      </c>
      <c r="Q5" s="30">
        <f>P5+1</f>
        <v>45909</v>
      </c>
      <c r="R5" s="30">
        <f t="shared" si="5"/>
        <v>45910</v>
      </c>
      <c r="S5" s="30">
        <f t="shared" si="5"/>
        <v>45911</v>
      </c>
      <c r="T5" s="30">
        <f t="shared" si="5"/>
        <v>45912</v>
      </c>
      <c r="U5" s="30">
        <f t="shared" si="5"/>
        <v>45913</v>
      </c>
      <c r="V5" s="31">
        <f t="shared" si="5"/>
        <v>45914</v>
      </c>
      <c r="W5" s="32">
        <f>V5+1</f>
        <v>45915</v>
      </c>
      <c r="X5" s="30">
        <f>W5+1</f>
        <v>45916</v>
      </c>
      <c r="Y5" s="30">
        <f t="shared" si="5"/>
        <v>45917</v>
      </c>
      <c r="Z5" s="30">
        <f t="shared" si="5"/>
        <v>45918</v>
      </c>
      <c r="AA5" s="30">
        <f t="shared" si="5"/>
        <v>45919</v>
      </c>
      <c r="AB5" s="30">
        <f t="shared" si="5"/>
        <v>45920</v>
      </c>
      <c r="AC5" s="31">
        <f t="shared" si="5"/>
        <v>45921</v>
      </c>
      <c r="AD5" s="32">
        <f>AC5+1</f>
        <v>45922</v>
      </c>
      <c r="AE5" s="30">
        <f>AD5+1</f>
        <v>45923</v>
      </c>
      <c r="AF5" s="30">
        <f t="shared" si="5"/>
        <v>45924</v>
      </c>
      <c r="AG5" s="30">
        <f t="shared" si="5"/>
        <v>45925</v>
      </c>
      <c r="AH5" s="30">
        <f t="shared" si="5"/>
        <v>45926</v>
      </c>
      <c r="AI5" s="30">
        <f t="shared" si="5"/>
        <v>45927</v>
      </c>
      <c r="AJ5" s="31">
        <f t="shared" si="5"/>
        <v>45928</v>
      </c>
      <c r="AK5" s="32">
        <f>AJ5+1</f>
        <v>45929</v>
      </c>
      <c r="AL5" s="30">
        <f>AK5+1</f>
        <v>45930</v>
      </c>
      <c r="AM5" s="30">
        <f t="shared" si="5"/>
        <v>45931</v>
      </c>
      <c r="AN5" s="30">
        <f t="shared" si="5"/>
        <v>45932</v>
      </c>
      <c r="AO5" s="30">
        <f t="shared" si="5"/>
        <v>45933</v>
      </c>
      <c r="AP5" s="30">
        <f t="shared" si="5"/>
        <v>45934</v>
      </c>
      <c r="AQ5" s="31">
        <f t="shared" si="5"/>
        <v>45935</v>
      </c>
      <c r="AR5" s="32">
        <f>AQ5+1</f>
        <v>45936</v>
      </c>
      <c r="AS5" s="30">
        <f>AR5+1</f>
        <v>45937</v>
      </c>
      <c r="AT5" s="30">
        <f t="shared" si="5"/>
        <v>45938</v>
      </c>
      <c r="AU5" s="30">
        <f t="shared" si="5"/>
        <v>45939</v>
      </c>
      <c r="AV5" s="30">
        <f t="shared" si="5"/>
        <v>45940</v>
      </c>
      <c r="AW5" s="30">
        <f t="shared" si="5"/>
        <v>45941</v>
      </c>
      <c r="AX5" s="31">
        <f t="shared" si="5"/>
        <v>45942</v>
      </c>
      <c r="AY5" s="32">
        <f>AX5+1</f>
        <v>45943</v>
      </c>
      <c r="AZ5" s="30">
        <f>AY5+1</f>
        <v>45944</v>
      </c>
      <c r="BA5" s="30">
        <f t="shared" ref="BA5:BE5" si="6">AZ5+1</f>
        <v>45945</v>
      </c>
      <c r="BB5" s="30">
        <f t="shared" si="6"/>
        <v>45946</v>
      </c>
      <c r="BC5" s="30">
        <f t="shared" si="6"/>
        <v>45947</v>
      </c>
      <c r="BD5" s="30">
        <f t="shared" si="6"/>
        <v>45948</v>
      </c>
      <c r="BE5" s="31">
        <f t="shared" si="6"/>
        <v>45949</v>
      </c>
      <c r="BF5" s="32">
        <f>BE5+1</f>
        <v>45950</v>
      </c>
      <c r="BG5" s="30">
        <f>BF5+1</f>
        <v>45951</v>
      </c>
      <c r="BH5" s="30">
        <f t="shared" ref="BH5:BL5" si="7">BG5+1</f>
        <v>45952</v>
      </c>
      <c r="BI5" s="30">
        <f t="shared" si="7"/>
        <v>45953</v>
      </c>
      <c r="BJ5" s="30">
        <f t="shared" si="7"/>
        <v>45954</v>
      </c>
      <c r="BK5" s="30">
        <f t="shared" si="7"/>
        <v>45955</v>
      </c>
      <c r="BL5" s="30">
        <f t="shared" si="7"/>
        <v>45956</v>
      </c>
      <c r="BM5" s="32">
        <f>BL5+1</f>
        <v>45957</v>
      </c>
      <c r="BN5" s="30">
        <f>BM5+1</f>
        <v>45958</v>
      </c>
      <c r="BO5" s="30">
        <f t="shared" ref="BO5" si="8">BN5+1</f>
        <v>45959</v>
      </c>
      <c r="BP5" s="30">
        <f t="shared" ref="BP5" si="9">BO5+1</f>
        <v>45960</v>
      </c>
      <c r="BQ5" s="30">
        <f t="shared" ref="BQ5" si="10">BP5+1</f>
        <v>45961</v>
      </c>
      <c r="BR5" s="30">
        <f t="shared" ref="BR5" si="11">BQ5+1</f>
        <v>45962</v>
      </c>
      <c r="BS5" s="30">
        <f t="shared" ref="BS5:BU5" si="12">BR5+1</f>
        <v>45963</v>
      </c>
      <c r="BT5" s="32">
        <f t="shared" si="12"/>
        <v>45964</v>
      </c>
      <c r="BU5" s="30">
        <f t="shared" si="12"/>
        <v>45965</v>
      </c>
      <c r="BV5" s="30">
        <f t="shared" ref="BV5" si="13">BU5+1</f>
        <v>45966</v>
      </c>
      <c r="BW5" s="30">
        <f t="shared" ref="BW5" si="14">BV5+1</f>
        <v>45967</v>
      </c>
      <c r="BX5" s="30">
        <f t="shared" ref="BX5" si="15">BW5+1</f>
        <v>45968</v>
      </c>
      <c r="BY5" s="30">
        <f t="shared" ref="BY5" si="16">BX5+1</f>
        <v>45969</v>
      </c>
      <c r="BZ5" s="30">
        <f t="shared" ref="BZ5:CB5" si="17">BY5+1</f>
        <v>45970</v>
      </c>
      <c r="CA5" s="32">
        <f t="shared" si="17"/>
        <v>45971</v>
      </c>
      <c r="CB5" s="30">
        <f t="shared" si="17"/>
        <v>45972</v>
      </c>
      <c r="CC5" s="30">
        <f t="shared" ref="CC5" si="18">CB5+1</f>
        <v>45973</v>
      </c>
      <c r="CD5" s="30">
        <f t="shared" ref="CD5" si="19">CC5+1</f>
        <v>45974</v>
      </c>
      <c r="CE5" s="30">
        <f t="shared" ref="CE5" si="20">CD5+1</f>
        <v>45975</v>
      </c>
      <c r="CF5" s="30">
        <f t="shared" ref="CF5" si="21">CE5+1</f>
        <v>45976</v>
      </c>
      <c r="CG5" s="30">
        <f t="shared" ref="CG5:CI5" si="22">CF5+1</f>
        <v>45977</v>
      </c>
      <c r="CH5" s="32">
        <f t="shared" si="22"/>
        <v>45978</v>
      </c>
      <c r="CI5" s="30">
        <f t="shared" si="22"/>
        <v>45979</v>
      </c>
      <c r="CJ5" s="30">
        <f t="shared" ref="CJ5" si="23">CI5+1</f>
        <v>45980</v>
      </c>
      <c r="CK5" s="30">
        <f t="shared" ref="CK5" si="24">CJ5+1</f>
        <v>45981</v>
      </c>
      <c r="CL5" s="30">
        <f t="shared" ref="CL5" si="25">CK5+1</f>
        <v>45982</v>
      </c>
      <c r="CM5" s="30">
        <f t="shared" ref="CM5" si="26">CL5+1</f>
        <v>45983</v>
      </c>
      <c r="CN5" s="30">
        <f t="shared" ref="CN5:CP5" si="27">CM5+1</f>
        <v>45984</v>
      </c>
      <c r="CO5" s="32">
        <f t="shared" si="27"/>
        <v>45985</v>
      </c>
      <c r="CP5" s="30">
        <f t="shared" si="27"/>
        <v>45986</v>
      </c>
      <c r="CQ5" s="30">
        <f t="shared" ref="CQ5" si="28">CP5+1</f>
        <v>45987</v>
      </c>
      <c r="CR5" s="30">
        <f t="shared" ref="CR5" si="29">CQ5+1</f>
        <v>45988</v>
      </c>
      <c r="CS5" s="30">
        <f t="shared" ref="CS5" si="30">CR5+1</f>
        <v>45989</v>
      </c>
      <c r="CT5" s="30">
        <f t="shared" ref="CT5" si="31">CS5+1</f>
        <v>45990</v>
      </c>
      <c r="CU5" s="30">
        <f t="shared" ref="CU5:CW5" si="32">CT5+1</f>
        <v>45991</v>
      </c>
      <c r="CV5" s="32">
        <f t="shared" si="32"/>
        <v>45992</v>
      </c>
      <c r="CW5" s="30">
        <f t="shared" si="32"/>
        <v>45993</v>
      </c>
      <c r="CX5" s="30">
        <f t="shared" ref="CX5" si="33">CW5+1</f>
        <v>45994</v>
      </c>
      <c r="CY5" s="30">
        <f t="shared" ref="CY5" si="34">CX5+1</f>
        <v>45995</v>
      </c>
      <c r="CZ5" s="30">
        <f t="shared" ref="CZ5" si="35">CY5+1</f>
        <v>45996</v>
      </c>
      <c r="DA5" s="30">
        <f t="shared" ref="DA5" si="36">CZ5+1</f>
        <v>45997</v>
      </c>
      <c r="DB5" s="30">
        <f t="shared" ref="DB5" si="37">DA5+1</f>
        <v>45998</v>
      </c>
    </row>
    <row r="6" spans="1:106" s="26" customFormat="1" ht="15" customHeight="1" thickBot="1" x14ac:dyDescent="0.25">
      <c r="A6" s="109"/>
      <c r="B6" s="111"/>
      <c r="C6" s="106"/>
      <c r="D6" s="106"/>
      <c r="E6" s="106"/>
      <c r="F6" s="106"/>
      <c r="I6" s="33" t="str">
        <f t="shared" ref="I6:AN6" si="38">LEFT(TEXT(I5,"ddd"),1)</f>
        <v>M</v>
      </c>
      <c r="J6" s="34" t="str">
        <f t="shared" si="38"/>
        <v>T</v>
      </c>
      <c r="K6" s="34" t="str">
        <f t="shared" si="38"/>
        <v>W</v>
      </c>
      <c r="L6" s="34" t="str">
        <f t="shared" si="38"/>
        <v>T</v>
      </c>
      <c r="M6" s="34" t="str">
        <f t="shared" si="38"/>
        <v>F</v>
      </c>
      <c r="N6" s="34" t="str">
        <f t="shared" si="38"/>
        <v>S</v>
      </c>
      <c r="O6" s="34" t="str">
        <f t="shared" si="38"/>
        <v>S</v>
      </c>
      <c r="P6" s="34" t="str">
        <f t="shared" si="38"/>
        <v>M</v>
      </c>
      <c r="Q6" s="34" t="str">
        <f t="shared" si="38"/>
        <v>T</v>
      </c>
      <c r="R6" s="34" t="str">
        <f t="shared" si="38"/>
        <v>W</v>
      </c>
      <c r="S6" s="34" t="str">
        <f t="shared" si="38"/>
        <v>T</v>
      </c>
      <c r="T6" s="34" t="str">
        <f t="shared" si="38"/>
        <v>F</v>
      </c>
      <c r="U6" s="34" t="str">
        <f t="shared" si="38"/>
        <v>S</v>
      </c>
      <c r="V6" s="34" t="str">
        <f t="shared" si="38"/>
        <v>S</v>
      </c>
      <c r="W6" s="34" t="str">
        <f t="shared" si="38"/>
        <v>M</v>
      </c>
      <c r="X6" s="34" t="str">
        <f t="shared" si="38"/>
        <v>T</v>
      </c>
      <c r="Y6" s="34" t="str">
        <f t="shared" si="38"/>
        <v>W</v>
      </c>
      <c r="Z6" s="34" t="str">
        <f t="shared" si="38"/>
        <v>T</v>
      </c>
      <c r="AA6" s="34" t="str">
        <f t="shared" si="38"/>
        <v>F</v>
      </c>
      <c r="AB6" s="34" t="str">
        <f t="shared" si="38"/>
        <v>S</v>
      </c>
      <c r="AC6" s="34" t="str">
        <f t="shared" si="38"/>
        <v>S</v>
      </c>
      <c r="AD6" s="34" t="str">
        <f t="shared" si="38"/>
        <v>M</v>
      </c>
      <c r="AE6" s="34" t="str">
        <f t="shared" si="38"/>
        <v>T</v>
      </c>
      <c r="AF6" s="34" t="str">
        <f t="shared" si="38"/>
        <v>W</v>
      </c>
      <c r="AG6" s="34" t="str">
        <f t="shared" si="38"/>
        <v>T</v>
      </c>
      <c r="AH6" s="34" t="str">
        <f t="shared" si="38"/>
        <v>F</v>
      </c>
      <c r="AI6" s="34" t="str">
        <f t="shared" si="38"/>
        <v>S</v>
      </c>
      <c r="AJ6" s="34" t="str">
        <f t="shared" si="38"/>
        <v>S</v>
      </c>
      <c r="AK6" s="34" t="str">
        <f t="shared" si="38"/>
        <v>M</v>
      </c>
      <c r="AL6" s="34" t="str">
        <f t="shared" si="38"/>
        <v>T</v>
      </c>
      <c r="AM6" s="34" t="str">
        <f t="shared" si="38"/>
        <v>W</v>
      </c>
      <c r="AN6" s="34" t="str">
        <f t="shared" si="38"/>
        <v>T</v>
      </c>
      <c r="AO6" s="34" t="str">
        <f t="shared" ref="AO6:BL6" si="39">LEFT(TEXT(AO5,"ddd"),1)</f>
        <v>F</v>
      </c>
      <c r="AP6" s="34" t="str">
        <f t="shared" si="39"/>
        <v>S</v>
      </c>
      <c r="AQ6" s="34" t="str">
        <f t="shared" si="39"/>
        <v>S</v>
      </c>
      <c r="AR6" s="34" t="str">
        <f t="shared" si="39"/>
        <v>M</v>
      </c>
      <c r="AS6" s="34" t="str">
        <f t="shared" si="39"/>
        <v>T</v>
      </c>
      <c r="AT6" s="34" t="str">
        <f t="shared" si="39"/>
        <v>W</v>
      </c>
      <c r="AU6" s="34" t="str">
        <f t="shared" si="39"/>
        <v>T</v>
      </c>
      <c r="AV6" s="34" t="str">
        <f t="shared" si="39"/>
        <v>F</v>
      </c>
      <c r="AW6" s="34" t="str">
        <f t="shared" si="39"/>
        <v>S</v>
      </c>
      <c r="AX6" s="34" t="str">
        <f t="shared" si="39"/>
        <v>S</v>
      </c>
      <c r="AY6" s="34" t="str">
        <f t="shared" si="39"/>
        <v>M</v>
      </c>
      <c r="AZ6" s="34" t="str">
        <f t="shared" si="39"/>
        <v>T</v>
      </c>
      <c r="BA6" s="34" t="str">
        <f t="shared" si="39"/>
        <v>W</v>
      </c>
      <c r="BB6" s="34" t="str">
        <f t="shared" si="39"/>
        <v>T</v>
      </c>
      <c r="BC6" s="34" t="str">
        <f t="shared" si="39"/>
        <v>F</v>
      </c>
      <c r="BD6" s="34" t="str">
        <f t="shared" si="39"/>
        <v>S</v>
      </c>
      <c r="BE6" s="34" t="str">
        <f t="shared" si="39"/>
        <v>S</v>
      </c>
      <c r="BF6" s="34" t="str">
        <f t="shared" si="39"/>
        <v>M</v>
      </c>
      <c r="BG6" s="34" t="str">
        <f t="shared" si="39"/>
        <v>T</v>
      </c>
      <c r="BH6" s="34" t="str">
        <f t="shared" si="39"/>
        <v>W</v>
      </c>
      <c r="BI6" s="34" t="str">
        <f t="shared" si="39"/>
        <v>T</v>
      </c>
      <c r="BJ6" s="34" t="str">
        <f t="shared" si="39"/>
        <v>F</v>
      </c>
      <c r="BK6" s="34" t="str">
        <f t="shared" si="39"/>
        <v>S</v>
      </c>
      <c r="BL6" s="35" t="str">
        <f t="shared" si="39"/>
        <v>S</v>
      </c>
      <c r="BM6" s="34" t="str">
        <f t="shared" ref="BM6:BS6" si="40">LEFT(TEXT(BM5,"ddd"),1)</f>
        <v>M</v>
      </c>
      <c r="BN6" s="34" t="str">
        <f t="shared" si="40"/>
        <v>T</v>
      </c>
      <c r="BO6" s="34" t="str">
        <f t="shared" si="40"/>
        <v>W</v>
      </c>
      <c r="BP6" s="34" t="str">
        <f t="shared" si="40"/>
        <v>T</v>
      </c>
      <c r="BQ6" s="34" t="str">
        <f t="shared" si="40"/>
        <v>F</v>
      </c>
      <c r="BR6" s="34" t="str">
        <f t="shared" si="40"/>
        <v>S</v>
      </c>
      <c r="BS6" s="35" t="str">
        <f t="shared" si="40"/>
        <v>S</v>
      </c>
      <c r="BT6" s="34" t="str">
        <f t="shared" ref="BT6:DB6" si="41">LEFT(TEXT(BT5,"ddd"),1)</f>
        <v>M</v>
      </c>
      <c r="BU6" s="34" t="str">
        <f t="shared" si="41"/>
        <v>T</v>
      </c>
      <c r="BV6" s="34" t="str">
        <f t="shared" si="41"/>
        <v>W</v>
      </c>
      <c r="BW6" s="34" t="str">
        <f t="shared" si="41"/>
        <v>T</v>
      </c>
      <c r="BX6" s="34" t="str">
        <f t="shared" si="41"/>
        <v>F</v>
      </c>
      <c r="BY6" s="34" t="str">
        <f t="shared" si="41"/>
        <v>S</v>
      </c>
      <c r="BZ6" s="35" t="str">
        <f t="shared" si="41"/>
        <v>S</v>
      </c>
      <c r="CA6" s="34" t="str">
        <f t="shared" si="41"/>
        <v>M</v>
      </c>
      <c r="CB6" s="34" t="str">
        <f t="shared" si="41"/>
        <v>T</v>
      </c>
      <c r="CC6" s="34" t="str">
        <f t="shared" si="41"/>
        <v>W</v>
      </c>
      <c r="CD6" s="34" t="str">
        <f t="shared" si="41"/>
        <v>T</v>
      </c>
      <c r="CE6" s="34" t="str">
        <f t="shared" si="41"/>
        <v>F</v>
      </c>
      <c r="CF6" s="34" t="str">
        <f t="shared" si="41"/>
        <v>S</v>
      </c>
      <c r="CG6" s="35" t="str">
        <f t="shared" si="41"/>
        <v>S</v>
      </c>
      <c r="CH6" s="34" t="str">
        <f t="shared" si="41"/>
        <v>M</v>
      </c>
      <c r="CI6" s="34" t="str">
        <f t="shared" si="41"/>
        <v>T</v>
      </c>
      <c r="CJ6" s="34" t="str">
        <f t="shared" si="41"/>
        <v>W</v>
      </c>
      <c r="CK6" s="34" t="str">
        <f t="shared" si="41"/>
        <v>T</v>
      </c>
      <c r="CL6" s="34" t="str">
        <f t="shared" si="41"/>
        <v>F</v>
      </c>
      <c r="CM6" s="34" t="str">
        <f t="shared" si="41"/>
        <v>S</v>
      </c>
      <c r="CN6" s="35" t="str">
        <f t="shared" si="41"/>
        <v>S</v>
      </c>
      <c r="CO6" s="34" t="str">
        <f t="shared" si="41"/>
        <v>M</v>
      </c>
      <c r="CP6" s="34" t="str">
        <f t="shared" si="41"/>
        <v>T</v>
      </c>
      <c r="CQ6" s="34" t="str">
        <f t="shared" si="41"/>
        <v>W</v>
      </c>
      <c r="CR6" s="34" t="str">
        <f t="shared" si="41"/>
        <v>T</v>
      </c>
      <c r="CS6" s="34" t="str">
        <f t="shared" si="41"/>
        <v>F</v>
      </c>
      <c r="CT6" s="34" t="str">
        <f t="shared" si="41"/>
        <v>S</v>
      </c>
      <c r="CU6" s="35" t="str">
        <f t="shared" si="41"/>
        <v>S</v>
      </c>
      <c r="CV6" s="34" t="str">
        <f t="shared" si="41"/>
        <v>M</v>
      </c>
      <c r="CW6" s="34" t="str">
        <f t="shared" si="41"/>
        <v>T</v>
      </c>
      <c r="CX6" s="34" t="str">
        <f t="shared" si="41"/>
        <v>W</v>
      </c>
      <c r="CY6" s="34" t="str">
        <f t="shared" si="41"/>
        <v>T</v>
      </c>
      <c r="CZ6" s="34" t="str">
        <f t="shared" si="41"/>
        <v>F</v>
      </c>
      <c r="DA6" s="34" t="str">
        <f t="shared" si="41"/>
        <v>S</v>
      </c>
      <c r="DB6" s="35" t="str">
        <f t="shared" si="41"/>
        <v>S</v>
      </c>
    </row>
    <row r="7" spans="1:106" s="26" customFormat="1" ht="30" hidden="1" customHeight="1" thickBot="1" x14ac:dyDescent="0.25">
      <c r="A7" s="13" t="s">
        <v>8</v>
      </c>
      <c r="B7" s="36"/>
      <c r="C7" s="37"/>
      <c r="D7" s="36"/>
      <c r="E7" s="36"/>
      <c r="F7" s="36"/>
      <c r="H7" s="26"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106" s="45" customFormat="1" ht="30" customHeight="1" thickBot="1" x14ac:dyDescent="0.25">
      <c r="A8" s="14"/>
      <c r="B8" s="39" t="s">
        <v>35</v>
      </c>
      <c r="C8" s="40"/>
      <c r="D8" s="41"/>
      <c r="E8" s="42"/>
      <c r="F8" s="43"/>
      <c r="G8" s="17"/>
      <c r="H8" s="5" t="str">
        <f t="shared" ref="H8:H46" si="42">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106" s="45" customFormat="1" ht="30" customHeight="1" thickBot="1" x14ac:dyDescent="0.25">
      <c r="A9" s="14"/>
      <c r="B9" s="46" t="s">
        <v>36</v>
      </c>
      <c r="C9" s="47" t="s">
        <v>37</v>
      </c>
      <c r="D9" s="48">
        <v>1</v>
      </c>
      <c r="E9" s="49">
        <f>Project_Start</f>
        <v>45902</v>
      </c>
      <c r="F9" s="49">
        <f>E9+2</f>
        <v>45904</v>
      </c>
      <c r="G9" s="17"/>
      <c r="H9" s="5">
        <f t="shared" si="42"/>
        <v>3</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1:106" s="45" customFormat="1" ht="30" customHeight="1" thickBot="1" x14ac:dyDescent="0.25">
      <c r="A10" s="14"/>
      <c r="B10" s="46" t="s">
        <v>42</v>
      </c>
      <c r="C10" s="47" t="s">
        <v>37</v>
      </c>
      <c r="D10" s="48">
        <v>1</v>
      </c>
      <c r="E10" s="49">
        <v>45904</v>
      </c>
      <c r="F10" s="49">
        <v>45904</v>
      </c>
      <c r="G10" s="17"/>
      <c r="H10" s="5"/>
      <c r="I10" s="50"/>
      <c r="J10" s="50"/>
      <c r="K10" s="50"/>
      <c r="L10" s="12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1:106" s="45" customFormat="1" ht="30" customHeight="1" thickBot="1" x14ac:dyDescent="0.25">
      <c r="A11" s="14"/>
      <c r="B11" s="46" t="s">
        <v>46</v>
      </c>
      <c r="C11" s="47" t="s">
        <v>37</v>
      </c>
      <c r="D11" s="48">
        <v>1</v>
      </c>
      <c r="E11" s="49">
        <v>45904</v>
      </c>
      <c r="F11" s="49">
        <v>45904</v>
      </c>
      <c r="G11" s="17"/>
      <c r="H11" s="5"/>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row>
    <row r="12" spans="1:106" s="45" customFormat="1" ht="30" customHeight="1" thickBot="1" x14ac:dyDescent="0.25">
      <c r="A12" s="14"/>
      <c r="B12" s="46" t="s">
        <v>43</v>
      </c>
      <c r="C12" s="47" t="s">
        <v>37</v>
      </c>
      <c r="D12" s="48">
        <v>1</v>
      </c>
      <c r="E12" s="49">
        <v>45904</v>
      </c>
      <c r="F12" s="49">
        <v>45904</v>
      </c>
      <c r="G12" s="17"/>
      <c r="H12" s="5"/>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row>
    <row r="13" spans="1:106" s="45" customFormat="1" ht="30" customHeight="1" thickBot="1" x14ac:dyDescent="0.25">
      <c r="A13" s="14"/>
      <c r="B13" s="51" t="s">
        <v>40</v>
      </c>
      <c r="C13" s="52" t="s">
        <v>37</v>
      </c>
      <c r="D13" s="53">
        <v>1</v>
      </c>
      <c r="E13" s="54">
        <f>F9</f>
        <v>45904</v>
      </c>
      <c r="F13" s="54">
        <f>E13</f>
        <v>45904</v>
      </c>
      <c r="G13" s="17"/>
      <c r="H13" s="5">
        <f t="shared" si="42"/>
        <v>1</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row>
    <row r="14" spans="1:106" s="45" customFormat="1" ht="30" customHeight="1" thickBot="1" x14ac:dyDescent="0.25">
      <c r="A14" s="13"/>
      <c r="B14" s="51" t="s">
        <v>41</v>
      </c>
      <c r="C14" s="52" t="s">
        <v>39</v>
      </c>
      <c r="D14" s="53">
        <v>1</v>
      </c>
      <c r="E14" s="54">
        <f>F13</f>
        <v>45904</v>
      </c>
      <c r="F14" s="54">
        <f>E14+6</f>
        <v>45910</v>
      </c>
      <c r="G14" s="17"/>
      <c r="H14" s="5">
        <f t="shared" si="42"/>
        <v>7</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row>
    <row r="15" spans="1:106" s="45" customFormat="1" ht="30" customHeight="1" thickBot="1" x14ac:dyDescent="0.25">
      <c r="A15" s="13"/>
      <c r="B15" s="51" t="s">
        <v>48</v>
      </c>
      <c r="C15" s="52" t="s">
        <v>37</v>
      </c>
      <c r="D15" s="53">
        <v>1</v>
      </c>
      <c r="E15" s="54">
        <f>E16</f>
        <v>45911</v>
      </c>
      <c r="F15" s="54">
        <f>E15</f>
        <v>45911</v>
      </c>
      <c r="G15" s="17"/>
      <c r="H15" s="5"/>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row>
    <row r="16" spans="1:106" s="45" customFormat="1" ht="30" customHeight="1" thickBot="1" x14ac:dyDescent="0.25">
      <c r="A16" s="13"/>
      <c r="B16" s="51" t="s">
        <v>44</v>
      </c>
      <c r="C16" s="52" t="s">
        <v>37</v>
      </c>
      <c r="D16" s="53">
        <v>1</v>
      </c>
      <c r="E16" s="54">
        <f>F14+1</f>
        <v>45911</v>
      </c>
      <c r="F16" s="54">
        <f>E16</f>
        <v>45911</v>
      </c>
      <c r="G16" s="17"/>
      <c r="H16" s="5">
        <f t="shared" si="42"/>
        <v>1</v>
      </c>
      <c r="I16" s="50"/>
      <c r="J16" s="50"/>
      <c r="K16" s="50"/>
      <c r="L16" s="50"/>
      <c r="M16" s="50"/>
      <c r="N16" s="50"/>
      <c r="O16" s="50"/>
      <c r="P16" s="50"/>
      <c r="Q16" s="50"/>
      <c r="R16" s="50"/>
      <c r="S16" s="50"/>
      <c r="T16" s="50"/>
      <c r="U16" s="50"/>
      <c r="V16" s="50"/>
      <c r="W16" s="50"/>
      <c r="X16" s="50"/>
      <c r="Y16" s="55"/>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row>
    <row r="17" spans="1:74" s="45" customFormat="1" ht="30" customHeight="1" thickBot="1" x14ac:dyDescent="0.25">
      <c r="A17" s="13"/>
      <c r="B17" s="51" t="s">
        <v>47</v>
      </c>
      <c r="C17" s="52" t="s">
        <v>31</v>
      </c>
      <c r="D17" s="53">
        <v>1</v>
      </c>
      <c r="E17" s="54">
        <f>F16+1</f>
        <v>45912</v>
      </c>
      <c r="F17" s="54">
        <f>E17+2</f>
        <v>45914</v>
      </c>
      <c r="G17" s="17"/>
      <c r="H17" s="5"/>
      <c r="I17" s="50"/>
      <c r="J17" s="50"/>
      <c r="K17" s="50"/>
      <c r="L17" s="50"/>
      <c r="M17" s="50"/>
      <c r="N17" s="50"/>
      <c r="O17" s="50"/>
      <c r="P17" s="50"/>
      <c r="Q17" s="50"/>
      <c r="R17" s="50"/>
      <c r="S17" s="50"/>
      <c r="T17" s="50"/>
      <c r="U17" s="50"/>
      <c r="V17" s="50"/>
      <c r="W17" s="50"/>
      <c r="X17" s="50"/>
      <c r="Y17" s="55"/>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row>
    <row r="18" spans="1:74" s="45" customFormat="1" ht="30" customHeight="1" thickBot="1" x14ac:dyDescent="0.25">
      <c r="A18" s="13"/>
      <c r="B18" s="51" t="s">
        <v>45</v>
      </c>
      <c r="C18" s="52" t="s">
        <v>37</v>
      </c>
      <c r="D18" s="53">
        <v>1</v>
      </c>
      <c r="E18" s="54">
        <f>F17</f>
        <v>45914</v>
      </c>
      <c r="F18" s="54">
        <f>E18</f>
        <v>45914</v>
      </c>
      <c r="G18" s="17"/>
      <c r="H18" s="5">
        <f t="shared" si="42"/>
        <v>1</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row>
    <row r="19" spans="1:74" s="45" customFormat="1" ht="30" customHeight="1" thickBot="1" x14ac:dyDescent="0.25">
      <c r="A19" s="14"/>
      <c r="B19" s="56" t="s">
        <v>49</v>
      </c>
      <c r="C19" s="57"/>
      <c r="D19" s="58"/>
      <c r="E19" s="59"/>
      <c r="F19" s="60"/>
      <c r="G19" s="17"/>
      <c r="H19" s="5" t="str">
        <f t="shared" si="42"/>
        <v/>
      </c>
    </row>
    <row r="20" spans="1:74" s="45" customFormat="1" ht="30" customHeight="1" thickBot="1" x14ac:dyDescent="0.25">
      <c r="A20" s="14"/>
      <c r="B20" s="61" t="s">
        <v>53</v>
      </c>
      <c r="C20" s="62" t="s">
        <v>37</v>
      </c>
      <c r="D20" s="63">
        <v>1</v>
      </c>
      <c r="E20" s="64">
        <f>E17+1</f>
        <v>45913</v>
      </c>
      <c r="F20" s="64">
        <f>E20+2</f>
        <v>45915</v>
      </c>
      <c r="G20" s="17"/>
      <c r="H20" s="5"/>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row>
    <row r="21" spans="1:74" s="45" customFormat="1" ht="30" customHeight="1" thickBot="1" x14ac:dyDescent="0.25">
      <c r="A21" s="14"/>
      <c r="B21" s="61" t="s">
        <v>50</v>
      </c>
      <c r="C21" s="62" t="s">
        <v>31</v>
      </c>
      <c r="D21" s="63">
        <v>1</v>
      </c>
      <c r="E21" s="64">
        <f>E18+1</f>
        <v>45915</v>
      </c>
      <c r="F21" s="64">
        <f>E21+4</f>
        <v>45919</v>
      </c>
      <c r="G21" s="17"/>
      <c r="H21" s="5">
        <f t="shared" si="42"/>
        <v>5</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row>
    <row r="22" spans="1:74" s="45" customFormat="1" ht="30" customHeight="1" thickBot="1" x14ac:dyDescent="0.25">
      <c r="A22" s="13"/>
      <c r="B22" s="61" t="s">
        <v>51</v>
      </c>
      <c r="C22" s="62" t="s">
        <v>39</v>
      </c>
      <c r="D22" s="63">
        <v>1</v>
      </c>
      <c r="E22" s="64">
        <f>E21</f>
        <v>45915</v>
      </c>
      <c r="F22" s="64">
        <f>E18+5</f>
        <v>45919</v>
      </c>
      <c r="G22" s="17"/>
      <c r="H22" s="5">
        <f t="shared" si="42"/>
        <v>5</v>
      </c>
      <c r="I22" s="50"/>
      <c r="J22" s="50"/>
      <c r="K22" s="50"/>
      <c r="L22" s="50"/>
      <c r="M22" s="50"/>
      <c r="N22" s="50"/>
      <c r="O22" s="50"/>
      <c r="P22" s="50"/>
      <c r="Q22" s="50"/>
      <c r="R22" s="50"/>
      <c r="S22" s="50"/>
      <c r="T22" s="50"/>
      <c r="U22" s="55"/>
      <c r="V22" s="55"/>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row>
    <row r="23" spans="1:74" s="45" customFormat="1" ht="30" customHeight="1" thickBot="1" x14ac:dyDescent="0.25">
      <c r="A23" s="13"/>
      <c r="B23" s="61" t="s">
        <v>52</v>
      </c>
      <c r="C23" s="62" t="s">
        <v>31</v>
      </c>
      <c r="D23" s="63">
        <v>1</v>
      </c>
      <c r="E23" s="64">
        <f>E22</f>
        <v>45915</v>
      </c>
      <c r="F23" s="64">
        <f>E23+3</f>
        <v>45918</v>
      </c>
      <c r="G23" s="17"/>
      <c r="H23" s="5">
        <f t="shared" si="42"/>
        <v>4</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row>
    <row r="24" spans="1:74" s="45" customFormat="1" ht="30" customHeight="1" thickBot="1" x14ac:dyDescent="0.25">
      <c r="A24" s="13"/>
      <c r="B24" s="61" t="s">
        <v>55</v>
      </c>
      <c r="C24" s="62" t="s">
        <v>39</v>
      </c>
      <c r="D24" s="63">
        <v>1</v>
      </c>
      <c r="E24" s="64">
        <f>E25</f>
        <v>45919</v>
      </c>
      <c r="F24" s="64">
        <f>E24</f>
        <v>45919</v>
      </c>
      <c r="G24" s="17"/>
      <c r="H24" s="5">
        <f t="shared" si="42"/>
        <v>1</v>
      </c>
      <c r="I24" s="50"/>
      <c r="J24" s="50"/>
      <c r="K24" s="50"/>
      <c r="L24" s="50"/>
      <c r="M24" s="50"/>
      <c r="N24" s="50"/>
      <c r="O24" s="50"/>
      <c r="P24" s="50"/>
      <c r="Q24" s="50"/>
      <c r="R24" s="50"/>
      <c r="S24" s="50"/>
      <c r="T24" s="50"/>
      <c r="U24" s="50"/>
      <c r="V24" s="50"/>
      <c r="W24" s="50"/>
      <c r="X24" s="50"/>
      <c r="Y24" s="55"/>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row>
    <row r="25" spans="1:74" s="45" customFormat="1" ht="30" customHeight="1" thickBot="1" x14ac:dyDescent="0.25">
      <c r="A25" s="13"/>
      <c r="B25" s="61" t="s">
        <v>54</v>
      </c>
      <c r="C25" s="62" t="s">
        <v>39</v>
      </c>
      <c r="D25" s="63">
        <v>1</v>
      </c>
      <c r="E25" s="64">
        <v>45919</v>
      </c>
      <c r="F25" s="64">
        <f>E25</f>
        <v>45919</v>
      </c>
      <c r="G25" s="17"/>
      <c r="H25" s="5">
        <f t="shared" si="42"/>
        <v>1</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row>
    <row r="26" spans="1:74" s="45" customFormat="1" ht="30" customHeight="1" thickBot="1" x14ac:dyDescent="0.25">
      <c r="A26" s="13"/>
      <c r="B26" s="65" t="s">
        <v>56</v>
      </c>
      <c r="C26" s="66"/>
      <c r="D26" s="67"/>
      <c r="E26" s="68"/>
      <c r="F26" s="69"/>
      <c r="G26" s="17"/>
      <c r="H26" s="5" t="str">
        <f t="shared" si="42"/>
        <v/>
      </c>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row>
    <row r="27" spans="1:74" s="45" customFormat="1" ht="30" customHeight="1" thickBot="1" x14ac:dyDescent="0.25">
      <c r="A27" s="13"/>
      <c r="B27" s="71" t="s">
        <v>57</v>
      </c>
      <c r="C27" s="72" t="s">
        <v>37</v>
      </c>
      <c r="D27" s="73">
        <v>1</v>
      </c>
      <c r="E27" s="74">
        <f>E9+15</f>
        <v>45917</v>
      </c>
      <c r="F27" s="74">
        <v>45943</v>
      </c>
      <c r="G27" s="17"/>
      <c r="H27" s="5">
        <f t="shared" si="42"/>
        <v>27</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row>
    <row r="28" spans="1:74" s="45" customFormat="1" ht="30" customHeight="1" thickBot="1" x14ac:dyDescent="0.25">
      <c r="A28" s="13"/>
      <c r="B28" s="71" t="s">
        <v>68</v>
      </c>
      <c r="C28" s="72" t="s">
        <v>31</v>
      </c>
      <c r="D28" s="73">
        <v>1</v>
      </c>
      <c r="E28" s="74">
        <f>F27-3</f>
        <v>45940</v>
      </c>
      <c r="F28" s="74">
        <v>45942</v>
      </c>
      <c r="G28" s="17"/>
      <c r="H28" s="5"/>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row>
    <row r="29" spans="1:74" s="45" customFormat="1" ht="30" customHeight="1" thickBot="1" x14ac:dyDescent="0.25">
      <c r="A29" s="13"/>
      <c r="B29" s="71" t="s">
        <v>58</v>
      </c>
      <c r="C29" s="72" t="s">
        <v>31</v>
      </c>
      <c r="D29" s="73">
        <v>1</v>
      </c>
      <c r="E29" s="74">
        <f>F27+1</f>
        <v>45944</v>
      </c>
      <c r="F29" s="74">
        <f>E29</f>
        <v>45944</v>
      </c>
      <c r="G29" s="17"/>
      <c r="H29" s="5">
        <f t="shared" si="42"/>
        <v>1</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row>
    <row r="30" spans="1:74" s="45" customFormat="1" ht="30" customHeight="1" thickBot="1" x14ac:dyDescent="0.25">
      <c r="A30" s="13"/>
      <c r="B30" s="71" t="s">
        <v>59</v>
      </c>
      <c r="C30" s="72" t="s">
        <v>37</v>
      </c>
      <c r="D30" s="73">
        <v>1</v>
      </c>
      <c r="E30" s="74">
        <f>E29+2</f>
        <v>45946</v>
      </c>
      <c r="F30" s="74">
        <f>E30</f>
        <v>45946</v>
      </c>
      <c r="G30" s="17"/>
      <c r="H30" s="5">
        <f t="shared" si="42"/>
        <v>1</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row>
    <row r="31" spans="1:74" s="45" customFormat="1" ht="30" customHeight="1" thickBot="1" x14ac:dyDescent="0.25">
      <c r="A31" s="13"/>
      <c r="B31" s="71" t="s">
        <v>60</v>
      </c>
      <c r="C31" s="72" t="s">
        <v>37</v>
      </c>
      <c r="D31" s="73">
        <v>1</v>
      </c>
      <c r="E31" s="74">
        <f>F30+1</f>
        <v>45947</v>
      </c>
      <c r="F31" s="74">
        <f>E31</f>
        <v>45947</v>
      </c>
      <c r="G31" s="17"/>
      <c r="H31" s="5">
        <f t="shared" si="42"/>
        <v>1</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row>
    <row r="32" spans="1:74" s="45" customFormat="1" ht="30" customHeight="1" thickBot="1" x14ac:dyDescent="0.25">
      <c r="A32" s="13"/>
      <c r="B32" s="71" t="s">
        <v>61</v>
      </c>
      <c r="C32" s="72" t="s">
        <v>39</v>
      </c>
      <c r="D32" s="73">
        <v>1</v>
      </c>
      <c r="E32" s="74">
        <f>E30+2</f>
        <v>45948</v>
      </c>
      <c r="F32" s="74">
        <f>E32+4</f>
        <v>45952</v>
      </c>
      <c r="G32" s="17"/>
      <c r="H32" s="5"/>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row>
    <row r="33" spans="1:74" s="45" customFormat="1" ht="30" customHeight="1" thickBot="1" x14ac:dyDescent="0.25">
      <c r="A33" s="13"/>
      <c r="B33" s="71" t="s">
        <v>62</v>
      </c>
      <c r="C33" s="72" t="s">
        <v>39</v>
      </c>
      <c r="D33" s="73">
        <v>1</v>
      </c>
      <c r="E33" s="74">
        <v>45950</v>
      </c>
      <c r="F33" s="74">
        <f>E33+3</f>
        <v>45953</v>
      </c>
      <c r="G33" s="17"/>
      <c r="H33" s="5"/>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row>
    <row r="34" spans="1:74" s="45" customFormat="1" ht="30" customHeight="1" thickBot="1" x14ac:dyDescent="0.25">
      <c r="A34" s="13"/>
      <c r="B34" s="71" t="s">
        <v>63</v>
      </c>
      <c r="C34" s="72" t="s">
        <v>31</v>
      </c>
      <c r="D34" s="73">
        <v>1</v>
      </c>
      <c r="E34" s="74">
        <f>E33</f>
        <v>45950</v>
      </c>
      <c r="F34" s="74">
        <f>E34+3</f>
        <v>45953</v>
      </c>
      <c r="G34" s="17"/>
      <c r="H34" s="5"/>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row>
    <row r="35" spans="1:74" s="45" customFormat="1" ht="30" customHeight="1" thickBot="1" x14ac:dyDescent="0.25">
      <c r="A35" s="13"/>
      <c r="B35" s="71" t="s">
        <v>64</v>
      </c>
      <c r="C35" s="72" t="s">
        <v>31</v>
      </c>
      <c r="D35" s="73">
        <v>1</v>
      </c>
      <c r="E35" s="74">
        <f>F34-1</f>
        <v>45952</v>
      </c>
      <c r="F35" s="74">
        <f>E35+1</f>
        <v>45953</v>
      </c>
      <c r="G35" s="17"/>
      <c r="H35" s="5"/>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row>
    <row r="36" spans="1:74" s="45" customFormat="1" ht="30" customHeight="1" thickBot="1" x14ac:dyDescent="0.25">
      <c r="A36" s="13"/>
      <c r="B36" s="71" t="s">
        <v>65</v>
      </c>
      <c r="C36" s="72" t="s">
        <v>39</v>
      </c>
      <c r="D36" s="73">
        <v>1</v>
      </c>
      <c r="E36" s="74">
        <f>F35</f>
        <v>45953</v>
      </c>
      <c r="F36" s="74">
        <f>E36+1</f>
        <v>45954</v>
      </c>
      <c r="G36" s="17"/>
      <c r="H36" s="5"/>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row>
    <row r="37" spans="1:74" s="45" customFormat="1" ht="30" customHeight="1" thickBot="1" x14ac:dyDescent="0.25">
      <c r="A37" s="13"/>
      <c r="B37" s="71" t="s">
        <v>66</v>
      </c>
      <c r="C37" s="72" t="s">
        <v>31</v>
      </c>
      <c r="D37" s="73">
        <v>1</v>
      </c>
      <c r="E37" s="74">
        <f>F36</f>
        <v>45954</v>
      </c>
      <c r="F37" s="74">
        <f>F36</f>
        <v>45954</v>
      </c>
      <c r="G37" s="17"/>
      <c r="H37" s="5"/>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row>
    <row r="38" spans="1:74" s="45" customFormat="1" ht="30" customHeight="1" thickBot="1" x14ac:dyDescent="0.25">
      <c r="A38" s="13"/>
      <c r="B38" s="71" t="s">
        <v>67</v>
      </c>
      <c r="C38" s="72" t="s">
        <v>39</v>
      </c>
      <c r="D38" s="73">
        <v>1</v>
      </c>
      <c r="E38" s="74">
        <f>F37</f>
        <v>45954</v>
      </c>
      <c r="F38" s="74">
        <f>F37</f>
        <v>45954</v>
      </c>
      <c r="G38" s="17"/>
      <c r="H38" s="5">
        <f t="shared" si="42"/>
        <v>1</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row>
    <row r="39" spans="1:74" s="45" customFormat="1" ht="30" customHeight="1" thickBot="1" x14ac:dyDescent="0.25">
      <c r="A39" s="13"/>
      <c r="B39" s="75" t="s">
        <v>10</v>
      </c>
      <c r="C39" s="76"/>
      <c r="D39" s="77"/>
      <c r="E39" s="78"/>
      <c r="F39" s="79"/>
      <c r="G39" s="17"/>
      <c r="H39" s="5" t="str">
        <f t="shared" si="42"/>
        <v/>
      </c>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row>
    <row r="40" spans="1:74" s="45" customFormat="1" ht="30" customHeight="1" thickBot="1" x14ac:dyDescent="0.25">
      <c r="A40" s="13"/>
      <c r="B40" s="81" t="s">
        <v>9</v>
      </c>
      <c r="C40" s="82" t="s">
        <v>37</v>
      </c>
      <c r="D40" s="83">
        <v>0</v>
      </c>
      <c r="E40" s="84">
        <f>F38+2</f>
        <v>45956</v>
      </c>
      <c r="F40" s="84">
        <f>E40+3</f>
        <v>45959</v>
      </c>
      <c r="G40" s="17"/>
      <c r="H40" s="5">
        <f t="shared" si="42"/>
        <v>4</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row>
    <row r="41" spans="1:74" s="45" customFormat="1" ht="30" customHeight="1" thickBot="1" x14ac:dyDescent="0.25">
      <c r="A41" s="13"/>
      <c r="B41" s="81" t="s">
        <v>11</v>
      </c>
      <c r="C41" s="82" t="s">
        <v>37</v>
      </c>
      <c r="D41" s="83">
        <v>0</v>
      </c>
      <c r="E41" s="84">
        <f>F40</f>
        <v>45959</v>
      </c>
      <c r="F41" s="84">
        <f>E41+4</f>
        <v>45963</v>
      </c>
      <c r="G41" s="17"/>
      <c r="H41" s="5">
        <f t="shared" si="42"/>
        <v>5</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row>
    <row r="42" spans="1:74" s="45" customFormat="1" ht="30" customHeight="1" thickBot="1" x14ac:dyDescent="0.25">
      <c r="A42" s="13"/>
      <c r="B42" s="81" t="s">
        <v>12</v>
      </c>
      <c r="C42" s="82" t="s">
        <v>37</v>
      </c>
      <c r="D42" s="83">
        <v>0</v>
      </c>
      <c r="E42" s="84">
        <f>F41+1</f>
        <v>45964</v>
      </c>
      <c r="F42" s="84">
        <f>E42+3</f>
        <v>45967</v>
      </c>
      <c r="G42" s="17"/>
      <c r="H42" s="5">
        <f t="shared" si="42"/>
        <v>4</v>
      </c>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row>
    <row r="43" spans="1:74" s="45" customFormat="1" ht="30" customHeight="1" thickBot="1" x14ac:dyDescent="0.25">
      <c r="A43" s="13"/>
      <c r="B43" s="81" t="s">
        <v>13</v>
      </c>
      <c r="C43" s="82" t="s">
        <v>37</v>
      </c>
      <c r="D43" s="83">
        <v>0</v>
      </c>
      <c r="E43" s="84">
        <f>E40+5</f>
        <v>45961</v>
      </c>
      <c r="F43" s="84">
        <f>E43+3</f>
        <v>45964</v>
      </c>
      <c r="G43" s="17"/>
      <c r="H43" s="5">
        <f t="shared" si="42"/>
        <v>4</v>
      </c>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row>
    <row r="44" spans="1:74" s="45" customFormat="1" ht="30" customHeight="1" thickBot="1" x14ac:dyDescent="0.25">
      <c r="A44" s="13"/>
      <c r="B44" s="81" t="s">
        <v>14</v>
      </c>
      <c r="C44" s="82" t="s">
        <v>37</v>
      </c>
      <c r="D44" s="83">
        <v>0</v>
      </c>
      <c r="E44" s="84">
        <f>E40+7</f>
        <v>45963</v>
      </c>
      <c r="F44" s="84">
        <f>E44+5</f>
        <v>45968</v>
      </c>
      <c r="G44" s="17"/>
      <c r="H44" s="5">
        <f t="shared" si="42"/>
        <v>6</v>
      </c>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row>
    <row r="45" spans="1:74" s="45" customFormat="1" ht="30" customHeight="1" thickBot="1" x14ac:dyDescent="0.25">
      <c r="A45" s="13"/>
      <c r="B45" s="85"/>
      <c r="C45" s="86"/>
      <c r="D45" s="87"/>
      <c r="E45" s="88"/>
      <c r="F45" s="88"/>
      <c r="G45" s="17"/>
      <c r="H45" s="5" t="str">
        <f t="shared" si="42"/>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74" s="45" customFormat="1" ht="30" customHeight="1" thickBot="1" x14ac:dyDescent="0.25">
      <c r="A46" s="14"/>
      <c r="B46" s="89" t="s">
        <v>15</v>
      </c>
      <c r="C46" s="90"/>
      <c r="D46" s="91"/>
      <c r="E46" s="92"/>
      <c r="F46" s="93"/>
      <c r="G46" s="17"/>
      <c r="H46" s="6" t="str">
        <f t="shared" si="42"/>
        <v/>
      </c>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row>
    <row r="47" spans="1:74" ht="30" customHeight="1" x14ac:dyDescent="0.2">
      <c r="G47" s="3"/>
    </row>
    <row r="48" spans="1:74" ht="30" customHeight="1" x14ac:dyDescent="0.25">
      <c r="C48" s="16"/>
      <c r="F48" s="15"/>
    </row>
    <row r="49" spans="2:3" ht="30" customHeight="1" x14ac:dyDescent="0.2">
      <c r="C49" s="4"/>
    </row>
    <row r="51" spans="2:3" ht="30" customHeight="1" x14ac:dyDescent="0.2">
      <c r="B51" t="s">
        <v>38</v>
      </c>
    </row>
    <row r="52" spans="2:3" ht="30" customHeight="1" x14ac:dyDescent="0.2">
      <c r="B52" t="s">
        <v>39</v>
      </c>
    </row>
    <row r="53" spans="2:3" ht="30" customHeight="1" x14ac:dyDescent="0.2">
      <c r="B53" t="s">
        <v>31</v>
      </c>
    </row>
    <row r="54" spans="2:3" ht="30" customHeight="1" x14ac:dyDescent="0.2">
      <c r="B54" t="s">
        <v>37</v>
      </c>
    </row>
  </sheetData>
  <mergeCells count="24">
    <mergeCell ref="CV4:DB4"/>
    <mergeCell ref="BM4:BS4"/>
    <mergeCell ref="BT4:BZ4"/>
    <mergeCell ref="CA4:CG4"/>
    <mergeCell ref="CH4:CN4"/>
    <mergeCell ref="CO4:CU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19 BM9:BV19 I20:BV44 BM4:DB6">
    <cfRule type="expression" dxfId="8" priority="1">
      <formula>AND(TODAY()&gt;=I$5, TODAY()&lt;J$5)</formula>
    </cfRule>
  </conditionalFormatting>
  <conditionalFormatting sqref="I9:BV18">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20:BV25">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7:BV38">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40:BV4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4">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A20" xr:uid="{4F48FC41-E335-47F1-87AA-3333A52AD81C}"/>
    <dataValidation allowBlank="1" showInputMessage="1" showErrorMessage="1" prompt="Phase 3's sample block starts in cell B20." sqref="A26" xr:uid="{956902D1-D3B5-416D-BB69-9362D193BC0A}"/>
    <dataValidation allowBlank="1" showInputMessage="1" showErrorMessage="1" prompt="Phase 4's sample block starts in cell B26." sqref="A3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 type="list" allowBlank="1" showInputMessage="1" showErrorMessage="1" sqref="C9:C44" xr:uid="{6BE10348-C425-4B43-BBCF-5EB72F5C8CD8}">
      <formula1>$B$52:$B$54</formula1>
    </dataValidation>
  </dataValidations>
  <hyperlinks>
    <hyperlink ref="B4" r:id="rId1" xr:uid="{00000000-0004-0000-0000-000000000000}"/>
    <hyperlink ref="B3" r:id="rId2" display="SIMPLE GANTT CHART by Vertex42.com"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4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5" t="s">
        <v>2</v>
      </c>
      <c r="B2" s="8"/>
    </row>
    <row r="3" spans="1:2" s="11" customFormat="1" ht="27" customHeight="1" x14ac:dyDescent="0.2">
      <c r="A3" s="96"/>
      <c r="B3" s="12"/>
    </row>
    <row r="4" spans="1:2" s="10" customFormat="1" ht="31.5" x14ac:dyDescent="0.6">
      <c r="A4" s="97" t="s">
        <v>16</v>
      </c>
    </row>
    <row r="5" spans="1:2" ht="74.25" customHeight="1" x14ac:dyDescent="0.2">
      <c r="A5" s="98" t="s">
        <v>17</v>
      </c>
    </row>
    <row r="6" spans="1:2" ht="26.25" customHeight="1" x14ac:dyDescent="0.2">
      <c r="A6" s="97" t="s">
        <v>18</v>
      </c>
    </row>
    <row r="7" spans="1:2" s="7" customFormat="1" ht="205.15" customHeight="1" x14ac:dyDescent="0.2">
      <c r="A7" s="99" t="s">
        <v>19</v>
      </c>
    </row>
    <row r="8" spans="1:2" s="10" customFormat="1" ht="31.5" x14ac:dyDescent="0.6">
      <c r="A8" s="97" t="s">
        <v>20</v>
      </c>
    </row>
    <row r="9" spans="1:2" ht="57" x14ac:dyDescent="0.2">
      <c r="A9" s="98" t="s">
        <v>21</v>
      </c>
    </row>
    <row r="10" spans="1:2" s="7" customFormat="1" ht="28.15" customHeight="1" x14ac:dyDescent="0.2">
      <c r="A10" s="100" t="s">
        <v>22</v>
      </c>
    </row>
    <row r="11" spans="1:2" s="10" customFormat="1" ht="31.5" x14ac:dyDescent="0.6">
      <c r="A11" s="97" t="s">
        <v>23</v>
      </c>
    </row>
    <row r="12" spans="1:2" ht="28.5" x14ac:dyDescent="0.2">
      <c r="A12" s="98" t="s">
        <v>24</v>
      </c>
    </row>
    <row r="13" spans="1:2" s="7" customFormat="1" ht="28.15" customHeight="1" x14ac:dyDescent="0.2">
      <c r="A13" s="100" t="s">
        <v>25</v>
      </c>
    </row>
    <row r="14" spans="1:2" s="10" customFormat="1" ht="31.5" x14ac:dyDescent="0.6">
      <c r="A14" s="97" t="s">
        <v>26</v>
      </c>
    </row>
    <row r="15" spans="1:2" ht="75" customHeight="1" x14ac:dyDescent="0.2">
      <c r="A15" s="98" t="s">
        <v>27</v>
      </c>
    </row>
    <row r="16" spans="1:2" ht="71.25" x14ac:dyDescent="0.2">
      <c r="A16" s="98" t="s">
        <v>28</v>
      </c>
    </row>
    <row r="17" spans="1:1" x14ac:dyDescent="0.2">
      <c r="A17" s="101"/>
    </row>
    <row r="18" spans="1:1" x14ac:dyDescent="0.2">
      <c r="A18" s="101"/>
    </row>
    <row r="19" spans="1:1" x14ac:dyDescent="0.2">
      <c r="A19" s="101"/>
    </row>
    <row r="20" spans="1:1" x14ac:dyDescent="0.2">
      <c r="A20" s="101"/>
    </row>
    <row r="21" spans="1:1" x14ac:dyDescent="0.2">
      <c r="A21" s="101"/>
    </row>
    <row r="22" spans="1:1" x14ac:dyDescent="0.2">
      <c r="A22" s="101"/>
    </row>
    <row r="23" spans="1:1" x14ac:dyDescent="0.2">
      <c r="A23" s="101"/>
    </row>
    <row r="24" spans="1:1" x14ac:dyDescent="0.2">
      <c r="A24" s="10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Ruidi Liu</cp:lastModifiedBy>
  <cp:revision/>
  <dcterms:created xsi:type="dcterms:W3CDTF">2025-10-24T22:05:02Z</dcterms:created>
  <dcterms:modified xsi:type="dcterms:W3CDTF">2025-10-24T23:02:26Z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