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21"/>
  <workbookPr/>
  <mc:AlternateContent xmlns:mc="http://schemas.openxmlformats.org/markup-compatibility/2006">
    <mc:Choice Requires="x15">
      <x15ac:absPath xmlns:x15ac="http://schemas.microsoft.com/office/spreadsheetml/2010/11/ac" url="E:\McMaster_University\3rdYear_2022-2023\Winter_Semester\3P04\Milestone8\"/>
    </mc:Choice>
  </mc:AlternateContent>
  <xr:revisionPtr revIDLastSave="0" documentId="8_{8992B9B0-7ECD-48E0-A9B0-872943351D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" i="1" l="1"/>
  <c r="AA4" i="1"/>
  <c r="Z4" i="1"/>
  <c r="X4" i="1"/>
  <c r="U4" i="1"/>
  <c r="V4" i="1"/>
  <c r="G12" i="1"/>
  <c r="G11" i="1"/>
  <c r="G10" i="1"/>
  <c r="G9" i="1"/>
  <c r="G8" i="1"/>
  <c r="G6" i="1"/>
  <c r="G7" i="1"/>
  <c r="J4" i="1"/>
  <c r="K4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L4" i="1"/>
  <c r="M4" i="1"/>
  <c r="N4" i="1"/>
  <c r="O4" i="1"/>
  <c r="P4" i="1"/>
  <c r="Q4" i="1"/>
  <c r="R4" i="1"/>
  <c r="S4" i="1"/>
  <c r="T4" i="1"/>
  <c r="W4" i="1"/>
  <c r="Y4" i="1"/>
  <c r="AB4" i="1"/>
  <c r="J3" i="1"/>
  <c r="N3" i="1"/>
  <c r="R3" i="1"/>
  <c r="V3" i="1"/>
  <c r="Z3" i="1"/>
</calcChain>
</file>

<file path=xl/sharedStrings.xml><?xml version="1.0" encoding="utf-8"?>
<sst xmlns="http://schemas.openxmlformats.org/spreadsheetml/2006/main" count="125" uniqueCount="63">
  <si>
    <t>Year 1</t>
  </si>
  <si>
    <t>Year 2</t>
  </si>
  <si>
    <t>Year 3</t>
  </si>
  <si>
    <t>Year 4</t>
  </si>
  <si>
    <t>Year 5</t>
  </si>
  <si>
    <t>In Progress dates</t>
  </si>
  <si>
    <t>Project Start Date:</t>
  </si>
  <si>
    <t>Completion date</t>
  </si>
  <si>
    <t>Project Name</t>
  </si>
  <si>
    <t>ORANGE ROTATOR CUFF INJURY MONITORING DEVICE</t>
  </si>
  <si>
    <t>Week Starting</t>
  </si>
  <si>
    <t>♦</t>
  </si>
  <si>
    <t>Completed</t>
  </si>
  <si>
    <t>#</t>
  </si>
  <si>
    <t>Activity</t>
  </si>
  <si>
    <t>Assigned To</t>
  </si>
  <si>
    <t>Start</t>
  </si>
  <si>
    <t>End</t>
  </si>
  <si>
    <t>Days</t>
  </si>
  <si>
    <t>Status</t>
  </si>
  <si>
    <t>%Done</t>
  </si>
  <si>
    <t>Topic Selection &amp; Design Brainstorming</t>
  </si>
  <si>
    <t>Design Group</t>
  </si>
  <si>
    <t>Complete</t>
  </si>
  <si>
    <t>Preliminary Design &amp; Report Summary</t>
  </si>
  <si>
    <t>Preliminary Presentation</t>
  </si>
  <si>
    <t>Refining Design</t>
  </si>
  <si>
    <t>Marketing &amp; Leagal Considerations</t>
  </si>
  <si>
    <t>Prototype Demonstration</t>
  </si>
  <si>
    <t>Project Plans &amp; Advertisement</t>
  </si>
  <si>
    <t>In Progress</t>
  </si>
  <si>
    <t>Recieve Feedback + Research + Improve Design</t>
  </si>
  <si>
    <t>Design Group + Experts</t>
  </si>
  <si>
    <t>Not started</t>
  </si>
  <si>
    <t>Build Prototype 2 + New Prototype Presentation</t>
  </si>
  <si>
    <t>Design + Testing Group</t>
  </si>
  <si>
    <t>July</t>
  </si>
  <si>
    <t>Recieve Feedback + Research + Refine Design</t>
  </si>
  <si>
    <t>October</t>
  </si>
  <si>
    <t>Build Prototype 3 + New Prototype Presentation</t>
  </si>
  <si>
    <t>Receive Feedback + Research + Finalize Design</t>
  </si>
  <si>
    <t>Design + Testing Group + Experts</t>
  </si>
  <si>
    <t>January</t>
  </si>
  <si>
    <t>Create &amp; Present Finalized Product</t>
  </si>
  <si>
    <t>Design + Manufarture Group</t>
  </si>
  <si>
    <t>Test &amp; Present Calibration Validation Plan</t>
  </si>
  <si>
    <t>Testing Group</t>
  </si>
  <si>
    <t>Product Presnentation (Product + User Manual)</t>
  </si>
  <si>
    <t>Every member</t>
  </si>
  <si>
    <t>April</t>
  </si>
  <si>
    <t>Apply for liscence MDEL + IP/Brand Application</t>
  </si>
  <si>
    <t>Sales &amp; Marketing Group</t>
  </si>
  <si>
    <t>Manufacture Product</t>
  </si>
  <si>
    <t>Manufacture Group</t>
  </si>
  <si>
    <t>Establish Retailers</t>
  </si>
  <si>
    <t>Product Release</t>
  </si>
  <si>
    <t>Advertisement + Social Media Promotion</t>
  </si>
  <si>
    <t>Finding Investors</t>
  </si>
  <si>
    <t>Propose New Design/Improved Design</t>
  </si>
  <si>
    <t>Build new prototype + Demonstration</t>
  </si>
  <si>
    <t>Find Investors for new project</t>
  </si>
  <si>
    <t>Statuses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</si>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</sst>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"/>
    <numFmt numFmtId="165" formatCode="yyyy"/>
    <numFmt numFmtId="166" formatCode="[$-409]dd\-mmm\-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Biome Light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medium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medium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9">
    <xf numFmtId="0" fontId="0" fillId="0" borderId="0" xfId="0"/>
    <xf numFmtId="0" fontId="0" fillId="0" borderId="10" xfId="0" applyBorder="1"/>
    <xf numFmtId="0" fontId="0" fillId="0" borderId="11" xfId="0" applyBorder="1"/>
    <xf numFmtId="0" fontId="6" fillId="7" borderId="9" xfId="0" applyFont="1" applyFill="1" applyBorder="1" applyAlignment="1">
      <alignment horizontal="center"/>
    </xf>
    <xf numFmtId="0" fontId="0" fillId="7" borderId="0" xfId="0" applyFill="1" applyAlignment="1">
      <alignment textRotation="255"/>
    </xf>
    <xf numFmtId="0" fontId="0" fillId="7" borderId="0" xfId="0" applyFill="1"/>
    <xf numFmtId="0" fontId="4" fillId="6" borderId="0" xfId="0" applyFont="1" applyFill="1" applyAlignment="1">
      <alignment horizontal="center" vertical="center"/>
    </xf>
    <xf numFmtId="0" fontId="6" fillId="7" borderId="13" xfId="0" applyFont="1" applyFill="1" applyBorder="1" applyAlignment="1">
      <alignment horizontal="center"/>
    </xf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right"/>
    </xf>
    <xf numFmtId="0" fontId="4" fillId="6" borderId="0" xfId="0" applyFont="1" applyFill="1" applyAlignment="1">
      <alignment vertical="top"/>
    </xf>
    <xf numFmtId="0" fontId="0" fillId="10" borderId="0" xfId="0" applyFill="1" applyAlignment="1">
      <alignment horizontal="right"/>
    </xf>
    <xf numFmtId="0" fontId="5" fillId="11" borderId="0" xfId="0" applyFont="1" applyFill="1" applyAlignment="1">
      <alignment horizontal="right"/>
    </xf>
    <xf numFmtId="9" fontId="0" fillId="0" borderId="6" xfId="1" applyFont="1" applyBorder="1"/>
    <xf numFmtId="164" fontId="0" fillId="0" borderId="4" xfId="0" applyNumberFormat="1" applyBorder="1" applyAlignment="1">
      <alignment textRotation="90"/>
    </xf>
    <xf numFmtId="164" fontId="0" fillId="0" borderId="5" xfId="0" applyNumberFormat="1" applyBorder="1" applyAlignment="1">
      <alignment textRotation="90"/>
    </xf>
    <xf numFmtId="0" fontId="0" fillId="0" borderId="6" xfId="0" applyBorder="1"/>
    <xf numFmtId="0" fontId="0" fillId="9" borderId="6" xfId="0" applyFill="1" applyBorder="1"/>
    <xf numFmtId="0" fontId="2" fillId="2" borderId="6" xfId="2" applyBorder="1" applyAlignment="1">
      <alignment horizontal="center"/>
    </xf>
    <xf numFmtId="0" fontId="9" fillId="0" borderId="12" xfId="0" applyFont="1" applyBorder="1" applyAlignment="1">
      <alignment horizontal="right"/>
    </xf>
    <xf numFmtId="0" fontId="9" fillId="0" borderId="6" xfId="0" applyFont="1" applyBorder="1"/>
    <xf numFmtId="166" fontId="9" fillId="0" borderId="6" xfId="0" applyNumberFormat="1" applyFont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10" fillId="2" borderId="6" xfId="2" applyFont="1" applyBorder="1" applyAlignment="1">
      <alignment horizontal="center"/>
    </xf>
    <xf numFmtId="9" fontId="9" fillId="0" borderId="6" xfId="1" applyFont="1" applyBorder="1"/>
    <xf numFmtId="0" fontId="0" fillId="6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0" xfId="0" applyFill="1" applyBorder="1"/>
    <xf numFmtId="0" fontId="0" fillId="6" borderId="10" xfId="0" applyFill="1" applyBorder="1"/>
    <xf numFmtId="0" fontId="3" fillId="3" borderId="6" xfId="3" applyBorder="1" applyAlignment="1">
      <alignment horizontal="center"/>
    </xf>
    <xf numFmtId="0" fontId="0" fillId="0" borderId="14" xfId="0" applyBorder="1"/>
    <xf numFmtId="0" fontId="0" fillId="5" borderId="11" xfId="0" applyFill="1" applyBorder="1"/>
    <xf numFmtId="15" fontId="4" fillId="5" borderId="16" xfId="0" applyNumberFormat="1" applyFont="1" applyFill="1" applyBorder="1"/>
    <xf numFmtId="0" fontId="0" fillId="0" borderId="15" xfId="0" applyBorder="1" applyAlignment="1">
      <alignment horizontal="center"/>
    </xf>
    <xf numFmtId="0" fontId="11" fillId="4" borderId="0" xfId="0" applyFont="1" applyFill="1"/>
    <xf numFmtId="0" fontId="12" fillId="6" borderId="0" xfId="0" applyFont="1" applyFill="1"/>
    <xf numFmtId="165" fontId="0" fillId="4" borderId="2" xfId="0" applyNumberFormat="1" applyFill="1" applyBorder="1" applyAlignment="1">
      <alignment horizontal="center"/>
    </xf>
    <xf numFmtId="165" fontId="0" fillId="4" borderId="7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6" borderId="2" xfId="0" applyNumberFormat="1" applyFill="1" applyBorder="1" applyAlignment="1">
      <alignment horizontal="center"/>
    </xf>
    <xf numFmtId="165" fontId="0" fillId="6" borderId="7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165" fontId="0" fillId="5" borderId="8" xfId="0" applyNumberFormat="1" applyFill="1" applyBorder="1" applyAlignment="1">
      <alignment horizontal="center"/>
    </xf>
    <xf numFmtId="165" fontId="0" fillId="5" borderId="3" xfId="0" applyNumberFormat="1" applyFill="1" applyBorder="1" applyAlignment="1">
      <alignment horizontal="center"/>
    </xf>
    <xf numFmtId="165" fontId="0" fillId="8" borderId="8" xfId="0" applyNumberFormat="1" applyFill="1" applyBorder="1" applyAlignment="1">
      <alignment horizontal="center"/>
    </xf>
    <xf numFmtId="165" fontId="0" fillId="8" borderId="3" xfId="0" applyNumberFormat="1" applyFill="1" applyBorder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</cellXfs>
  <cellStyles count="4">
    <cellStyle name="Good" xfId="2" builtinId="26"/>
    <cellStyle name="Neutral" xfId="3" builtinId="28"/>
    <cellStyle name="Normal" xfId="0" builtinId="0"/>
    <cellStyle name="Percent" xfId="1" builtinId="5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71"/>
  <sheetViews>
    <sheetView showGridLines="0" tabSelected="1" topLeftCell="C1" zoomScale="91" zoomScaleNormal="91" workbookViewId="0">
      <selection activeCell="H6" sqref="H6"/>
    </sheetView>
  </sheetViews>
  <sheetFormatPr defaultColWidth="4.7109375" defaultRowHeight="14.45"/>
  <cols>
    <col min="2" max="2" width="8.7109375" customWidth="1"/>
    <col min="3" max="3" width="43.85546875" customWidth="1"/>
    <col min="4" max="4" width="31.85546875" customWidth="1"/>
    <col min="5" max="5" width="15.7109375" customWidth="1"/>
    <col min="6" max="6" width="14.7109375" customWidth="1"/>
    <col min="7" max="7" width="17.42578125" customWidth="1"/>
    <col min="8" max="8" width="11.28515625" customWidth="1"/>
    <col min="9" max="9" width="11.5703125" customWidth="1"/>
    <col min="10" max="10" width="6" customWidth="1"/>
    <col min="11" max="11" width="4.5703125" customWidth="1"/>
    <col min="12" max="13" width="4.7109375" customWidth="1"/>
    <col min="14" max="14" width="4.85546875" customWidth="1"/>
    <col min="32" max="32" width="17.140625" customWidth="1"/>
  </cols>
  <sheetData>
    <row r="2" spans="2:32" ht="18.75" customHeight="1">
      <c r="D2" s="34"/>
      <c r="J2" s="41" t="s">
        <v>0</v>
      </c>
      <c r="K2" s="41"/>
      <c r="L2" s="41"/>
      <c r="M2" s="42"/>
      <c r="N2" s="37" t="s">
        <v>1</v>
      </c>
      <c r="O2" s="38"/>
      <c r="P2" s="38"/>
      <c r="Q2" s="39"/>
      <c r="R2" s="40" t="s">
        <v>2</v>
      </c>
      <c r="S2" s="41"/>
      <c r="T2" s="41"/>
      <c r="U2" s="42"/>
      <c r="V2" s="37" t="s">
        <v>3</v>
      </c>
      <c r="W2" s="38"/>
      <c r="X2" s="38"/>
      <c r="Y2" s="39"/>
      <c r="Z2" s="40" t="s">
        <v>4</v>
      </c>
      <c r="AA2" s="41"/>
      <c r="AB2" s="41"/>
      <c r="AC2" s="42"/>
      <c r="AE2" s="35"/>
      <c r="AF2" t="s">
        <v>5</v>
      </c>
    </row>
    <row r="3" spans="2:32" ht="21" customHeight="1" thickBot="1">
      <c r="C3" s="11" t="s">
        <v>6</v>
      </c>
      <c r="D3" s="33">
        <v>44936</v>
      </c>
      <c r="J3" s="43">
        <f>K4</f>
        <v>45022</v>
      </c>
      <c r="K3" s="43"/>
      <c r="L3" s="43"/>
      <c r="M3" s="44"/>
      <c r="N3" s="45">
        <f t="shared" ref="N3" si="0">O4</f>
        <v>45398</v>
      </c>
      <c r="O3" s="45"/>
      <c r="P3" s="45"/>
      <c r="Q3" s="46"/>
      <c r="R3" s="43">
        <f t="shared" ref="R3" si="1">S4</f>
        <v>45774</v>
      </c>
      <c r="S3" s="43"/>
      <c r="T3" s="43"/>
      <c r="U3" s="44"/>
      <c r="V3" s="45">
        <f t="shared" ref="V3" si="2">W4</f>
        <v>46142</v>
      </c>
      <c r="W3" s="45"/>
      <c r="X3" s="45"/>
      <c r="Y3" s="46"/>
      <c r="Z3" s="43">
        <f t="shared" ref="Z3" si="3">AA4</f>
        <v>46506</v>
      </c>
      <c r="AA3" s="43"/>
      <c r="AB3" s="43"/>
      <c r="AC3" s="44"/>
      <c r="AE3" s="36"/>
      <c r="AF3" t="s">
        <v>7</v>
      </c>
    </row>
    <row r="4" spans="2:32" ht="30" customHeight="1">
      <c r="C4" s="6" t="s">
        <v>8</v>
      </c>
      <c r="D4" s="47" t="s">
        <v>9</v>
      </c>
      <c r="E4" s="47"/>
      <c r="F4" s="47"/>
      <c r="G4" s="47"/>
      <c r="H4" s="48" t="s">
        <v>10</v>
      </c>
      <c r="I4" s="48"/>
      <c r="J4" s="15">
        <f>IF(MONTH(D3-WEEKDAY((D3),2)+1)&lt;MONTH(D3),(D3-28-DAY(D3)+7)-WEEKDAY((D3-DAY(D3)+7),2)+1,(D3-DAY(D3)+7)-WEEKDAY((D3-DAY(D3)+7),2)+1)</f>
        <v>44928</v>
      </c>
      <c r="K4" s="16">
        <f>J4+94</f>
        <v>45022</v>
      </c>
      <c r="L4" s="16">
        <f t="shared" ref="L4:AB4" si="4">K4+94</f>
        <v>45116</v>
      </c>
      <c r="M4" s="16">
        <f t="shared" si="4"/>
        <v>45210</v>
      </c>
      <c r="N4" s="16">
        <f t="shared" si="4"/>
        <v>45304</v>
      </c>
      <c r="O4" s="16">
        <f t="shared" si="4"/>
        <v>45398</v>
      </c>
      <c r="P4" s="16">
        <f t="shared" si="4"/>
        <v>45492</v>
      </c>
      <c r="Q4" s="16">
        <f t="shared" si="4"/>
        <v>45586</v>
      </c>
      <c r="R4" s="16">
        <f t="shared" si="4"/>
        <v>45680</v>
      </c>
      <c r="S4" s="16">
        <f t="shared" si="4"/>
        <v>45774</v>
      </c>
      <c r="T4" s="16">
        <f t="shared" si="4"/>
        <v>45868</v>
      </c>
      <c r="U4" s="16">
        <f>T4+90</f>
        <v>45958</v>
      </c>
      <c r="V4" s="16">
        <f>U4+90</f>
        <v>46048</v>
      </c>
      <c r="W4" s="16">
        <f t="shared" si="4"/>
        <v>46142</v>
      </c>
      <c r="X4" s="16">
        <f>W4+90</f>
        <v>46232</v>
      </c>
      <c r="Y4" s="16">
        <f t="shared" si="4"/>
        <v>46326</v>
      </c>
      <c r="Z4" s="16">
        <f>Y4+90</f>
        <v>46416</v>
      </c>
      <c r="AA4" s="16">
        <f>Z4+90</f>
        <v>46506</v>
      </c>
      <c r="AB4" s="16">
        <f t="shared" si="4"/>
        <v>46600</v>
      </c>
      <c r="AC4" s="16">
        <f>AB4+90</f>
        <v>46690</v>
      </c>
      <c r="AE4" s="26" t="s">
        <v>11</v>
      </c>
      <c r="AF4" t="s">
        <v>12</v>
      </c>
    </row>
    <row r="5" spans="2:32" ht="26.25" customHeight="1" thickBot="1">
      <c r="B5" s="3" t="s">
        <v>13</v>
      </c>
      <c r="C5" s="7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2:32" ht="30" customHeight="1">
      <c r="B6" s="9">
        <v>1</v>
      </c>
      <c r="C6" s="20" t="s">
        <v>21</v>
      </c>
      <c r="D6" s="21" t="s">
        <v>22</v>
      </c>
      <c r="E6" s="22">
        <v>44942</v>
      </c>
      <c r="F6" s="22">
        <v>44963</v>
      </c>
      <c r="G6" s="23">
        <f t="shared" ref="G6:G12" si="5">IF(F6="","",NETWORKDAYS(E6,F6))</f>
        <v>16</v>
      </c>
      <c r="H6" s="24" t="s">
        <v>23</v>
      </c>
      <c r="I6" s="25">
        <v>1</v>
      </c>
      <c r="J6" s="26" t="s">
        <v>11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32" ht="30" customHeight="1">
      <c r="B7" s="9">
        <f>B6+1</f>
        <v>2</v>
      </c>
      <c r="C7" s="10" t="s">
        <v>24</v>
      </c>
      <c r="D7" s="21" t="s">
        <v>22</v>
      </c>
      <c r="E7" s="22">
        <v>44965</v>
      </c>
      <c r="F7" s="22">
        <v>44970</v>
      </c>
      <c r="G7" s="23">
        <f t="shared" si="5"/>
        <v>4</v>
      </c>
      <c r="H7" s="19" t="s">
        <v>23</v>
      </c>
      <c r="I7" s="14">
        <v>1</v>
      </c>
      <c r="J7" s="26" t="s">
        <v>11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32" ht="30" customHeight="1">
      <c r="B8" s="9">
        <f t="shared" ref="B8:B48" si="6">B7+1</f>
        <v>3</v>
      </c>
      <c r="C8" s="10" t="s">
        <v>25</v>
      </c>
      <c r="D8" s="17" t="s">
        <v>22</v>
      </c>
      <c r="E8" s="22">
        <v>44974</v>
      </c>
      <c r="F8" s="22">
        <v>44984</v>
      </c>
      <c r="G8" s="23">
        <f t="shared" si="5"/>
        <v>7</v>
      </c>
      <c r="H8" s="19" t="s">
        <v>23</v>
      </c>
      <c r="I8" s="14">
        <v>1</v>
      </c>
      <c r="J8" s="26" t="s">
        <v>11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2:32" ht="30" customHeight="1">
      <c r="B9" s="9">
        <f t="shared" si="6"/>
        <v>4</v>
      </c>
      <c r="C9" s="10" t="s">
        <v>26</v>
      </c>
      <c r="D9" s="17" t="s">
        <v>22</v>
      </c>
      <c r="E9" s="22">
        <v>44984</v>
      </c>
      <c r="F9" s="22">
        <v>44991</v>
      </c>
      <c r="G9" s="23">
        <f t="shared" si="5"/>
        <v>6</v>
      </c>
      <c r="H9" s="19" t="s">
        <v>23</v>
      </c>
      <c r="I9" s="14">
        <v>1</v>
      </c>
      <c r="J9" s="26" t="s">
        <v>11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32" ht="30" customHeight="1">
      <c r="B10" s="9">
        <f t="shared" si="6"/>
        <v>5</v>
      </c>
      <c r="C10" s="10" t="s">
        <v>27</v>
      </c>
      <c r="D10" s="17" t="s">
        <v>22</v>
      </c>
      <c r="E10" s="22">
        <v>44991</v>
      </c>
      <c r="F10" s="22">
        <v>44998</v>
      </c>
      <c r="G10" s="23">
        <f t="shared" si="5"/>
        <v>6</v>
      </c>
      <c r="H10" s="19" t="s">
        <v>23</v>
      </c>
      <c r="I10" s="14">
        <v>1</v>
      </c>
      <c r="J10" s="26" t="s">
        <v>11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2:32" ht="30" customHeight="1">
      <c r="B11" s="9">
        <f t="shared" si="6"/>
        <v>6</v>
      </c>
      <c r="C11" s="10" t="s">
        <v>28</v>
      </c>
      <c r="D11" s="17" t="s">
        <v>22</v>
      </c>
      <c r="E11" s="22">
        <v>44998</v>
      </c>
      <c r="F11" s="22">
        <v>45019</v>
      </c>
      <c r="G11" s="23">
        <f t="shared" si="5"/>
        <v>16</v>
      </c>
      <c r="H11" s="19" t="s">
        <v>23</v>
      </c>
      <c r="I11" s="14">
        <v>1</v>
      </c>
      <c r="J11" s="27"/>
      <c r="K11" s="26" t="s">
        <v>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32" ht="30" customHeight="1">
      <c r="B12" s="9">
        <f t="shared" si="6"/>
        <v>7</v>
      </c>
      <c r="C12" s="10" t="s">
        <v>29</v>
      </c>
      <c r="D12" s="17" t="s">
        <v>22</v>
      </c>
      <c r="E12" s="22">
        <v>45019</v>
      </c>
      <c r="F12" s="22">
        <v>45028</v>
      </c>
      <c r="G12" s="23">
        <f t="shared" si="5"/>
        <v>8</v>
      </c>
      <c r="H12" s="30" t="s">
        <v>30</v>
      </c>
      <c r="I12" s="14">
        <v>0.8</v>
      </c>
      <c r="J12" s="1"/>
      <c r="K12" s="26" t="s">
        <v>11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32" ht="30" customHeight="1">
      <c r="B13" s="9">
        <f t="shared" si="6"/>
        <v>8</v>
      </c>
      <c r="C13" s="10" t="s">
        <v>31</v>
      </c>
      <c r="D13" s="17" t="s">
        <v>32</v>
      </c>
      <c r="E13" s="22">
        <v>45028</v>
      </c>
      <c r="F13" s="17"/>
      <c r="G13" s="18"/>
      <c r="H13" s="9" t="s">
        <v>33</v>
      </c>
      <c r="I13" s="14">
        <v>0</v>
      </c>
      <c r="J13" s="1"/>
      <c r="K13" s="28"/>
      <c r="L13" s="2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32" ht="30" customHeight="1">
      <c r="B14" s="9">
        <f t="shared" si="6"/>
        <v>9</v>
      </c>
      <c r="C14" s="10" t="s">
        <v>34</v>
      </c>
      <c r="D14" s="17" t="s">
        <v>35</v>
      </c>
      <c r="E14" s="17" t="s">
        <v>36</v>
      </c>
      <c r="F14" s="17"/>
      <c r="G14" s="18"/>
      <c r="H14" s="9" t="s">
        <v>33</v>
      </c>
      <c r="I14" s="14">
        <v>0</v>
      </c>
      <c r="J14" s="1"/>
      <c r="K14" s="1"/>
      <c r="L14" s="28"/>
      <c r="M14" s="2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32" ht="30" customHeight="1">
      <c r="B15" s="9">
        <f t="shared" si="6"/>
        <v>10</v>
      </c>
      <c r="C15" s="10" t="s">
        <v>37</v>
      </c>
      <c r="D15" s="17" t="s">
        <v>32</v>
      </c>
      <c r="E15" s="17" t="s">
        <v>38</v>
      </c>
      <c r="F15" s="17"/>
      <c r="G15" s="18"/>
      <c r="H15" s="9" t="s">
        <v>33</v>
      </c>
      <c r="I15" s="14">
        <v>0</v>
      </c>
      <c r="J15" s="1"/>
      <c r="K15" s="1"/>
      <c r="L15" s="1"/>
      <c r="M15" s="29"/>
      <c r="N15" s="1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32" ht="30" customHeight="1">
      <c r="B16" s="9">
        <f t="shared" si="6"/>
        <v>11</v>
      </c>
      <c r="C16" s="8" t="s">
        <v>39</v>
      </c>
      <c r="D16" s="17" t="s">
        <v>35</v>
      </c>
      <c r="E16" s="17" t="s">
        <v>38</v>
      </c>
      <c r="F16" s="17"/>
      <c r="G16" s="18"/>
      <c r="H16" s="9" t="s">
        <v>33</v>
      </c>
      <c r="I16" s="14">
        <v>0</v>
      </c>
      <c r="J16" s="1"/>
      <c r="K16" s="1"/>
      <c r="L16" s="1"/>
      <c r="M16" s="28"/>
      <c r="N16" s="29"/>
      <c r="O16" s="3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29" ht="30" customHeight="1">
      <c r="B17" s="9">
        <f t="shared" si="6"/>
        <v>12</v>
      </c>
      <c r="C17" s="10" t="s">
        <v>40</v>
      </c>
      <c r="D17" s="17" t="s">
        <v>41</v>
      </c>
      <c r="E17" s="17" t="s">
        <v>42</v>
      </c>
      <c r="F17" s="17"/>
      <c r="G17" s="18"/>
      <c r="H17" s="9" t="s">
        <v>33</v>
      </c>
      <c r="I17" s="14">
        <v>0</v>
      </c>
      <c r="J17" s="1"/>
      <c r="K17" s="1"/>
      <c r="L17" s="1"/>
      <c r="M17" s="1"/>
      <c r="N17" s="2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 ht="30" customHeight="1">
      <c r="B18" s="9">
        <f t="shared" si="6"/>
        <v>13</v>
      </c>
      <c r="C18" s="10" t="s">
        <v>43</v>
      </c>
      <c r="D18" s="17" t="s">
        <v>44</v>
      </c>
      <c r="E18" s="17" t="s">
        <v>42</v>
      </c>
      <c r="F18" s="17"/>
      <c r="G18" s="18"/>
      <c r="H18" s="9" t="s">
        <v>33</v>
      </c>
      <c r="I18" s="14">
        <v>0</v>
      </c>
      <c r="J18" s="1"/>
      <c r="K18" s="1"/>
      <c r="L18" s="1"/>
      <c r="M18" s="1"/>
      <c r="N18" s="28"/>
      <c r="O18" s="29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2:29" ht="30" customHeight="1">
      <c r="B19" s="9">
        <f t="shared" si="6"/>
        <v>14</v>
      </c>
      <c r="C19" s="10" t="s">
        <v>45</v>
      </c>
      <c r="D19" s="17" t="s">
        <v>46</v>
      </c>
      <c r="E19" s="17" t="s">
        <v>42</v>
      </c>
      <c r="F19" s="17"/>
      <c r="G19" s="18"/>
      <c r="H19" s="9" t="s">
        <v>33</v>
      </c>
      <c r="I19" s="14">
        <v>0</v>
      </c>
      <c r="J19" s="1"/>
      <c r="K19" s="1"/>
      <c r="L19" s="1"/>
      <c r="M19" s="1"/>
      <c r="N19" s="28"/>
      <c r="O19" s="29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2:29" ht="30" customHeight="1">
      <c r="B20" s="9">
        <f t="shared" si="6"/>
        <v>15</v>
      </c>
      <c r="C20" s="10" t="s">
        <v>47</v>
      </c>
      <c r="D20" s="17" t="s">
        <v>48</v>
      </c>
      <c r="E20" s="17" t="s">
        <v>49</v>
      </c>
      <c r="F20" s="17"/>
      <c r="G20" s="18"/>
      <c r="H20" s="9" t="s">
        <v>33</v>
      </c>
      <c r="I20" s="14">
        <v>0</v>
      </c>
      <c r="J20" s="1"/>
      <c r="K20" s="1"/>
      <c r="L20" s="1"/>
      <c r="M20" s="1"/>
      <c r="N20" s="1"/>
      <c r="O20" s="29"/>
      <c r="P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29" ht="30" customHeight="1">
      <c r="B21" s="9">
        <f t="shared" si="6"/>
        <v>16</v>
      </c>
      <c r="C21" s="8" t="s">
        <v>50</v>
      </c>
      <c r="D21" s="17" t="s">
        <v>51</v>
      </c>
      <c r="E21" s="17" t="s">
        <v>49</v>
      </c>
      <c r="F21" s="17"/>
      <c r="G21" s="18"/>
      <c r="H21" s="17" t="s">
        <v>33</v>
      </c>
      <c r="I21" s="14">
        <v>0</v>
      </c>
      <c r="J21" s="1"/>
      <c r="K21" s="1"/>
      <c r="L21" s="1"/>
      <c r="M21" s="1"/>
      <c r="N21" s="1"/>
      <c r="O21" s="28"/>
      <c r="P21" s="28"/>
      <c r="Q21" s="29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29" ht="30" customHeight="1">
      <c r="B22" s="9">
        <f t="shared" si="6"/>
        <v>17</v>
      </c>
      <c r="C22" s="10" t="s">
        <v>52</v>
      </c>
      <c r="D22" s="17" t="s">
        <v>53</v>
      </c>
      <c r="E22" s="17" t="s">
        <v>42</v>
      </c>
      <c r="F22" s="17"/>
      <c r="G22" s="18"/>
      <c r="H22" s="17" t="s">
        <v>33</v>
      </c>
      <c r="I22" s="14">
        <v>0</v>
      </c>
      <c r="J22" s="1"/>
      <c r="K22" s="1"/>
      <c r="L22" s="1"/>
      <c r="M22" s="1"/>
      <c r="N22" s="1"/>
      <c r="O22" s="1"/>
      <c r="P22" s="1"/>
      <c r="Q22" s="1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spans="2:29" ht="30" customHeight="1">
      <c r="B23" s="9">
        <f t="shared" si="6"/>
        <v>18</v>
      </c>
      <c r="C23" s="10" t="s">
        <v>54</v>
      </c>
      <c r="D23" s="17" t="s">
        <v>51</v>
      </c>
      <c r="E23" s="17" t="s">
        <v>42</v>
      </c>
      <c r="F23" s="17"/>
      <c r="G23" s="18"/>
      <c r="H23" s="17" t="s">
        <v>33</v>
      </c>
      <c r="I23" s="14">
        <v>0</v>
      </c>
      <c r="J23" s="1"/>
      <c r="K23" s="1"/>
      <c r="L23" s="1"/>
      <c r="M23" s="1"/>
      <c r="N23" s="1"/>
      <c r="O23" s="1"/>
      <c r="P23" s="1"/>
      <c r="Q23" s="1"/>
      <c r="R23" s="28"/>
      <c r="S23" s="29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29" ht="30" customHeight="1">
      <c r="B24" s="9">
        <f t="shared" si="6"/>
        <v>19</v>
      </c>
      <c r="C24" s="10" t="s">
        <v>55</v>
      </c>
      <c r="D24" s="17" t="s">
        <v>51</v>
      </c>
      <c r="E24" s="17" t="s">
        <v>36</v>
      </c>
      <c r="F24" s="17"/>
      <c r="G24" s="18"/>
      <c r="H24" s="17" t="s">
        <v>33</v>
      </c>
      <c r="I24" s="14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29"/>
      <c r="U24" s="1"/>
      <c r="V24" s="1"/>
      <c r="W24" s="1"/>
      <c r="X24" s="1"/>
      <c r="Y24" s="1"/>
      <c r="Z24" s="1"/>
      <c r="AA24" s="1"/>
      <c r="AB24" s="1"/>
      <c r="AC24" s="1"/>
    </row>
    <row r="25" spans="2:29" ht="30" customHeight="1">
      <c r="B25" s="9">
        <f t="shared" si="6"/>
        <v>20</v>
      </c>
      <c r="C25" s="10" t="s">
        <v>56</v>
      </c>
      <c r="D25" s="17" t="s">
        <v>51</v>
      </c>
      <c r="E25" s="17" t="s">
        <v>42</v>
      </c>
      <c r="F25" s="17"/>
      <c r="G25" s="18"/>
      <c r="H25" s="17" t="s">
        <v>33</v>
      </c>
      <c r="I25" s="14">
        <v>0</v>
      </c>
      <c r="J25" s="1"/>
      <c r="K25" s="1"/>
      <c r="L25" s="1"/>
      <c r="M25" s="1"/>
      <c r="N25" s="1"/>
      <c r="O25" s="1"/>
      <c r="P25" s="1"/>
      <c r="Q25" s="1"/>
      <c r="R25" s="28"/>
      <c r="S25" s="28"/>
      <c r="T25" s="28"/>
      <c r="U25" s="28"/>
      <c r="V25" s="28"/>
      <c r="W25" s="29"/>
      <c r="X25" s="1"/>
      <c r="Y25" s="1"/>
      <c r="Z25" s="1"/>
      <c r="AA25" s="1"/>
      <c r="AB25" s="1"/>
      <c r="AC25" s="1"/>
    </row>
    <row r="26" spans="2:29" ht="30" customHeight="1">
      <c r="B26" s="9">
        <f t="shared" si="6"/>
        <v>21</v>
      </c>
      <c r="C26" s="10" t="s">
        <v>57</v>
      </c>
      <c r="D26" s="17" t="s">
        <v>51</v>
      </c>
      <c r="E26" s="17" t="s">
        <v>42</v>
      </c>
      <c r="F26" s="17"/>
      <c r="G26" s="18"/>
      <c r="H26" s="17" t="s">
        <v>33</v>
      </c>
      <c r="I26" s="14">
        <v>0</v>
      </c>
      <c r="J26" s="2"/>
      <c r="K26" s="2"/>
      <c r="L26" s="2"/>
      <c r="M26" s="2"/>
      <c r="N26" s="2"/>
      <c r="O26" s="2"/>
      <c r="P26" s="2"/>
      <c r="Q26" s="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spans="2:29" ht="30" customHeight="1">
      <c r="B27" s="9">
        <f t="shared" si="6"/>
        <v>22</v>
      </c>
      <c r="C27" s="10" t="s">
        <v>58</v>
      </c>
      <c r="D27" s="17" t="s">
        <v>32</v>
      </c>
      <c r="E27" s="17" t="s">
        <v>49</v>
      </c>
      <c r="F27" s="17"/>
      <c r="G27" s="18"/>
      <c r="H27" s="17" t="s">
        <v>33</v>
      </c>
      <c r="I27" s="14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W27" s="28"/>
      <c r="X27" s="29"/>
      <c r="Y27" s="1"/>
      <c r="Z27" s="1"/>
      <c r="AA27" s="1"/>
      <c r="AB27" s="1"/>
      <c r="AC27" s="1"/>
    </row>
    <row r="28" spans="2:29" ht="30" customHeight="1">
      <c r="B28" s="9">
        <f t="shared" si="6"/>
        <v>23</v>
      </c>
      <c r="C28" s="10" t="s">
        <v>24</v>
      </c>
      <c r="D28" s="17" t="s">
        <v>22</v>
      </c>
      <c r="E28" s="17" t="s">
        <v>36</v>
      </c>
      <c r="F28" s="17"/>
      <c r="G28" s="18"/>
      <c r="H28" s="17" t="s">
        <v>33</v>
      </c>
      <c r="I28" s="14">
        <v>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9"/>
      <c r="Y28" s="1"/>
      <c r="Z28" s="1"/>
      <c r="AA28" s="1"/>
      <c r="AB28" s="1"/>
      <c r="AC28" s="1"/>
    </row>
    <row r="29" spans="2:29" ht="30" customHeight="1">
      <c r="B29" s="9">
        <f t="shared" si="6"/>
        <v>24</v>
      </c>
      <c r="C29" s="10" t="s">
        <v>59</v>
      </c>
      <c r="D29" s="17" t="s">
        <v>22</v>
      </c>
      <c r="E29" s="17" t="s">
        <v>38</v>
      </c>
      <c r="F29" s="17"/>
      <c r="G29" s="18"/>
      <c r="H29" s="17" t="s">
        <v>33</v>
      </c>
      <c r="I29" s="14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8"/>
      <c r="Z29" s="29"/>
      <c r="AA29" s="1"/>
      <c r="AB29" s="1"/>
      <c r="AC29" s="1"/>
    </row>
    <row r="30" spans="2:29" ht="30" customHeight="1">
      <c r="B30" s="9">
        <f t="shared" si="6"/>
        <v>25</v>
      </c>
      <c r="C30" s="10" t="s">
        <v>60</v>
      </c>
      <c r="D30" s="17" t="s">
        <v>51</v>
      </c>
      <c r="E30" s="17" t="s">
        <v>42</v>
      </c>
      <c r="F30" s="17"/>
      <c r="G30" s="18"/>
      <c r="H30" s="17" t="s">
        <v>33</v>
      </c>
      <c r="I30" s="14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8"/>
      <c r="AA30" s="28"/>
      <c r="AB30" s="28"/>
      <c r="AC30" s="28"/>
    </row>
    <row r="31" spans="2:29" ht="30" customHeight="1">
      <c r="B31" s="9">
        <f t="shared" si="6"/>
        <v>26</v>
      </c>
    </row>
    <row r="32" spans="2:29" ht="30" customHeight="1">
      <c r="B32" s="9">
        <f t="shared" si="6"/>
        <v>27</v>
      </c>
    </row>
    <row r="33" spans="2:2" ht="30" customHeight="1">
      <c r="B33" s="9">
        <f t="shared" si="6"/>
        <v>28</v>
      </c>
    </row>
    <row r="34" spans="2:2" ht="30" customHeight="1">
      <c r="B34" s="9">
        <f t="shared" si="6"/>
        <v>29</v>
      </c>
    </row>
    <row r="35" spans="2:2" ht="30" customHeight="1">
      <c r="B35" s="9">
        <f t="shared" si="6"/>
        <v>30</v>
      </c>
    </row>
    <row r="36" spans="2:2" ht="30" customHeight="1">
      <c r="B36" s="9">
        <f t="shared" si="6"/>
        <v>31</v>
      </c>
    </row>
    <row r="37" spans="2:2" ht="30" customHeight="1">
      <c r="B37" s="9">
        <f t="shared" si="6"/>
        <v>32</v>
      </c>
    </row>
    <row r="38" spans="2:2" ht="30" customHeight="1">
      <c r="B38" s="9">
        <f t="shared" si="6"/>
        <v>33</v>
      </c>
    </row>
    <row r="39" spans="2:2" ht="30" customHeight="1">
      <c r="B39" s="9">
        <f t="shared" si="6"/>
        <v>34</v>
      </c>
    </row>
    <row r="40" spans="2:2" ht="30" customHeight="1">
      <c r="B40" s="9">
        <f t="shared" si="6"/>
        <v>35</v>
      </c>
    </row>
    <row r="41" spans="2:2" ht="30" customHeight="1">
      <c r="B41" s="9">
        <f t="shared" si="6"/>
        <v>36</v>
      </c>
    </row>
    <row r="42" spans="2:2" ht="30" customHeight="1">
      <c r="B42" s="9">
        <f t="shared" si="6"/>
        <v>37</v>
      </c>
    </row>
    <row r="43" spans="2:2" ht="30" customHeight="1">
      <c r="B43" s="9">
        <f t="shared" si="6"/>
        <v>38</v>
      </c>
    </row>
    <row r="44" spans="2:2" ht="30" customHeight="1">
      <c r="B44" s="9">
        <f t="shared" si="6"/>
        <v>39</v>
      </c>
    </row>
    <row r="45" spans="2:2" ht="30" customHeight="1">
      <c r="B45" s="9">
        <f t="shared" si="6"/>
        <v>40</v>
      </c>
    </row>
    <row r="46" spans="2:2" ht="30" customHeight="1">
      <c r="B46" s="9">
        <f t="shared" si="6"/>
        <v>41</v>
      </c>
    </row>
    <row r="47" spans="2:2" ht="30" customHeight="1">
      <c r="B47" s="9">
        <f t="shared" si="6"/>
        <v>42</v>
      </c>
    </row>
    <row r="48" spans="2:2" ht="30" customHeight="1">
      <c r="B48" s="9">
        <f t="shared" si="6"/>
        <v>43</v>
      </c>
    </row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67" spans="3:3">
      <c r="C67" s="13" t="s">
        <v>61</v>
      </c>
    </row>
    <row r="68" spans="3:3">
      <c r="C68" s="12" t="s">
        <v>33</v>
      </c>
    </row>
    <row r="69" spans="3:3">
      <c r="C69" s="12" t="s">
        <v>30</v>
      </c>
    </row>
    <row r="70" spans="3:3">
      <c r="C70" s="12" t="s">
        <v>62</v>
      </c>
    </row>
    <row r="71" spans="3:3">
      <c r="C71" s="12" t="s">
        <v>23</v>
      </c>
    </row>
  </sheetData>
  <mergeCells count="12">
    <mergeCell ref="D4:G4"/>
    <mergeCell ref="H4:I4"/>
    <mergeCell ref="J3:M3"/>
    <mergeCell ref="N3:Q3"/>
    <mergeCell ref="R2:U2"/>
    <mergeCell ref="V2:Y2"/>
    <mergeCell ref="Z2:AC2"/>
    <mergeCell ref="R3:U3"/>
    <mergeCell ref="J2:M2"/>
    <mergeCell ref="N2:Q2"/>
    <mergeCell ref="V3:Y3"/>
    <mergeCell ref="Z3:AC3"/>
  </mergeCells>
  <phoneticPr fontId="8" type="noConversion"/>
  <conditionalFormatting sqref="H6:H30">
    <cfRule type="containsText" dxfId="0" priority="1" operator="containsText" text="Blocked">
      <formula>NOT(ISERROR(SEARCH("Blocked",H6)))</formula>
    </cfRule>
  </conditionalFormatting>
  <dataValidations count="1">
    <dataValidation type="list" allowBlank="1" showInputMessage="1" showErrorMessage="1" sqref="H6:H30" xr:uid="{9D4D05DF-5D14-46C3-BAF5-E985FF61D947}">
      <formula1>$C$68:$C$71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Ruidi</dc:creator>
  <cp:keywords/>
  <dc:description/>
  <cp:lastModifiedBy/>
  <cp:revision/>
  <dcterms:created xsi:type="dcterms:W3CDTF">2015-06-05T18:17:20Z</dcterms:created>
  <dcterms:modified xsi:type="dcterms:W3CDTF">2025-10-24T21:18:14Z</dcterms:modified>
  <cp:category/>
  <cp:contentStatus/>
</cp:coreProperties>
</file>