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C7FC0B0-C7C3-4A27-8D43-CB857F9409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<sst xmlns="http://schemas.openxmlformats.org/spreadsheetml/2006/main" count="288" uniqueCount="141">
  <si>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</si>
  <si>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</si>
  <si>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</si>
  <si>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</si>
  <si>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</si>
  <si>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</si>
  <si>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</si>
  <si>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</si>
  <si>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</si>
  <si>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</si>
  <si>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</si>
  <si>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</si>
  <si>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</si>
  <si>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</si>
  <si>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</si>
  <si>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</si>
  <si>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</si>
  <si>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</si>
  <si>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</si>
  <si>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</si>
  <si>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</si>
  <si>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</si>
  <si>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</si>
  <si>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</si>
  <si>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</si>
  <si>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</si>
  <si>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</si>
  <si>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</si>
  <si>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</si>
  <si>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</si>
  <si>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</si>
  <si>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</si>
  <si>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</si>
  <si>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</si>
  <si>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</si>
  <si>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</si>
  <si>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</si>
  <si>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</si>
  <si>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</si>
  <si>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</si>
  <si>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</si>
  <si>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</si>
  <si>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</si>
  <si>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</si>
  <si>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</si>
  <si>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</si>
  <si>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</si>
  <si>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</si>
  <si>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</si>
  <si>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</si>
  <si>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</si>
  <si>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</si>
  <si>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</si>
  <si>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</si>
  <si>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</si>
  <si>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</si>
  <si>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</si>
  <si>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</si>
  <si>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</si>
  <si>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</si>
  <si>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</si>
  <si>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</si>
  <si>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</si>
  <si>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</si>
  <si>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</si>
  <si>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</si>
  <si>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</si>
  <si>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</si>
  <si>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</si>
  <si>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</si>
  <si>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</si>
  <si>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</si>
  <si>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</si>
  <si>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</si>
  <si>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</si>
  <si>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</si>
  <si>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</si>
  <si>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</si>
  <si>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</si>
  <si>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</si>
  <si>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</si>
  <si>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</si>
  <si>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</si>
  <si>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</si>
  <si>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</si>
  <si>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</si>
  <si>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</si>
  <si>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</si>
  <si>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</si>
  <si>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</si>
  <si>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</si>
  <si>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</si>
  <si>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</si>
  <si>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</si>
  <si>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</si>
  <si>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</si>
  <si>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</si>
  <si>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</si>
  <si>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</si>
  <si>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</si>
  <si>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</si>
  <si>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</si>
  <si>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</si>
  <si>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</si>
  <si>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</si>
  <si>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</si>
  <si>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</si>
  <si>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</si>
  <si>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</si>
  <si>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</si>
  <si>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</si>
  <si>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</si>
  <si>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</si>
  <si>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</si>
  <si>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</si>
  <si>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</si>
  <si>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</si>
  <si>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</si>
  <si>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</si>
  <si>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</si>
  <si>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</si>
  <si>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</si>
  <si>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</si>
  <si>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</si>
  <si>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</si>
  <si>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</si>
  <si>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</si>
  <si>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</si>
  <si>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</si>
  <si>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</si>
  <si>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</si>
  <si>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</si>
  <si>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</si>
  <si>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</si>
  <si>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</si>
  <si>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</si>
  <si>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</si>
  <si>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This US was equally divided by 1211089 and 1211131</t>
  </si>
  <si>
    <t>This US was equally divided by 1211128 and 1211151</t>
  </si>
  <si>
    <t>This US was equally divided by 1211128 and 1211089</t>
  </si>
  <si>
    <t>This student isn't enrolled in LAPR3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</si>
</sst>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workbookViewId="0">
      <selection activeCell="L9" sqref="L9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136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93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1211131</v>
      </c>
      <c r="E9" s="43">
        <f>C11</f>
        <v>1211089</v>
      </c>
      <c r="F9" s="43">
        <f>C12</f>
        <v>1211151</v>
      </c>
      <c r="G9" s="43">
        <f>C13</f>
        <v>1211128</v>
      </c>
      <c r="H9" s="43">
        <f>C14</f>
        <v>1210828</v>
      </c>
      <c r="I9" s="43">
        <f>C15</f>
        <v>1200611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1211131</v>
      </c>
      <c r="D10" s="36">
        <v>4</v>
      </c>
      <c r="E10" s="38">
        <v>4</v>
      </c>
      <c r="F10" s="39">
        <v>4</v>
      </c>
      <c r="G10" s="39">
        <v>4</v>
      </c>
      <c r="H10" s="39">
        <v>5</v>
      </c>
      <c r="I10" s="39">
        <v>4</v>
      </c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4.166666666666667</v>
      </c>
    </row>
    <row r="11" spans="1:20" ht="16.5" thickBot="1" x14ac:dyDescent="0.3">
      <c r="B11" s="63"/>
      <c r="C11" s="8">
        <v>1211089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>
        <v>4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5" thickBot="1" x14ac:dyDescent="0.3">
      <c r="B12" s="63"/>
      <c r="C12" s="8">
        <v>1211151</v>
      </c>
      <c r="D12" s="8">
        <v>5</v>
      </c>
      <c r="E12" s="9">
        <v>4</v>
      </c>
      <c r="F12" s="36">
        <v>3</v>
      </c>
      <c r="G12" s="35">
        <v>4</v>
      </c>
      <c r="H12" s="8">
        <v>5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4.166666666666667</v>
      </c>
    </row>
    <row r="13" spans="1:20" ht="16.5" thickBot="1" x14ac:dyDescent="0.3">
      <c r="B13" s="63"/>
      <c r="C13" s="8">
        <v>1211128</v>
      </c>
      <c r="D13" s="8">
        <v>5</v>
      </c>
      <c r="E13" s="8">
        <v>4</v>
      </c>
      <c r="F13" s="9">
        <v>4</v>
      </c>
      <c r="G13" s="36">
        <v>4</v>
      </c>
      <c r="H13" s="35">
        <v>5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4.333333333333333</v>
      </c>
    </row>
    <row r="14" spans="1:20" ht="16.5" thickBot="1" x14ac:dyDescent="0.3">
      <c r="B14" s="63"/>
      <c r="C14" s="8">
        <v>1210828</v>
      </c>
      <c r="D14" s="8">
        <v>4</v>
      </c>
      <c r="E14" s="8">
        <v>5</v>
      </c>
      <c r="F14" s="8">
        <v>3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5" thickBot="1" x14ac:dyDescent="0.3">
      <c r="B15" s="63"/>
      <c r="C15" s="8">
        <v>1200611</v>
      </c>
      <c r="D15" s="8">
        <v>5</v>
      </c>
      <c r="E15" s="8">
        <v>5</v>
      </c>
      <c r="F15" s="8">
        <v>5</v>
      </c>
      <c r="G15" s="8">
        <v>5</v>
      </c>
      <c r="H15" s="9">
        <v>5</v>
      </c>
      <c r="I15" s="36">
        <v>4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4.833333333333333</v>
      </c>
    </row>
    <row r="16" spans="1:20" ht="16.5" thickBot="1" x14ac:dyDescent="0.3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4.5</v>
      </c>
      <c r="E25" s="46">
        <f t="shared" ref="E25:R25" si="1">AVERAGE(E10:E24)</f>
        <v>4.333333333333333</v>
      </c>
      <c r="F25" s="46">
        <f t="shared" si="1"/>
        <v>3.8333333333333335</v>
      </c>
      <c r="G25" s="46">
        <f t="shared" si="1"/>
        <v>4.166666666666667</v>
      </c>
      <c r="H25" s="46">
        <f t="shared" si="1"/>
        <v>4.666666666666667</v>
      </c>
      <c r="I25" s="46">
        <f t="shared" si="1"/>
        <v>4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17" workbookViewId="0">
      <selection activeCell="E12" sqref="E12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26</v>
      </c>
    </row>
    <row r="2" spans="1:10" ht="16.5" thickBot="1" x14ac:dyDescent="0.3"/>
    <row r="3" spans="1:10" x14ac:dyDescent="0.25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8" thickBot="1" x14ac:dyDescent="0.3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7.25" x14ac:dyDescent="0.25">
      <c r="A6" s="14">
        <v>110</v>
      </c>
      <c r="B6" s="29">
        <v>1211128</v>
      </c>
      <c r="C6" s="29">
        <v>4</v>
      </c>
      <c r="D6" s="60" t="s">
        <v>139</v>
      </c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7.25" x14ac:dyDescent="0.25">
      <c r="A7" s="14">
        <v>111</v>
      </c>
      <c r="B7" s="29">
        <v>1211151</v>
      </c>
      <c r="C7" s="29">
        <v>4</v>
      </c>
      <c r="D7" s="60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7.25" x14ac:dyDescent="0.25">
      <c r="A8" s="14">
        <v>112</v>
      </c>
      <c r="B8" s="29">
        <v>1211131</v>
      </c>
      <c r="C8" s="29">
        <v>4</v>
      </c>
      <c r="D8" s="60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7.25" x14ac:dyDescent="0.25">
      <c r="A9" s="14">
        <v>210</v>
      </c>
      <c r="B9" s="29">
        <v>1211131</v>
      </c>
      <c r="C9" s="29">
        <v>4</v>
      </c>
      <c r="D9" s="60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7.25" x14ac:dyDescent="0.25">
      <c r="A10" s="14">
        <v>211</v>
      </c>
      <c r="B10" s="29">
        <v>1211151</v>
      </c>
      <c r="C10" s="29">
        <v>4</v>
      </c>
      <c r="D10" s="60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7.25" x14ac:dyDescent="0.25">
      <c r="A11" s="14">
        <v>212</v>
      </c>
      <c r="B11" s="29">
        <v>1211089</v>
      </c>
      <c r="C11" s="29">
        <v>4</v>
      </c>
      <c r="D11" s="60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7.25" x14ac:dyDescent="0.25">
      <c r="A12" s="14">
        <v>213</v>
      </c>
      <c r="B12" s="29">
        <v>1200611</v>
      </c>
      <c r="C12" s="29">
        <v>4</v>
      </c>
      <c r="D12" s="60" t="s">
        <v>140</v>
      </c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7.25" x14ac:dyDescent="0.25">
      <c r="A13" s="14">
        <v>214</v>
      </c>
      <c r="B13" s="29">
        <v>1211128</v>
      </c>
      <c r="C13" s="29">
        <v>4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7.25" x14ac:dyDescent="0.25">
      <c r="A14" s="14">
        <v>215</v>
      </c>
      <c r="B14" s="29">
        <v>1211089</v>
      </c>
      <c r="C14" s="29">
        <v>5</v>
      </c>
      <c r="D14" s="60" t="s">
        <v>137</v>
      </c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7.25" x14ac:dyDescent="0.25">
      <c r="A15" s="14">
        <v>216</v>
      </c>
      <c r="B15" s="29">
        <v>1211128</v>
      </c>
      <c r="C15" s="29">
        <v>4</v>
      </c>
      <c r="D15" s="60" t="s">
        <v>138</v>
      </c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7.25" x14ac:dyDescent="0.25">
      <c r="A16" s="14">
        <v>307</v>
      </c>
      <c r="B16" s="29">
        <v>1210828</v>
      </c>
      <c r="C16" s="29">
        <v>4</v>
      </c>
      <c r="D16" s="60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7.25" x14ac:dyDescent="0.25">
      <c r="A17" s="14">
        <v>308</v>
      </c>
      <c r="B17" s="29">
        <v>1211131</v>
      </c>
      <c r="C17" s="29">
        <v>4</v>
      </c>
      <c r="D17" s="60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7.25" x14ac:dyDescent="0.25">
      <c r="A18" s="14">
        <v>309</v>
      </c>
      <c r="B18" s="29">
        <v>1211128</v>
      </c>
      <c r="C18" s="29">
        <v>4</v>
      </c>
      <c r="D18" s="60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7.25" x14ac:dyDescent="0.25">
      <c r="A19" s="14">
        <v>310</v>
      </c>
      <c r="B19" s="29">
        <v>1211089</v>
      </c>
      <c r="C19" s="29">
        <v>4</v>
      </c>
      <c r="D19" s="60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7.25" x14ac:dyDescent="0.25">
      <c r="A20" s="14">
        <v>311</v>
      </c>
      <c r="B20" s="29">
        <v>1211151</v>
      </c>
      <c r="C20" s="29">
        <v>3</v>
      </c>
      <c r="D20" s="60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7.25" x14ac:dyDescent="0.25">
      <c r="A21" s="14">
        <v>406</v>
      </c>
      <c r="B21" s="29">
        <v>1211089</v>
      </c>
      <c r="C21" s="29">
        <v>4</v>
      </c>
      <c r="D21" s="60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7.25" x14ac:dyDescent="0.25">
      <c r="A22" s="14">
        <v>407</v>
      </c>
      <c r="B22" s="29">
        <v>1211128</v>
      </c>
      <c r="C22" s="29">
        <v>4</v>
      </c>
      <c r="D22" s="60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7.25" x14ac:dyDescent="0.25">
      <c r="A23" s="14">
        <v>408</v>
      </c>
      <c r="B23" s="29">
        <v>1211151</v>
      </c>
      <c r="C23" s="29">
        <v>4</v>
      </c>
      <c r="D23" s="60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7.25" x14ac:dyDescent="0.25">
      <c r="A24" s="14">
        <v>409</v>
      </c>
      <c r="B24" s="29">
        <v>1211131</v>
      </c>
      <c r="C24" s="29">
        <v>4</v>
      </c>
      <c r="D24" s="60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  <row r="25" spans="1:10" ht="48" thickBot="1" x14ac:dyDescent="0.3">
      <c r="A25" s="22"/>
      <c r="B25" s="54"/>
      <c r="C25" s="54"/>
      <c r="D25" s="61"/>
      <c r="E25" s="22" t="s">
        <v>37</v>
      </c>
      <c r="F25" s="23" t="s">
        <v>38</v>
      </c>
      <c r="G25" s="23" t="s">
        <v>39</v>
      </c>
      <c r="H25" s="23" t="s">
        <v>40</v>
      </c>
      <c r="I25" s="23" t="s">
        <v>41</v>
      </c>
      <c r="J25" s="33" t="s">
        <v>43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5" xr:uid="{00000000-0002-0000-0100-000000000000}">
      <formula1>$E$40:$J$40</formula1>
    </dataValidation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M5" sqref="M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47</v>
      </c>
      <c r="B3" s="20" t="s">
        <v>44</v>
      </c>
      <c r="C3" s="20">
        <f>'Group and Self Assessment'!C10</f>
        <v>1211131</v>
      </c>
      <c r="D3" s="20">
        <f>'Group and Self Assessment'!C11</f>
        <v>1211089</v>
      </c>
      <c r="E3" s="20">
        <f>'Group and Self Assessment'!C12</f>
        <v>1211151</v>
      </c>
      <c r="F3" s="20">
        <f>'Group and Self Assessment'!C13</f>
        <v>1211128</v>
      </c>
      <c r="G3" s="20">
        <f>'Group and Self Assessment'!C14</f>
        <v>1210828</v>
      </c>
      <c r="H3" s="20">
        <f>'Group and Self Assessment'!C15</f>
        <v>1200611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3" x14ac:dyDescent="0.25">
      <c r="A4" s="14" t="s">
        <v>49</v>
      </c>
      <c r="B4" s="17">
        <v>0.1</v>
      </c>
      <c r="C4" s="25">
        <v>3</v>
      </c>
      <c r="D4" s="25">
        <v>4</v>
      </c>
      <c r="E4" s="25">
        <v>3</v>
      </c>
      <c r="F4" s="25">
        <v>4</v>
      </c>
      <c r="G4" s="25">
        <v>4</v>
      </c>
      <c r="H4" s="25">
        <v>4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3.6666666666666665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10.25" x14ac:dyDescent="0.25">
      <c r="A5" s="14" t="s">
        <v>56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.75" x14ac:dyDescent="0.25">
      <c r="A6" s="14" t="s">
        <v>63</v>
      </c>
      <c r="B6" s="17">
        <v>0.5</v>
      </c>
      <c r="C6" s="25">
        <v>5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4.166666666666667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78.75" x14ac:dyDescent="0.25">
      <c r="A7" s="14" t="s">
        <v>69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>
        <v>4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25">
      <c r="A8" s="14" t="s">
        <v>45</v>
      </c>
      <c r="B8" s="18">
        <f>SUM(B4:B7)</f>
        <v>1</v>
      </c>
      <c r="C8" s="7">
        <f t="shared" ref="C8:Q8" si="1">SUMPRODUCT(C4:C7,$B$4:$B$7)</f>
        <v>4.4000000000000004</v>
      </c>
      <c r="D8" s="7">
        <f t="shared" si="1"/>
        <v>4</v>
      </c>
      <c r="E8" s="7">
        <f t="shared" si="1"/>
        <v>3.9000000000000004</v>
      </c>
      <c r="F8" s="7">
        <f t="shared" si="1"/>
        <v>4</v>
      </c>
      <c r="G8" s="7">
        <f t="shared" si="1"/>
        <v>4</v>
      </c>
      <c r="H8" s="7">
        <f t="shared" si="1"/>
        <v>4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75</v>
      </c>
      <c r="B9" s="23"/>
      <c r="C9" s="23">
        <f>C8/5*20</f>
        <v>17.600000000000001</v>
      </c>
      <c r="D9" s="23">
        <f t="shared" ref="D9:Q9" si="2">D8/5*20</f>
        <v>16</v>
      </c>
      <c r="E9" s="23">
        <f t="shared" si="2"/>
        <v>15.600000000000001</v>
      </c>
      <c r="F9" s="23">
        <f t="shared" si="2"/>
        <v>16</v>
      </c>
      <c r="G9" s="23">
        <f t="shared" si="2"/>
        <v>16</v>
      </c>
      <c r="H9" s="23">
        <f t="shared" si="2"/>
        <v>16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5" workbookViewId="0">
      <selection activeCell="I13" sqref="I13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47</v>
      </c>
      <c r="B3" s="20" t="s">
        <v>44</v>
      </c>
      <c r="C3" s="20">
        <f>'Group and Self Assessment'!C10</f>
        <v>1211131</v>
      </c>
      <c r="D3" s="20">
        <f>'Group and Self Assessment'!C11</f>
        <v>1211089</v>
      </c>
      <c r="E3" s="20">
        <f>'Group and Self Assessment'!C12</f>
        <v>1211151</v>
      </c>
      <c r="F3" s="20">
        <f>'Group and Self Assessment'!C13</f>
        <v>1211128</v>
      </c>
      <c r="G3" s="20">
        <f>'Group and Self Assessment'!C14</f>
        <v>1210828</v>
      </c>
      <c r="H3" s="20">
        <f>'Group and Self Assessment'!C15</f>
        <v>1200611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48</v>
      </c>
      <c r="Z3" s="12" t="s">
        <v>30</v>
      </c>
    </row>
    <row r="4" spans="1:26" ht="144.75" customHeight="1" x14ac:dyDescent="0.25">
      <c r="A4" s="14" t="s">
        <v>77</v>
      </c>
      <c r="B4" s="17">
        <v>0.1</v>
      </c>
      <c r="C4" s="25">
        <v>5</v>
      </c>
      <c r="D4" s="25">
        <v>5</v>
      </c>
      <c r="E4" s="25">
        <v>5</v>
      </c>
      <c r="F4" s="25">
        <v>4</v>
      </c>
      <c r="G4" s="25">
        <v>4</v>
      </c>
      <c r="H4" s="25">
        <v>4</v>
      </c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4.5</v>
      </c>
      <c r="S4" s="59" t="s">
        <v>78</v>
      </c>
      <c r="T4" s="59" t="s">
        <v>79</v>
      </c>
      <c r="U4" s="59" t="s">
        <v>80</v>
      </c>
      <c r="V4" s="59" t="s">
        <v>81</v>
      </c>
      <c r="W4" s="59" t="s">
        <v>82</v>
      </c>
      <c r="X4" s="59" t="s">
        <v>83</v>
      </c>
      <c r="Y4" s="56"/>
      <c r="Z4" s="15"/>
    </row>
    <row r="5" spans="1:26" ht="101.25" customHeight="1" x14ac:dyDescent="0.25">
      <c r="A5" s="14" t="s">
        <v>84</v>
      </c>
      <c r="B5" s="17">
        <v>0.1</v>
      </c>
      <c r="C5" s="25">
        <v>5</v>
      </c>
      <c r="D5" s="25">
        <v>4</v>
      </c>
      <c r="E5" s="25">
        <v>4</v>
      </c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4.166666666666667</v>
      </c>
      <c r="S5" s="59" t="s">
        <v>85</v>
      </c>
      <c r="T5" s="59" t="s">
        <v>86</v>
      </c>
      <c r="U5" s="59" t="s">
        <v>87</v>
      </c>
      <c r="V5" s="59" t="s">
        <v>88</v>
      </c>
      <c r="W5" s="59" t="s">
        <v>89</v>
      </c>
      <c r="X5" s="59" t="s">
        <v>90</v>
      </c>
      <c r="Y5" s="56"/>
      <c r="Z5" s="15"/>
    </row>
    <row r="6" spans="1:26" ht="31.5" x14ac:dyDescent="0.25">
      <c r="A6" s="14" t="s">
        <v>91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92</v>
      </c>
      <c r="T6" s="59" t="s">
        <v>93</v>
      </c>
      <c r="U6" s="59" t="s">
        <v>94</v>
      </c>
      <c r="V6" s="59" t="s">
        <v>95</v>
      </c>
      <c r="W6" s="59" t="s">
        <v>96</v>
      </c>
      <c r="X6" s="59" t="s">
        <v>97</v>
      </c>
      <c r="Y6" s="56"/>
      <c r="Z6" s="15"/>
    </row>
    <row r="7" spans="1:26" ht="47.25" x14ac:dyDescent="0.25">
      <c r="A7" s="14" t="s">
        <v>98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3</v>
      </c>
      <c r="H7" s="25">
        <v>4</v>
      </c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3.8333333333333335</v>
      </c>
      <c r="S7" s="59" t="s">
        <v>92</v>
      </c>
      <c r="T7" s="59" t="s">
        <v>99</v>
      </c>
      <c r="U7" s="59" t="s">
        <v>100</v>
      </c>
      <c r="V7" s="59" t="s">
        <v>101</v>
      </c>
      <c r="W7" s="59" t="s">
        <v>102</v>
      </c>
      <c r="X7" s="59" t="s">
        <v>103</v>
      </c>
      <c r="Y7" s="56"/>
      <c r="Z7" s="15"/>
    </row>
    <row r="8" spans="1:26" ht="63" x14ac:dyDescent="0.25">
      <c r="A8" s="14" t="s">
        <v>104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4.833333333333333</v>
      </c>
      <c r="S8" s="59" t="s">
        <v>92</v>
      </c>
      <c r="T8" s="59" t="s">
        <v>105</v>
      </c>
      <c r="U8" s="59" t="s">
        <v>106</v>
      </c>
      <c r="V8" s="59" t="s">
        <v>107</v>
      </c>
      <c r="W8" s="59" t="s">
        <v>108</v>
      </c>
      <c r="X8" s="59" t="s">
        <v>109</v>
      </c>
      <c r="Y8" s="56"/>
      <c r="Z8" s="15"/>
    </row>
    <row r="9" spans="1:26" ht="63" x14ac:dyDescent="0.25">
      <c r="A9" s="14" t="s">
        <v>110</v>
      </c>
      <c r="B9" s="17">
        <v>0.05</v>
      </c>
      <c r="C9" s="25">
        <v>4</v>
      </c>
      <c r="D9" s="25">
        <v>4</v>
      </c>
      <c r="E9" s="25">
        <v>4</v>
      </c>
      <c r="F9" s="25">
        <v>3</v>
      </c>
      <c r="G9" s="25">
        <v>3</v>
      </c>
      <c r="H9" s="25">
        <v>4</v>
      </c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3.6666666666666665</v>
      </c>
      <c r="S9" s="59" t="s">
        <v>111</v>
      </c>
      <c r="T9" s="59" t="s">
        <v>112</v>
      </c>
      <c r="U9" s="59"/>
      <c r="V9" s="59" t="s">
        <v>113</v>
      </c>
      <c r="W9" s="59"/>
      <c r="X9" s="59" t="s">
        <v>114</v>
      </c>
      <c r="Y9" s="56"/>
      <c r="Z9" s="15"/>
    </row>
    <row r="10" spans="1:26" ht="78.75" x14ac:dyDescent="0.25">
      <c r="A10" s="14" t="s">
        <v>115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>
        <v>4</v>
      </c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111</v>
      </c>
      <c r="T10" s="59" t="s">
        <v>116</v>
      </c>
      <c r="U10" s="59" t="s">
        <v>117</v>
      </c>
      <c r="V10" s="59" t="s">
        <v>118</v>
      </c>
      <c r="W10" s="59" t="s">
        <v>119</v>
      </c>
      <c r="X10" s="59" t="s">
        <v>120</v>
      </c>
      <c r="Y10" s="56"/>
      <c r="Z10" s="15"/>
    </row>
    <row r="11" spans="1:26" ht="31.5" x14ac:dyDescent="0.25">
      <c r="A11" s="14" t="s">
        <v>121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>
        <v>3</v>
      </c>
      <c r="H11" s="25">
        <v>4</v>
      </c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3.1666666666666665</v>
      </c>
      <c r="S11" s="59" t="s">
        <v>111</v>
      </c>
      <c r="T11" s="59" t="s">
        <v>122</v>
      </c>
      <c r="U11" s="59" t="s">
        <v>123</v>
      </c>
      <c r="V11" s="59" t="s">
        <v>124</v>
      </c>
      <c r="W11" s="59" t="s">
        <v>125</v>
      </c>
      <c r="X11" s="59" t="s">
        <v>126</v>
      </c>
      <c r="Y11" s="56"/>
      <c r="Z11" s="15"/>
    </row>
    <row r="12" spans="1:26" ht="31.5" x14ac:dyDescent="0.25">
      <c r="A12" s="14" t="s">
        <v>127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>
        <v>4</v>
      </c>
      <c r="H12" s="25">
        <v>4</v>
      </c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111</v>
      </c>
      <c r="T12" s="59" t="s">
        <v>122</v>
      </c>
      <c r="U12" s="59" t="s">
        <v>123</v>
      </c>
      <c r="V12" s="59" t="s">
        <v>124</v>
      </c>
      <c r="W12" s="59" t="s">
        <v>125</v>
      </c>
      <c r="X12" s="59" t="s">
        <v>126</v>
      </c>
      <c r="Y12" s="56"/>
      <c r="Z12" s="15"/>
    </row>
    <row r="13" spans="1:26" ht="31.5" x14ac:dyDescent="0.25">
      <c r="A13" s="14" t="s">
        <v>128</v>
      </c>
      <c r="B13" s="17">
        <v>0.1</v>
      </c>
      <c r="C13" s="25">
        <v>5</v>
      </c>
      <c r="D13" s="25">
        <v>5</v>
      </c>
      <c r="E13" s="25">
        <v>4</v>
      </c>
      <c r="F13" s="25">
        <v>4</v>
      </c>
      <c r="G13" s="25">
        <v>5</v>
      </c>
      <c r="H13" s="25">
        <v>4</v>
      </c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4.5</v>
      </c>
      <c r="S13" s="59" t="s">
        <v>129</v>
      </c>
      <c r="T13" s="59" t="s">
        <v>130</v>
      </c>
      <c r="U13" s="59" t="s">
        <v>131</v>
      </c>
      <c r="V13" s="59" t="s">
        <v>132</v>
      </c>
      <c r="W13" s="59" t="s">
        <v>133</v>
      </c>
      <c r="X13" s="59" t="s">
        <v>134</v>
      </c>
      <c r="Y13" s="56"/>
      <c r="Z13" s="15"/>
    </row>
    <row r="14" spans="1:26" ht="31.5" x14ac:dyDescent="0.25">
      <c r="A14" s="14" t="s">
        <v>135</v>
      </c>
      <c r="B14" s="17">
        <v>0.15</v>
      </c>
      <c r="C14" s="25">
        <v>4</v>
      </c>
      <c r="D14" s="25">
        <v>5</v>
      </c>
      <c r="E14" s="25">
        <v>4</v>
      </c>
      <c r="F14" s="25">
        <v>4</v>
      </c>
      <c r="G14" s="25">
        <v>4</v>
      </c>
      <c r="H14" s="25">
        <v>4</v>
      </c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4.166666666666667</v>
      </c>
      <c r="S14" s="59" t="s">
        <v>111</v>
      </c>
      <c r="T14" s="59" t="s">
        <v>122</v>
      </c>
      <c r="U14" s="59" t="s">
        <v>123</v>
      </c>
      <c r="V14" s="59" t="s">
        <v>124</v>
      </c>
      <c r="W14" s="59" t="s">
        <v>125</v>
      </c>
      <c r="X14" s="59" t="s">
        <v>126</v>
      </c>
      <c r="Y14" s="56"/>
      <c r="Z14" s="15"/>
    </row>
    <row r="15" spans="1:26" x14ac:dyDescent="0.25">
      <c r="A15" s="14" t="s">
        <v>45</v>
      </c>
      <c r="B15" s="18">
        <f>SUM(B4:B14)</f>
        <v>1</v>
      </c>
      <c r="C15" s="7">
        <f>SUMPRODUCT(C4:C14,$B$4:$B$14)</f>
        <v>4.3</v>
      </c>
      <c r="D15" s="7">
        <f t="shared" ref="D15:Q15" si="4">SUMPRODUCT(D4:D14,$B$4:$B$14)</f>
        <v>4.3499999999999996</v>
      </c>
      <c r="E15" s="7">
        <f t="shared" si="4"/>
        <v>4.0999999999999996</v>
      </c>
      <c r="F15" s="7">
        <f t="shared" si="4"/>
        <v>3.9499999999999997</v>
      </c>
      <c r="G15" s="7">
        <f t="shared" si="4"/>
        <v>4</v>
      </c>
      <c r="H15" s="7">
        <f t="shared" si="4"/>
        <v>4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75</v>
      </c>
      <c r="B16" s="23"/>
      <c r="C16" s="23">
        <f>C15/5*20</f>
        <v>17.2</v>
      </c>
      <c r="D16" s="23">
        <f t="shared" ref="D16:Q16" si="5">D15/5*20</f>
        <v>17.399999999999999</v>
      </c>
      <c r="E16" s="23">
        <f t="shared" si="5"/>
        <v>16.399999999999999</v>
      </c>
      <c r="F16" s="23">
        <f t="shared" si="5"/>
        <v>15.799999999999999</v>
      </c>
      <c r="G16" s="23">
        <f t="shared" si="5"/>
        <v>16</v>
      </c>
      <c r="H16" s="23">
        <f t="shared" si="5"/>
        <v>16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admin</cp:lastModifiedBy>
  <cp:revision/>
  <dcterms:created xsi:type="dcterms:W3CDTF">2021-10-23T17:18:59Z</dcterms:created>
  <dcterms:modified xsi:type="dcterms:W3CDTF">2023-01-08T22:54:46Z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