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drawings/drawing2.xml" ContentType="application/vnd.openxmlformats-officedocument.drawing+xml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STU\3 курс\МООиАИ\Лабы\1\"/>
    </mc:Choice>
  </mc:AlternateContent>
  <xr:revisionPtr revIDLastSave="0" documentId="13_ncr:1_{750E54FD-3354-4DEA-A67A-1BF1085DF6D9}" xr6:coauthVersionLast="37" xr6:coauthVersionMax="37" xr10:uidLastSave="{00000000-0000-0000-0000-000000000000}"/>
  <bookViews>
    <workbookView xWindow="0" yWindow="0" windowWidth="23040" windowHeight="8676" activeTab="1" xr2:uid="{0A7FDAEC-688C-4BC1-9069-0EFF5C776DED}"/>
  </bookViews>
  <sheets>
    <sheet name="Лист3" sheetId="8" r:id="rId1"/>
    <sheet name="Лист2" sheetId="9" r:id="rId2"/>
    <sheet name="Лист1" sheetId="1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9" l="1"/>
  <c r="U3" i="9" s="1"/>
  <c r="Z3" i="9"/>
  <c r="B19" i="8" l="1"/>
  <c r="B18" i="8"/>
  <c r="B17" i="8"/>
  <c r="B16" i="8"/>
  <c r="B15" i="8"/>
  <c r="Y3" i="9" l="1"/>
  <c r="Y5" i="9"/>
  <c r="Z5" i="9" s="1"/>
  <c r="Y4" i="9"/>
  <c r="Z4" i="9" s="1"/>
  <c r="W5" i="9"/>
  <c r="W4" i="9"/>
  <c r="V4" i="9"/>
  <c r="U4" i="9"/>
  <c r="X6" i="9" l="1"/>
  <c r="X5" i="9"/>
  <c r="X4" i="9"/>
  <c r="X3" i="9"/>
  <c r="W3" i="9"/>
  <c r="W6" i="9"/>
  <c r="V6" i="9"/>
  <c r="V5" i="9"/>
  <c r="V3" i="9"/>
  <c r="U6" i="9"/>
  <c r="U5" i="9"/>
  <c r="P5" i="9" l="1"/>
  <c r="P4" i="9"/>
  <c r="B28" i="8" l="1"/>
  <c r="B27" i="8"/>
  <c r="B26" i="8"/>
  <c r="B25" i="8"/>
  <c r="B24" i="8"/>
  <c r="B23" i="8"/>
  <c r="B22" i="8"/>
  <c r="B21" i="8"/>
  <c r="B20" i="8"/>
</calcChain>
</file>

<file path=xl/sharedStrings.xml><?xml version="1.0" encoding="utf-8"?>
<sst xmlns="http://schemas.openxmlformats.org/spreadsheetml/2006/main" count="124" uniqueCount="64">
  <si>
    <t>№ предприятия</t>
  </si>
  <si>
    <t>Столбец 1</t>
  </si>
  <si>
    <t>Столбец 2</t>
  </si>
  <si>
    <t>Столбец 3</t>
  </si>
  <si>
    <t>Уровень инфляции</t>
  </si>
  <si>
    <t>Ставка рефинансирования</t>
  </si>
  <si>
    <t>Курс $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</si>
  <si>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</si>
  <si>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</si>
  <si>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</si>
  <si>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</si>
  <si>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</si>
  <si>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</si>
  <si>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</si>
  <si>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</si>
  <si>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</si>
  <si>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</si>
  <si>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</si>
  <si>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</si>
  <si>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</si>
  <si>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</si>
  <si>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</si>
  <si>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</si>
  <si>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</si>
  <si>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</si>
  <si>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</si>
  <si>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</si>
  <si>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</si>
  <si>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</si>
  <si>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</si>
  <si>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</si>
  <si>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ВЫВОД ОСТАТКА</t>
  </si>
  <si>
    <t>Наблюдение</t>
  </si>
  <si>
    <t>Предсказанное 139</t>
  </si>
  <si>
    <t>Остатки</t>
  </si>
  <si>
    <t>Семья</t>
  </si>
  <si>
    <t>Накопления</t>
  </si>
  <si>
    <t>Доходы</t>
  </si>
  <si>
    <t>Имущество</t>
  </si>
  <si>
    <t>у</t>
  </si>
  <si>
    <r>
      <t>х</t>
    </r>
    <r>
      <rPr>
        <b/>
        <vertAlign val="subscript"/>
        <sz val="14"/>
        <color theme="1"/>
        <rFont val="Times New Roman"/>
        <family val="1"/>
        <charset val="204"/>
      </rPr>
      <t>1</t>
    </r>
  </si>
  <si>
    <r>
      <t>х</t>
    </r>
    <r>
      <rPr>
        <b/>
        <vertAlign val="subscript"/>
        <sz val="14"/>
        <color theme="1"/>
        <rFont val="Times New Roman"/>
        <family val="1"/>
        <charset val="204"/>
      </rPr>
      <t>2</t>
    </r>
  </si>
  <si>
    <t>Предсказанное 1,3</t>
  </si>
  <si>
    <t>Накопления увеличатся</t>
  </si>
  <si>
    <t>6,7,8</t>
  </si>
  <si>
    <t>Y</t>
  </si>
  <si>
    <t>y</t>
  </si>
  <si>
    <t>x1</t>
  </si>
  <si>
    <t>x2</t>
  </si>
  <si>
    <t>T-стьюдента</t>
  </si>
  <si>
    <t>не знач.</t>
  </si>
  <si>
    <t>x3</t>
  </si>
  <si>
    <t>T-ст</t>
  </si>
  <si>
    <t>знач.</t>
  </si>
  <si>
    <t>нижние 90%</t>
  </si>
  <si>
    <t>Верхние 90%</t>
  </si>
  <si>
    <t>Нижние 99%</t>
  </si>
  <si>
    <t>Верхние 99%</t>
  </si>
  <si>
    <t>Fкрит</t>
  </si>
  <si>
    <t>Стат значимость R^2</t>
  </si>
  <si>
    <t>0,95&gt;R^2 &gt; 0,7</t>
  </si>
  <si>
    <t xml:space="preserve"> - модель является</t>
  </si>
  <si>
    <t xml:space="preserve"> удовлетворительной</t>
  </si>
  <si>
    <t>аппроксимацией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</si>
</sst>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vertAlign val="subscript"/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5" xfId="0" applyFill="1" applyBorder="1" applyAlignment="1"/>
    <xf numFmtId="0" fontId="2" fillId="0" borderId="6" xfId="0" applyFont="1" applyFill="1" applyBorder="1" applyAlignment="1">
      <alignment horizontal="center"/>
    </xf>
    <xf numFmtId="0" fontId="0" fillId="0" borderId="0" xfId="0" applyFill="1" applyBorder="1" applyAlignment="1"/>
    <xf numFmtId="0" fontId="1" fillId="0" borderId="2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justify" vertical="center" wrapText="1"/>
    </xf>
    <xf numFmtId="0" fontId="2" fillId="0" borderId="6" xfId="0" applyFont="1" applyFill="1" applyBorder="1" applyAlignment="1">
      <alignment horizontal="centerContinuous"/>
    </xf>
    <xf numFmtId="0" fontId="0" fillId="0" borderId="0" xfId="0" applyBorder="1"/>
    <xf numFmtId="0" fontId="4" fillId="0" borderId="1" xfId="0" applyFont="1" applyBorder="1" applyAlignment="1">
      <alignment horizontal="justify" vertical="center"/>
    </xf>
    <xf numFmtId="0" fontId="4" fillId="0" borderId="2" xfId="0" applyFont="1" applyBorder="1" applyAlignment="1">
      <alignment horizontal="justify" vertical="center"/>
    </xf>
    <xf numFmtId="0" fontId="3" fillId="0" borderId="3" xfId="0" applyFont="1" applyBorder="1" applyAlignment="1">
      <alignment horizontal="justify" vertical="center"/>
    </xf>
    <xf numFmtId="0" fontId="3" fillId="0" borderId="4" xfId="0" applyFont="1" applyBorder="1" applyAlignment="1">
      <alignment horizontal="justify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justify" vertical="center"/>
    </xf>
    <xf numFmtId="0" fontId="0" fillId="0" borderId="7" xfId="0" applyBorder="1"/>
    <xf numFmtId="0" fontId="2" fillId="0" borderId="9" xfId="0" applyFont="1" applyFill="1" applyBorder="1" applyAlignment="1">
      <alignment horizontal="center"/>
    </xf>
    <xf numFmtId="16" fontId="0" fillId="0" borderId="8" xfId="0" applyNumberFormat="1" applyBorder="1"/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13" xfId="0" applyBorder="1" applyAlignment="1"/>
    <xf numFmtId="0" fontId="0" fillId="0" borderId="14" xfId="0" applyBorder="1" applyAlignment="1"/>
    <xf numFmtId="0" fontId="0" fillId="0" borderId="15" xfId="0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5" Type="http://schemas.openxmlformats.org/officeDocument/2006/relationships/image" Target="../media/image5.wmf"/><Relationship Id="rId4" Type="http://schemas.openxmlformats.org/officeDocument/2006/relationships/image" Target="../media/image4.w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wmf"/><Relationship Id="rId2" Type="http://schemas.openxmlformats.org/officeDocument/2006/relationships/image" Target="../media/image7.wmf"/><Relationship Id="rId1" Type="http://schemas.openxmlformats.org/officeDocument/2006/relationships/image" Target="../media/image6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0</xdr:col>
          <xdr:colOff>91440</xdr:colOff>
          <xdr:row>0</xdr:row>
          <xdr:rowOff>152400</xdr:rowOff>
        </xdr:to>
        <xdr:sp macro="" textlink="">
          <xdr:nvSpPr>
            <xdr:cNvPr id="8197" name="Object 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00000000-0008-0000-0100-00000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0</xdr:row>
          <xdr:rowOff>0</xdr:rowOff>
        </xdr:from>
        <xdr:to>
          <xdr:col>1</xdr:col>
          <xdr:colOff>190500</xdr:colOff>
          <xdr:row>0</xdr:row>
          <xdr:rowOff>228600</xdr:rowOff>
        </xdr:to>
        <xdr:sp macro="" textlink="">
          <xdr:nvSpPr>
            <xdr:cNvPr id="8196" name="Object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1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0</xdr:row>
          <xdr:rowOff>0</xdr:rowOff>
        </xdr:from>
        <xdr:to>
          <xdr:col>2</xdr:col>
          <xdr:colOff>205740</xdr:colOff>
          <xdr:row>0</xdr:row>
          <xdr:rowOff>228600</xdr:rowOff>
        </xdr:to>
        <xdr:sp macro="" textlink="">
          <xdr:nvSpPr>
            <xdr:cNvPr id="8195" name="Object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1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0</xdr:row>
          <xdr:rowOff>0</xdr:rowOff>
        </xdr:from>
        <xdr:to>
          <xdr:col>3</xdr:col>
          <xdr:colOff>190500</xdr:colOff>
          <xdr:row>0</xdr:row>
          <xdr:rowOff>228600</xdr:rowOff>
        </xdr:to>
        <xdr:sp macro="" textlink="">
          <xdr:nvSpPr>
            <xdr:cNvPr id="8194" name="Object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1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0</xdr:row>
          <xdr:rowOff>0</xdr:rowOff>
        </xdr:from>
        <xdr:to>
          <xdr:col>4</xdr:col>
          <xdr:colOff>167640</xdr:colOff>
          <xdr:row>0</xdr:row>
          <xdr:rowOff>228600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1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0</xdr:row>
          <xdr:rowOff>0</xdr:rowOff>
        </xdr:from>
        <xdr:to>
          <xdr:col>1</xdr:col>
          <xdr:colOff>144780</xdr:colOff>
          <xdr:row>0</xdr:row>
          <xdr:rowOff>190500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2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0</xdr:row>
          <xdr:rowOff>0</xdr:rowOff>
        </xdr:from>
        <xdr:to>
          <xdr:col>2</xdr:col>
          <xdr:colOff>152400</xdr:colOff>
          <xdr:row>0</xdr:row>
          <xdr:rowOff>190500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2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0</xdr:row>
          <xdr:rowOff>0</xdr:rowOff>
        </xdr:from>
        <xdr:to>
          <xdr:col>3</xdr:col>
          <xdr:colOff>152400</xdr:colOff>
          <xdr:row>0</xdr:row>
          <xdr:rowOff>190500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wmf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12" Type="http://schemas.openxmlformats.org/officeDocument/2006/relationships/image" Target="../media/image5.wmf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wmf"/><Relationship Id="rId11" Type="http://schemas.openxmlformats.org/officeDocument/2006/relationships/oleObject" Target="../embeddings/oleObject5.bin"/><Relationship Id="rId5" Type="http://schemas.openxmlformats.org/officeDocument/2006/relationships/oleObject" Target="../embeddings/oleObject2.bin"/><Relationship Id="rId10" Type="http://schemas.openxmlformats.org/officeDocument/2006/relationships/image" Target="../media/image4.wmf"/><Relationship Id="rId4" Type="http://schemas.openxmlformats.org/officeDocument/2006/relationships/image" Target="../media/image1.wmf"/><Relationship Id="rId9" Type="http://schemas.openxmlformats.org/officeDocument/2006/relationships/oleObject" Target="../embeddings/oleObject4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8.bin"/><Relationship Id="rId3" Type="http://schemas.openxmlformats.org/officeDocument/2006/relationships/vmlDrawing" Target="../drawings/vmlDrawing2.vml"/><Relationship Id="rId7" Type="http://schemas.openxmlformats.org/officeDocument/2006/relationships/image" Target="../media/image7.w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7.bin"/><Relationship Id="rId5" Type="http://schemas.openxmlformats.org/officeDocument/2006/relationships/image" Target="../media/image6.wmf"/><Relationship Id="rId4" Type="http://schemas.openxmlformats.org/officeDocument/2006/relationships/oleObject" Target="../embeddings/oleObject6.bin"/><Relationship Id="rId9" Type="http://schemas.openxmlformats.org/officeDocument/2006/relationships/image" Target="../media/image8.w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5E3E8-C86C-4DA8-AA2A-1353413D96B8}">
  <dimension ref="A1:O46"/>
  <sheetViews>
    <sheetView topLeftCell="A8" zoomScale="83" workbookViewId="0">
      <selection activeCell="C32" sqref="C32"/>
    </sheetView>
  </sheetViews>
  <sheetFormatPr defaultRowHeight="14.4" x14ac:dyDescent="0.3"/>
  <cols>
    <col min="1" max="6" width="8.88671875" style="15"/>
    <col min="7" max="7" width="24.33203125" style="15" customWidth="1"/>
    <col min="8" max="8" width="20.5546875" style="15" customWidth="1"/>
    <col min="9" max="9" width="22.21875" style="15" customWidth="1"/>
    <col min="10" max="10" width="20.6640625" style="15" customWidth="1"/>
    <col min="11" max="11" width="17" style="15" customWidth="1"/>
    <col min="12" max="12" width="16.5546875" style="15" customWidth="1"/>
    <col min="13" max="13" width="14.33203125" style="15" customWidth="1"/>
    <col min="14" max="14" width="13.6640625" style="15" customWidth="1"/>
    <col min="15" max="15" width="16.109375" style="15" customWidth="1"/>
    <col min="16" max="16384" width="8.88671875" style="15"/>
  </cols>
  <sheetData>
    <row r="1" spans="1:15" ht="31.8" thickBot="1" x14ac:dyDescent="0.35">
      <c r="A1" s="16" t="s">
        <v>35</v>
      </c>
      <c r="B1" s="17" t="s">
        <v>36</v>
      </c>
      <c r="C1" s="17" t="s">
        <v>37</v>
      </c>
      <c r="D1" s="17" t="s">
        <v>38</v>
      </c>
    </row>
    <row r="2" spans="1:15" ht="20.399999999999999" thickBot="1" x14ac:dyDescent="0.35">
      <c r="A2" s="18"/>
      <c r="B2" s="19" t="s">
        <v>39</v>
      </c>
      <c r="C2" s="19" t="s">
        <v>40</v>
      </c>
      <c r="D2" s="19" t="s">
        <v>41</v>
      </c>
      <c r="G2" t="s">
        <v>7</v>
      </c>
      <c r="H2"/>
      <c r="K2"/>
      <c r="L2"/>
      <c r="M2"/>
    </row>
    <row r="3" spans="1:15" ht="18.600000000000001" thickBot="1" x14ac:dyDescent="0.35">
      <c r="A3" s="20">
        <v>1</v>
      </c>
      <c r="B3" s="21">
        <v>1.3</v>
      </c>
      <c r="C3" s="21">
        <v>11</v>
      </c>
      <c r="D3" s="21">
        <v>20</v>
      </c>
      <c r="G3"/>
      <c r="H3"/>
      <c r="K3"/>
      <c r="L3"/>
      <c r="M3"/>
    </row>
    <row r="4" spans="1:15" ht="18.600000000000001" thickBot="1" x14ac:dyDescent="0.35">
      <c r="A4" s="20">
        <v>2</v>
      </c>
      <c r="B4" s="21">
        <v>2.2999999999999998</v>
      </c>
      <c r="C4" s="21">
        <v>19</v>
      </c>
      <c r="D4" s="21">
        <v>14</v>
      </c>
      <c r="G4" s="14" t="s">
        <v>8</v>
      </c>
      <c r="H4" s="14"/>
      <c r="K4"/>
      <c r="L4"/>
      <c r="M4"/>
    </row>
    <row r="5" spans="1:15" ht="18.600000000000001" thickBot="1" x14ac:dyDescent="0.35">
      <c r="A5" s="20">
        <v>3</v>
      </c>
      <c r="B5" s="21">
        <v>1.8</v>
      </c>
      <c r="C5" s="21">
        <v>13</v>
      </c>
      <c r="D5" s="21">
        <v>12</v>
      </c>
      <c r="G5" s="7" t="s">
        <v>9</v>
      </c>
      <c r="H5" s="7">
        <v>0.91944552996385231</v>
      </c>
      <c r="K5"/>
      <c r="L5"/>
      <c r="M5"/>
    </row>
    <row r="6" spans="1:15" ht="18.600000000000001" thickBot="1" x14ac:dyDescent="0.35">
      <c r="A6" s="20">
        <v>4</v>
      </c>
      <c r="B6" s="21">
        <v>1.4</v>
      </c>
      <c r="C6" s="21">
        <v>14</v>
      </c>
      <c r="D6" s="21">
        <v>8</v>
      </c>
      <c r="G6" s="7" t="s">
        <v>10</v>
      </c>
      <c r="H6" s="7">
        <v>0.84538008257050923</v>
      </c>
      <c r="I6"/>
      <c r="J6"/>
      <c r="K6"/>
      <c r="L6"/>
      <c r="M6"/>
    </row>
    <row r="7" spans="1:15" ht="18.600000000000001" thickBot="1" x14ac:dyDescent="0.35">
      <c r="A7" s="20">
        <v>5</v>
      </c>
      <c r="B7" s="21">
        <v>1.1000000000000001</v>
      </c>
      <c r="C7" s="21">
        <v>11</v>
      </c>
      <c r="D7" s="21">
        <v>10</v>
      </c>
      <c r="G7" s="7" t="s">
        <v>11</v>
      </c>
      <c r="H7" s="7">
        <v>0.80120296330494045</v>
      </c>
      <c r="I7"/>
      <c r="J7"/>
      <c r="K7"/>
      <c r="L7"/>
      <c r="M7"/>
    </row>
    <row r="8" spans="1:15" ht="18.600000000000001" thickBot="1" x14ac:dyDescent="0.35">
      <c r="A8" s="20">
        <v>6</v>
      </c>
      <c r="B8" s="21">
        <v>1.2</v>
      </c>
      <c r="C8" s="21">
        <v>17</v>
      </c>
      <c r="D8" s="21">
        <v>6</v>
      </c>
      <c r="G8" s="7" t="s">
        <v>12</v>
      </c>
      <c r="H8" s="7">
        <v>0.22347759021818173</v>
      </c>
      <c r="I8"/>
      <c r="J8"/>
      <c r="K8"/>
      <c r="L8"/>
      <c r="M8"/>
    </row>
    <row r="9" spans="1:15" ht="18.600000000000001" thickBot="1" x14ac:dyDescent="0.35">
      <c r="A9" s="20">
        <v>7</v>
      </c>
      <c r="B9" s="21">
        <v>2.7</v>
      </c>
      <c r="C9" s="21">
        <v>23</v>
      </c>
      <c r="D9" s="21">
        <v>16</v>
      </c>
      <c r="G9" s="5" t="s">
        <v>13</v>
      </c>
      <c r="H9" s="5">
        <v>10</v>
      </c>
      <c r="I9"/>
      <c r="J9"/>
      <c r="K9"/>
      <c r="L9"/>
      <c r="M9"/>
    </row>
    <row r="10" spans="1:15" ht="18.600000000000001" thickBot="1" x14ac:dyDescent="0.35">
      <c r="A10" s="20">
        <v>8</v>
      </c>
      <c r="B10" s="21">
        <v>1.9</v>
      </c>
      <c r="C10" s="21">
        <v>11</v>
      </c>
      <c r="D10" s="21">
        <v>15</v>
      </c>
      <c r="G10"/>
      <c r="H10"/>
      <c r="I10"/>
      <c r="J10"/>
      <c r="K10"/>
      <c r="L10"/>
      <c r="M10"/>
    </row>
    <row r="11" spans="1:15" ht="18.600000000000001" thickBot="1" x14ac:dyDescent="0.35">
      <c r="A11" s="20">
        <v>9</v>
      </c>
      <c r="B11" s="21">
        <v>1.5</v>
      </c>
      <c r="C11" s="21">
        <v>13</v>
      </c>
      <c r="D11" s="21">
        <v>8</v>
      </c>
      <c r="G11" t="s">
        <v>14</v>
      </c>
      <c r="H11"/>
      <c r="I11"/>
      <c r="J11"/>
      <c r="K11"/>
      <c r="L11"/>
      <c r="M11"/>
    </row>
    <row r="12" spans="1:15" ht="18.600000000000001" thickBot="1" x14ac:dyDescent="0.35">
      <c r="A12" s="20">
        <v>10</v>
      </c>
      <c r="B12" s="21">
        <v>2.1</v>
      </c>
      <c r="C12" s="21">
        <v>20</v>
      </c>
      <c r="D12" s="21">
        <v>17</v>
      </c>
      <c r="G12" s="6"/>
      <c r="H12" s="6" t="s">
        <v>19</v>
      </c>
      <c r="I12" s="6" t="s">
        <v>20</v>
      </c>
      <c r="J12" s="6" t="s">
        <v>21</v>
      </c>
      <c r="K12" s="6" t="s">
        <v>22</v>
      </c>
      <c r="L12" s="6" t="s">
        <v>23</v>
      </c>
      <c r="M12"/>
    </row>
    <row r="13" spans="1:15" ht="18.600000000000001" thickBot="1" x14ac:dyDescent="0.35">
      <c r="A13" s="20">
        <v>11</v>
      </c>
      <c r="B13" s="21">
        <v>1.7</v>
      </c>
      <c r="C13" s="21">
        <v>15</v>
      </c>
      <c r="D13" s="21">
        <v>12</v>
      </c>
      <c r="G13" s="7" t="s">
        <v>15</v>
      </c>
      <c r="H13" s="7">
        <v>2</v>
      </c>
      <c r="I13" s="7">
        <v>1.9114043666919223</v>
      </c>
      <c r="J13" s="7">
        <v>0.95570218334596113</v>
      </c>
      <c r="K13" s="7">
        <v>19.136152302927322</v>
      </c>
      <c r="L13" s="7">
        <v>1.4535468340839649E-3</v>
      </c>
      <c r="M13"/>
    </row>
    <row r="14" spans="1:15" ht="15" thickBot="1" x14ac:dyDescent="0.35">
      <c r="G14" s="7" t="s">
        <v>16</v>
      </c>
      <c r="H14" s="7">
        <v>7</v>
      </c>
      <c r="I14" s="7">
        <v>0.34959563330807886</v>
      </c>
      <c r="J14" s="7">
        <v>4.9942233329725548E-2</v>
      </c>
      <c r="K14" s="7"/>
      <c r="L14" s="7"/>
      <c r="M14"/>
    </row>
    <row r="15" spans="1:15" ht="15" thickBot="1" x14ac:dyDescent="0.35">
      <c r="A15" s="22">
        <v>2</v>
      </c>
      <c r="B15" s="22">
        <f>H18+15*H19+18*H20</f>
        <v>2.2750223844617397</v>
      </c>
      <c r="C15" s="25" t="s">
        <v>43</v>
      </c>
      <c r="D15" s="26"/>
      <c r="G15" s="5" t="s">
        <v>17</v>
      </c>
      <c r="H15" s="5">
        <v>9</v>
      </c>
      <c r="I15" s="5">
        <v>2.261000000000001</v>
      </c>
      <c r="J15" s="5"/>
      <c r="K15" s="5"/>
      <c r="L15" s="5"/>
      <c r="M15"/>
      <c r="N15"/>
      <c r="O15"/>
    </row>
    <row r="16" spans="1:15" ht="15" thickBot="1" x14ac:dyDescent="0.35">
      <c r="A16" s="22">
        <v>3</v>
      </c>
      <c r="B16" s="22">
        <f>H19*5</f>
        <v>0.26287623114539571</v>
      </c>
      <c r="C16" s="27" t="s">
        <v>43</v>
      </c>
      <c r="D16" s="28"/>
      <c r="G16"/>
      <c r="H16"/>
      <c r="I16"/>
      <c r="J16"/>
      <c r="K16"/>
      <c r="L16"/>
      <c r="M16"/>
      <c r="N16"/>
      <c r="O16"/>
    </row>
    <row r="17" spans="1:15" x14ac:dyDescent="0.3">
      <c r="A17" s="22">
        <v>4</v>
      </c>
      <c r="B17" s="22">
        <f>H19*3+H20*5</f>
        <v>0.59044149046077554</v>
      </c>
      <c r="C17" s="29" t="s">
        <v>43</v>
      </c>
      <c r="D17" s="30"/>
      <c r="G17" s="6"/>
      <c r="H17" s="6" t="s">
        <v>24</v>
      </c>
      <c r="I17" s="6" t="s">
        <v>12</v>
      </c>
      <c r="J17" s="6" t="s">
        <v>25</v>
      </c>
      <c r="K17" s="6" t="s">
        <v>26</v>
      </c>
      <c r="L17" s="6" t="s">
        <v>27</v>
      </c>
      <c r="M17" s="6" t="s">
        <v>28</v>
      </c>
      <c r="N17" s="6" t="s">
        <v>29</v>
      </c>
      <c r="O17" s="6" t="s">
        <v>30</v>
      </c>
    </row>
    <row r="18" spans="1:15" x14ac:dyDescent="0.3">
      <c r="A18" s="22">
        <v>5</v>
      </c>
      <c r="B18" s="22">
        <f>H18+1.1*C3*H19+D3*H20</f>
        <v>2.2956404711068252</v>
      </c>
      <c r="G18" s="7" t="s">
        <v>18</v>
      </c>
      <c r="H18" s="7">
        <v>-7.1383015359184898E-2</v>
      </c>
      <c r="I18" s="7">
        <v>0.3185660221995591</v>
      </c>
      <c r="J18" s="7">
        <v>-0.22407604824367769</v>
      </c>
      <c r="K18" s="7">
        <v>0.82909779223969027</v>
      </c>
      <c r="L18" s="7">
        <v>-0.82467195718570785</v>
      </c>
      <c r="M18" s="7">
        <v>0.68190592646733805</v>
      </c>
      <c r="N18" s="7">
        <v>-0.82467195718570785</v>
      </c>
      <c r="O18" s="7">
        <v>0.68190592646733805</v>
      </c>
    </row>
    <row r="19" spans="1:15" x14ac:dyDescent="0.3">
      <c r="A19" s="22"/>
      <c r="B19" s="22">
        <f>H18+1.1*C4*H19+D4*H20</f>
        <v>2.2390437357944761</v>
      </c>
      <c r="G19" s="7" t="s">
        <v>47</v>
      </c>
      <c r="H19" s="7">
        <v>5.2575246229079144E-2</v>
      </c>
      <c r="I19" s="7">
        <v>2.0785498598990731E-2</v>
      </c>
      <c r="J19" s="7">
        <v>2.5294195363507908</v>
      </c>
      <c r="K19" s="7">
        <v>3.9266236004248493E-2</v>
      </c>
      <c r="L19" s="7">
        <v>3.4253521604578063E-3</v>
      </c>
      <c r="M19" s="7">
        <v>0.10172514029770048</v>
      </c>
      <c r="N19" s="7">
        <v>3.4253521604578063E-3</v>
      </c>
      <c r="O19" s="7">
        <v>0.10172514029770048</v>
      </c>
    </row>
    <row r="20" spans="1:15" ht="15" thickBot="1" x14ac:dyDescent="0.35">
      <c r="A20" s="22"/>
      <c r="B20" s="22">
        <f>H18+1.1*C5*H19+D5*H20</f>
        <v>1.7189608099731386</v>
      </c>
      <c r="G20" s="5" t="s">
        <v>48</v>
      </c>
      <c r="H20" s="5">
        <v>8.6543150354707638E-2</v>
      </c>
      <c r="I20" s="5">
        <v>2.2440687884364274E-2</v>
      </c>
      <c r="J20" s="5">
        <v>3.8565284094970753</v>
      </c>
      <c r="K20" s="5">
        <v>6.2394686809818488E-3</v>
      </c>
      <c r="L20" s="5">
        <v>3.347935556091549E-2</v>
      </c>
      <c r="M20" s="5">
        <v>0.13960694514849978</v>
      </c>
      <c r="N20" s="5">
        <v>3.347935556091549E-2</v>
      </c>
      <c r="O20" s="5">
        <v>0.13960694514849978</v>
      </c>
    </row>
    <row r="21" spans="1:15" x14ac:dyDescent="0.3">
      <c r="A21" s="22"/>
      <c r="B21" s="22">
        <f>H18+1.1*C6*H19+D6*H20</f>
        <v>1.4306209794062952</v>
      </c>
      <c r="G21"/>
      <c r="H21"/>
      <c r="I21"/>
      <c r="J21"/>
      <c r="K21"/>
      <c r="L21"/>
      <c r="M21"/>
      <c r="N21"/>
      <c r="O21"/>
    </row>
    <row r="22" spans="1:15" x14ac:dyDescent="0.3">
      <c r="A22" s="22"/>
      <c r="B22" s="22">
        <f>H18+1.1*C7*H19+D7*H20</f>
        <v>1.4302089675597491</v>
      </c>
      <c r="G22"/>
      <c r="H22"/>
      <c r="I22"/>
      <c r="J22"/>
      <c r="K22"/>
      <c r="L22"/>
      <c r="M22"/>
      <c r="N22"/>
      <c r="O22"/>
    </row>
    <row r="23" spans="1:15" x14ac:dyDescent="0.3">
      <c r="A23" s="22"/>
      <c r="B23" s="22">
        <f>H18+1.1*C8*H19+D8*H20</f>
        <v>1.4310329912528412</v>
      </c>
      <c r="G23"/>
      <c r="H23"/>
      <c r="I23"/>
      <c r="J23"/>
      <c r="K23"/>
      <c r="L23"/>
      <c r="M23"/>
      <c r="N23"/>
      <c r="O23"/>
    </row>
    <row r="24" spans="1:15" x14ac:dyDescent="0.3">
      <c r="A24" s="22"/>
      <c r="B24" s="22">
        <f>H18+1.1*C9*H19+D9*H20</f>
        <v>2.6434611199118399</v>
      </c>
      <c r="G24" t="s">
        <v>31</v>
      </c>
      <c r="H24"/>
      <c r="I24"/>
      <c r="J24"/>
      <c r="K24"/>
      <c r="L24"/>
      <c r="M24"/>
      <c r="N24"/>
      <c r="O24"/>
    </row>
    <row r="25" spans="1:15" ht="15" thickBot="1" x14ac:dyDescent="0.35">
      <c r="A25" s="22"/>
      <c r="B25" s="22">
        <f>H18+1.1*C10*H19+D10*H20</f>
        <v>1.8629247193332874</v>
      </c>
      <c r="G25"/>
      <c r="H25"/>
      <c r="I25"/>
      <c r="J25"/>
      <c r="K25"/>
      <c r="L25"/>
      <c r="M25"/>
      <c r="N25"/>
      <c r="O25"/>
    </row>
    <row r="26" spans="1:15" x14ac:dyDescent="0.3">
      <c r="A26" s="22"/>
      <c r="B26" s="22">
        <f>H18+1.1*C11*H19+D11*H20</f>
        <v>1.3727882085543079</v>
      </c>
      <c r="G26" s="6" t="s">
        <v>32</v>
      </c>
      <c r="H26" s="6" t="s">
        <v>42</v>
      </c>
      <c r="I26" s="6" t="s">
        <v>34</v>
      </c>
      <c r="J26"/>
      <c r="K26"/>
      <c r="L26"/>
      <c r="M26"/>
      <c r="N26"/>
      <c r="O26"/>
    </row>
    <row r="27" spans="1:15" x14ac:dyDescent="0.3">
      <c r="A27" s="22"/>
      <c r="B27" s="22">
        <f>H18+1.1*C12*H19+D12*H20</f>
        <v>2.556505957710586</v>
      </c>
      <c r="G27" s="7">
        <v>1</v>
      </c>
      <c r="H27" s="7">
        <v>2.1391507679592259</v>
      </c>
      <c r="I27" s="7">
        <v>0.16084923204077395</v>
      </c>
      <c r="J27"/>
      <c r="K27"/>
      <c r="L27"/>
      <c r="M27"/>
      <c r="N27"/>
      <c r="O27"/>
    </row>
    <row r="28" spans="1:15" ht="15" thickBot="1" x14ac:dyDescent="0.35">
      <c r="A28" s="22"/>
      <c r="B28" s="22">
        <f>H18+1.1*C13*H19+D13*H20</f>
        <v>1.8346263516771129</v>
      </c>
      <c r="G28" s="7">
        <v>2</v>
      </c>
      <c r="H28" s="7">
        <v>1.6506129898753357</v>
      </c>
      <c r="I28" s="7">
        <v>0.14938701012466438</v>
      </c>
      <c r="J28"/>
      <c r="K28"/>
      <c r="L28"/>
      <c r="M28"/>
      <c r="N28"/>
      <c r="O28"/>
    </row>
    <row r="29" spans="1:15" x14ac:dyDescent="0.3">
      <c r="A29" s="24" t="s">
        <v>44</v>
      </c>
      <c r="B29" s="6"/>
      <c r="C29" s="6" t="s">
        <v>46</v>
      </c>
      <c r="D29" s="6" t="s">
        <v>47</v>
      </c>
      <c r="E29" s="6" t="s">
        <v>48</v>
      </c>
      <c r="G29" s="7">
        <v>3</v>
      </c>
      <c r="H29" s="7">
        <v>1.3570156346855842</v>
      </c>
      <c r="I29" s="7">
        <v>4.298436531441574E-2</v>
      </c>
      <c r="J29"/>
      <c r="K29"/>
      <c r="L29"/>
      <c r="M29"/>
      <c r="N29"/>
      <c r="O29"/>
    </row>
    <row r="30" spans="1:15" x14ac:dyDescent="0.3">
      <c r="A30" s="23"/>
      <c r="B30" s="7" t="s">
        <v>46</v>
      </c>
      <c r="C30" s="7">
        <v>1</v>
      </c>
      <c r="D30" s="7"/>
      <c r="E30" s="7"/>
      <c r="G30" s="7">
        <v>4</v>
      </c>
      <c r="H30" s="7">
        <v>1.3723761967077621</v>
      </c>
      <c r="I30" s="7">
        <v>-0.27237619670776203</v>
      </c>
      <c r="J30"/>
      <c r="K30"/>
      <c r="L30"/>
      <c r="M30"/>
      <c r="N30"/>
      <c r="O30"/>
    </row>
    <row r="31" spans="1:15" x14ac:dyDescent="0.3">
      <c r="A31" s="7"/>
      <c r="B31" s="7" t="s">
        <v>47</v>
      </c>
      <c r="C31" s="7">
        <v>0.7450741255907497</v>
      </c>
      <c r="D31" s="7">
        <v>1</v>
      </c>
      <c r="E31" s="7"/>
      <c r="G31" s="7">
        <v>5</v>
      </c>
      <c r="H31" s="7">
        <v>1.3416550726634064</v>
      </c>
      <c r="I31" s="7">
        <v>-0.14165507266340649</v>
      </c>
      <c r="J31"/>
      <c r="K31"/>
      <c r="L31"/>
      <c r="M31"/>
      <c r="N31"/>
      <c r="O31"/>
    </row>
    <row r="32" spans="1:15" ht="15" thickBot="1" x14ac:dyDescent="0.35">
      <c r="A32" s="7"/>
      <c r="B32" s="5" t="s">
        <v>48</v>
      </c>
      <c r="C32" s="5">
        <v>0.49609095876238246</v>
      </c>
      <c r="D32" s="5">
        <v>0.15869526523752664</v>
      </c>
      <c r="E32" s="5">
        <v>1</v>
      </c>
      <c r="G32" s="7">
        <v>6</v>
      </c>
      <c r="H32" s="7">
        <v>2.5225380535849578</v>
      </c>
      <c r="I32" s="7">
        <v>0.17746194641504243</v>
      </c>
      <c r="J32"/>
      <c r="K32"/>
      <c r="L32"/>
      <c r="M32"/>
      <c r="N32"/>
      <c r="O32"/>
    </row>
    <row r="33" spans="1:15" x14ac:dyDescent="0.3">
      <c r="A33"/>
      <c r="B33"/>
      <c r="C33"/>
      <c r="D33"/>
      <c r="E33"/>
      <c r="G33" s="7">
        <v>7</v>
      </c>
      <c r="H33" s="7">
        <v>1.8050919484813002</v>
      </c>
      <c r="I33" s="7">
        <v>9.4908051518699743E-2</v>
      </c>
      <c r="J33"/>
      <c r="K33"/>
      <c r="L33"/>
      <c r="M33"/>
      <c r="N33"/>
      <c r="O33"/>
    </row>
    <row r="34" spans="1:15" x14ac:dyDescent="0.3">
      <c r="A34"/>
      <c r="B34"/>
      <c r="C34"/>
      <c r="D34"/>
      <c r="E34"/>
      <c r="G34" s="7">
        <v>8</v>
      </c>
      <c r="H34" s="7">
        <v>1.3044403884565052</v>
      </c>
      <c r="I34" s="7">
        <v>0.19555961154349477</v>
      </c>
      <c r="J34"/>
      <c r="K34"/>
      <c r="L34"/>
      <c r="M34"/>
      <c r="N34"/>
      <c r="O34"/>
    </row>
    <row r="35" spans="1:15" x14ac:dyDescent="0.3">
      <c r="G35" s="7">
        <v>9</v>
      </c>
      <c r="H35" s="7">
        <v>2.4513554652524276</v>
      </c>
      <c r="I35" s="7">
        <v>-0.35135546525242756</v>
      </c>
      <c r="J35"/>
      <c r="K35"/>
      <c r="L35"/>
      <c r="M35"/>
      <c r="N35"/>
      <c r="O35"/>
    </row>
    <row r="36" spans="1:15" ht="15" thickBot="1" x14ac:dyDescent="0.35">
      <c r="G36" s="5">
        <v>10</v>
      </c>
      <c r="H36" s="5">
        <v>1.755763482333494</v>
      </c>
      <c r="I36" s="5">
        <v>-5.5763482333494041E-2</v>
      </c>
      <c r="J36"/>
      <c r="K36"/>
      <c r="L36"/>
      <c r="M36"/>
      <c r="N36"/>
      <c r="O36"/>
    </row>
    <row r="37" spans="1:15" x14ac:dyDescent="0.3">
      <c r="G37" s="7"/>
      <c r="H37" s="7"/>
      <c r="I37" s="7"/>
    </row>
    <row r="38" spans="1:15" x14ac:dyDescent="0.3">
      <c r="G38" s="7"/>
      <c r="H38" s="7"/>
      <c r="I38" s="7"/>
    </row>
    <row r="39" spans="1:15" x14ac:dyDescent="0.3">
      <c r="G39" s="7"/>
      <c r="H39" s="7"/>
      <c r="I39" s="7"/>
    </row>
    <row r="40" spans="1:15" x14ac:dyDescent="0.3">
      <c r="G40" s="7"/>
      <c r="H40" s="7"/>
      <c r="I40" s="7"/>
    </row>
    <row r="41" spans="1:15" x14ac:dyDescent="0.3">
      <c r="G41" s="7"/>
      <c r="H41" s="7"/>
      <c r="I41" s="7"/>
    </row>
    <row r="42" spans="1:15" x14ac:dyDescent="0.3">
      <c r="G42" s="7"/>
      <c r="H42" s="7"/>
      <c r="I42" s="7"/>
    </row>
    <row r="43" spans="1:15" x14ac:dyDescent="0.3">
      <c r="G43" s="7"/>
      <c r="H43" s="7"/>
      <c r="I43" s="7"/>
    </row>
    <row r="44" spans="1:15" x14ac:dyDescent="0.3">
      <c r="G44" s="7"/>
      <c r="H44" s="7"/>
      <c r="I44" s="7"/>
    </row>
    <row r="45" spans="1:15" x14ac:dyDescent="0.3">
      <c r="G45" s="7"/>
      <c r="H45" s="7"/>
      <c r="I45" s="7"/>
    </row>
    <row r="46" spans="1:15" x14ac:dyDescent="0.3">
      <c r="G46" s="7"/>
      <c r="H46" s="7"/>
      <c r="I46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47741-0C88-4361-A517-EC147A72007E}">
  <dimension ref="A1:AA46"/>
  <sheetViews>
    <sheetView tabSelected="1" topLeftCell="N1" zoomScale="58" zoomScaleNormal="100" workbookViewId="0">
      <selection activeCell="H18" sqref="H18"/>
    </sheetView>
  </sheetViews>
  <sheetFormatPr defaultRowHeight="14.4" x14ac:dyDescent="0.3"/>
  <cols>
    <col min="7" max="7" width="14.5546875" customWidth="1"/>
    <col min="8" max="8" width="19.44140625" customWidth="1"/>
    <col min="9" max="9" width="26.88671875" customWidth="1"/>
    <col min="10" max="10" width="22.21875" customWidth="1"/>
    <col min="11" max="11" width="13.88671875" customWidth="1"/>
    <col min="12" max="12" width="14.109375" customWidth="1"/>
    <col min="13" max="13" width="12.33203125" customWidth="1"/>
    <col min="14" max="14" width="13.77734375" customWidth="1"/>
    <col min="15" max="15" width="12.77734375" customWidth="1"/>
    <col min="21" max="21" width="12" customWidth="1"/>
    <col min="22" max="22" width="10.88671875" customWidth="1"/>
    <col min="23" max="23" width="11.6640625" customWidth="1"/>
    <col min="24" max="24" width="11.5546875" customWidth="1"/>
    <col min="26" max="26" width="19.77734375" customWidth="1"/>
  </cols>
  <sheetData>
    <row r="1" spans="1:27" ht="18.600000000000001" thickBot="1" x14ac:dyDescent="0.35">
      <c r="A1" s="9"/>
      <c r="B1" s="10"/>
      <c r="C1" s="10"/>
      <c r="D1" s="10"/>
      <c r="E1" s="10"/>
      <c r="AA1" t="s">
        <v>60</v>
      </c>
    </row>
    <row r="2" spans="1:27" ht="18.600000000000001" thickBot="1" x14ac:dyDescent="0.35">
      <c r="A2" s="11">
        <v>1</v>
      </c>
      <c r="B2" s="12">
        <v>12</v>
      </c>
      <c r="C2" s="12">
        <v>2</v>
      </c>
      <c r="D2" s="13">
        <v>8</v>
      </c>
      <c r="E2" s="12">
        <v>139</v>
      </c>
      <c r="G2" t="s">
        <v>7</v>
      </c>
      <c r="O2" t="s">
        <v>45</v>
      </c>
      <c r="P2" t="s">
        <v>49</v>
      </c>
      <c r="Q2" t="s">
        <v>52</v>
      </c>
      <c r="R2" t="s">
        <v>47</v>
      </c>
      <c r="S2" t="s">
        <v>48</v>
      </c>
      <c r="T2" t="s">
        <v>51</v>
      </c>
      <c r="U2" t="s">
        <v>54</v>
      </c>
      <c r="V2" t="s">
        <v>55</v>
      </c>
      <c r="W2" t="s">
        <v>56</v>
      </c>
      <c r="X2" t="s">
        <v>57</v>
      </c>
      <c r="Y2" t="s">
        <v>58</v>
      </c>
      <c r="Z2" t="s">
        <v>59</v>
      </c>
      <c r="AA2" t="s">
        <v>61</v>
      </c>
    </row>
    <row r="3" spans="1:27" ht="18.600000000000001" thickBot="1" x14ac:dyDescent="0.35">
      <c r="A3" s="11">
        <v>2</v>
      </c>
      <c r="B3" s="12">
        <v>17</v>
      </c>
      <c r="C3" s="12">
        <v>5</v>
      </c>
      <c r="D3" s="12">
        <v>12</v>
      </c>
      <c r="E3" s="12">
        <v>182</v>
      </c>
      <c r="O3">
        <v>0.9</v>
      </c>
      <c r="P3">
        <f>TINV( 1 -O3, 20-3-1)</f>
        <v>1.7458836762762506</v>
      </c>
      <c r="Q3" t="s">
        <v>53</v>
      </c>
      <c r="R3" t="s">
        <v>53</v>
      </c>
      <c r="S3" t="s">
        <v>53</v>
      </c>
      <c r="T3" t="s">
        <v>50</v>
      </c>
      <c r="U3">
        <f>H18-P3*I18*SQRT(20/(20-3-1))</f>
        <v>21.014282398405257</v>
      </c>
      <c r="V3">
        <f>H18+P3*I18*SQRT(20/(20-3-1))</f>
        <v>108.13805767287657</v>
      </c>
      <c r="W3">
        <f>H18-P5*I18*SQRT(20/(20-3-1))</f>
        <v>-8.300827772346338</v>
      </c>
      <c r="X3">
        <f>H18+P5*I18*SQRT(20/(20-3-1))</f>
        <v>137.45316784362817</v>
      </c>
      <c r="Y3">
        <f>FINV(1-O3, 4, 20-3-1)</f>
        <v>2.3327448693536255</v>
      </c>
      <c r="Z3" t="str">
        <f>IF($Y3&lt;4*$H$6/(1-$H$6), "принимаем гипотезу","не принимаем гипотезу")</f>
        <v>принимаем гипотезу</v>
      </c>
      <c r="AA3" t="s">
        <v>62</v>
      </c>
    </row>
    <row r="4" spans="1:27" ht="18.600000000000001" thickBot="1" x14ac:dyDescent="0.35">
      <c r="A4" s="11">
        <v>3</v>
      </c>
      <c r="B4" s="12">
        <v>14</v>
      </c>
      <c r="C4" s="12">
        <v>6</v>
      </c>
      <c r="D4" s="12">
        <v>11</v>
      </c>
      <c r="E4" s="12">
        <v>164</v>
      </c>
      <c r="G4" s="14" t="s">
        <v>8</v>
      </c>
      <c r="H4" s="14"/>
      <c r="O4">
        <v>0.95</v>
      </c>
      <c r="P4">
        <f>TINV( 1 -O4, 20-3-1)</f>
        <v>2.119905299221255</v>
      </c>
      <c r="Q4" t="s">
        <v>53</v>
      </c>
      <c r="R4" t="s">
        <v>53</v>
      </c>
      <c r="S4" t="s">
        <v>53</v>
      </c>
      <c r="T4" t="s">
        <v>50</v>
      </c>
      <c r="U4">
        <f>H19-P3*I19*SQRT(20/(20-3-1))</f>
        <v>5.3373196502910121</v>
      </c>
      <c r="V4">
        <f>H19+P3*I19*SQRT(20/(20-3-1))</f>
        <v>9.5669130300596699</v>
      </c>
      <c r="W4">
        <f>H19-P5*I19*SQRT(20/(20-3-1))</f>
        <v>3.9141605239241457</v>
      </c>
      <c r="X4">
        <f>H19+P5*I19*SQRT(20/(20-3-1))</f>
        <v>10.990072156426535</v>
      </c>
      <c r="Y4">
        <f>FINV(1-O4, 4, 20-3-1)</f>
        <v>3.0069172799243433</v>
      </c>
      <c r="Z4" t="str">
        <f>IF($Y4&lt;4*$H$6/(1-$H$6), "принимаем гипотезу","не принимаем гипотезу")</f>
        <v>принимаем гипотезу</v>
      </c>
      <c r="AA4" t="s">
        <v>63</v>
      </c>
    </row>
    <row r="5" spans="1:27" ht="18.600000000000001" thickBot="1" x14ac:dyDescent="0.35">
      <c r="A5" s="11">
        <v>4</v>
      </c>
      <c r="B5" s="12">
        <v>13</v>
      </c>
      <c r="C5" s="12">
        <v>4</v>
      </c>
      <c r="D5" s="12">
        <v>9</v>
      </c>
      <c r="E5" s="12">
        <v>150</v>
      </c>
      <c r="G5" s="7" t="s">
        <v>9</v>
      </c>
      <c r="H5" s="7">
        <v>0.90623000257471908</v>
      </c>
      <c r="O5">
        <v>0.99</v>
      </c>
      <c r="P5">
        <f>TINV( 1 -O5, 20-3-1)</f>
        <v>2.9207816224250998</v>
      </c>
      <c r="Q5" t="s">
        <v>50</v>
      </c>
      <c r="R5" t="s">
        <v>53</v>
      </c>
      <c r="S5" t="s">
        <v>53</v>
      </c>
      <c r="T5" t="s">
        <v>50</v>
      </c>
      <c r="U5">
        <f>H20-P3*I20*SQRT(20/(20-3-1))</f>
        <v>3.0860032568799891</v>
      </c>
      <c r="V5">
        <f>H20+P3*I20*SQRT(20/(20-3-1))</f>
        <v>8.6701298371130928</v>
      </c>
      <c r="W5">
        <f>H20-P5*I20*SQRT(20/(20-3-1))</f>
        <v>1.207075428153054</v>
      </c>
      <c r="X5">
        <f>H20+P5*I20*SQRT(20/(20-3-1))</f>
        <v>10.549057665840028</v>
      </c>
      <c r="Y5">
        <f>FINV(1-O5, 4, 20-3-1)</f>
        <v>4.772577999723211</v>
      </c>
      <c r="Z5" t="str">
        <f>IF($Y5&lt;4*$H$6/(1-$H$6), "принимаем гипотезу","не принимаем гипотезу")</f>
        <v>принимаем гипотезу</v>
      </c>
    </row>
    <row r="6" spans="1:27" ht="18.600000000000001" thickBot="1" x14ac:dyDescent="0.35">
      <c r="A6" s="11">
        <v>5</v>
      </c>
      <c r="B6" s="12">
        <v>16</v>
      </c>
      <c r="C6" s="12">
        <v>3</v>
      </c>
      <c r="D6" s="12">
        <v>12</v>
      </c>
      <c r="E6" s="12">
        <v>176</v>
      </c>
      <c r="G6" s="7" t="s">
        <v>10</v>
      </c>
      <c r="H6" s="7">
        <v>0.82125281756657542</v>
      </c>
      <c r="U6">
        <f>H21-P3*I21*SQRT(20/(20-3-1))</f>
        <v>-4.8930565830480219</v>
      </c>
      <c r="V6">
        <f>H21+P3*I21*SQRT(20/(20-3-1))</f>
        <v>-0.64844033414545388</v>
      </c>
      <c r="W6">
        <f>H21-P5*I21*SQRT(20/(20-3-1))</f>
        <v>-6.3212705530824644</v>
      </c>
      <c r="X6">
        <f>H21+P5*I21*SQRT(20/(20-3-1))</f>
        <v>0.77977363588898818</v>
      </c>
    </row>
    <row r="7" spans="1:27" ht="18.600000000000001" thickBot="1" x14ac:dyDescent="0.35">
      <c r="A7" s="11">
        <v>6</v>
      </c>
      <c r="B7" s="12">
        <v>15</v>
      </c>
      <c r="C7" s="12">
        <v>2</v>
      </c>
      <c r="D7" s="12">
        <v>9</v>
      </c>
      <c r="E7" s="12">
        <v>168</v>
      </c>
      <c r="G7" s="7" t="s">
        <v>11</v>
      </c>
      <c r="H7" s="7">
        <v>0.78550338107989048</v>
      </c>
    </row>
    <row r="8" spans="1:27" ht="18.600000000000001" thickBot="1" x14ac:dyDescent="0.35">
      <c r="A8" s="11">
        <v>7</v>
      </c>
      <c r="B8" s="12">
        <v>13</v>
      </c>
      <c r="C8" s="12">
        <v>6</v>
      </c>
      <c r="D8" s="12">
        <v>10</v>
      </c>
      <c r="E8" s="12">
        <v>173</v>
      </c>
      <c r="G8" s="7" t="s">
        <v>12</v>
      </c>
      <c r="H8" s="7">
        <v>8.0621022691084274</v>
      </c>
    </row>
    <row r="9" spans="1:27" ht="18.600000000000001" thickBot="1" x14ac:dyDescent="0.35">
      <c r="A9" s="11">
        <v>8</v>
      </c>
      <c r="B9" s="12">
        <v>11</v>
      </c>
      <c r="C9" s="12">
        <v>5</v>
      </c>
      <c r="D9" s="12">
        <v>13</v>
      </c>
      <c r="E9" s="12">
        <v>145</v>
      </c>
      <c r="G9" s="5" t="s">
        <v>13</v>
      </c>
      <c r="H9" s="5">
        <v>19</v>
      </c>
    </row>
    <row r="10" spans="1:27" ht="18.600000000000001" thickBot="1" x14ac:dyDescent="0.35">
      <c r="A10" s="11">
        <v>9</v>
      </c>
      <c r="B10" s="12">
        <v>15</v>
      </c>
      <c r="C10" s="12">
        <v>4</v>
      </c>
      <c r="D10" s="12">
        <v>10</v>
      </c>
      <c r="E10" s="12">
        <v>175</v>
      </c>
    </row>
    <row r="11" spans="1:27" ht="18.600000000000001" thickBot="1" x14ac:dyDescent="0.35">
      <c r="A11" s="11">
        <v>10</v>
      </c>
      <c r="B11" s="12">
        <v>13</v>
      </c>
      <c r="C11" s="12">
        <v>6</v>
      </c>
      <c r="D11" s="12">
        <v>11</v>
      </c>
      <c r="E11" s="12">
        <v>157</v>
      </c>
      <c r="G11" t="s">
        <v>14</v>
      </c>
    </row>
    <row r="12" spans="1:27" ht="18.600000000000001" thickBot="1" x14ac:dyDescent="0.35">
      <c r="A12" s="11">
        <v>11</v>
      </c>
      <c r="B12" s="12">
        <v>12</v>
      </c>
      <c r="C12" s="12">
        <v>5</v>
      </c>
      <c r="D12" s="12">
        <v>14</v>
      </c>
      <c r="E12" s="12">
        <v>142</v>
      </c>
      <c r="G12" s="6"/>
      <c r="H12" s="6" t="s">
        <v>19</v>
      </c>
      <c r="I12" s="6" t="s">
        <v>20</v>
      </c>
      <c r="J12" s="6" t="s">
        <v>21</v>
      </c>
      <c r="K12" s="6" t="s">
        <v>22</v>
      </c>
      <c r="L12" s="6" t="s">
        <v>23</v>
      </c>
    </row>
    <row r="13" spans="1:27" ht="18.600000000000001" thickBot="1" x14ac:dyDescent="0.35">
      <c r="A13" s="11">
        <v>12</v>
      </c>
      <c r="B13" s="12">
        <v>15</v>
      </c>
      <c r="C13" s="12">
        <v>3</v>
      </c>
      <c r="D13" s="12">
        <v>14</v>
      </c>
      <c r="E13" s="12">
        <v>151</v>
      </c>
      <c r="G13" s="7" t="s">
        <v>15</v>
      </c>
      <c r="H13" s="7">
        <v>3</v>
      </c>
      <c r="I13" s="7">
        <v>4479.4586576681304</v>
      </c>
      <c r="J13" s="7">
        <v>1493.1528858893769</v>
      </c>
      <c r="K13" s="7">
        <v>22.972468891151774</v>
      </c>
      <c r="L13" s="7">
        <v>7.3329369870308178E-6</v>
      </c>
    </row>
    <row r="14" spans="1:27" ht="18.600000000000001" thickBot="1" x14ac:dyDescent="0.35">
      <c r="A14" s="11">
        <v>13</v>
      </c>
      <c r="B14" s="12">
        <v>13</v>
      </c>
      <c r="C14" s="12">
        <v>2</v>
      </c>
      <c r="D14" s="12">
        <v>8</v>
      </c>
      <c r="E14" s="12">
        <v>148</v>
      </c>
      <c r="G14" s="7" t="s">
        <v>16</v>
      </c>
      <c r="H14" s="7">
        <v>15</v>
      </c>
      <c r="I14" s="7">
        <v>974.96239496344867</v>
      </c>
      <c r="J14" s="7">
        <v>64.997492997563242</v>
      </c>
      <c r="K14" s="7"/>
      <c r="L14" s="7"/>
    </row>
    <row r="15" spans="1:27" ht="18.600000000000001" thickBot="1" x14ac:dyDescent="0.35">
      <c r="A15" s="11">
        <v>14</v>
      </c>
      <c r="B15" s="12">
        <v>16</v>
      </c>
      <c r="C15" s="12">
        <v>5</v>
      </c>
      <c r="D15" s="12">
        <v>11</v>
      </c>
      <c r="E15" s="12">
        <v>186</v>
      </c>
      <c r="G15" s="5" t="s">
        <v>17</v>
      </c>
      <c r="H15" s="5">
        <v>18</v>
      </c>
      <c r="I15" s="5">
        <v>5454.4210526315792</v>
      </c>
      <c r="J15" s="5"/>
      <c r="K15" s="5"/>
      <c r="L15" s="5"/>
    </row>
    <row r="16" spans="1:27" ht="18.600000000000001" thickBot="1" x14ac:dyDescent="0.35">
      <c r="A16" s="11">
        <v>15</v>
      </c>
      <c r="B16" s="12">
        <v>17</v>
      </c>
      <c r="C16" s="12">
        <v>5</v>
      </c>
      <c r="D16" s="12">
        <v>10</v>
      </c>
      <c r="E16" s="12">
        <v>201</v>
      </c>
    </row>
    <row r="17" spans="1:15" ht="18.600000000000001" thickBot="1" x14ac:dyDescent="0.35">
      <c r="A17" s="11">
        <v>16</v>
      </c>
      <c r="B17" s="12">
        <v>15</v>
      </c>
      <c r="C17" s="12">
        <v>4</v>
      </c>
      <c r="D17" s="12">
        <v>13</v>
      </c>
      <c r="E17" s="12">
        <v>169</v>
      </c>
      <c r="G17" s="6"/>
      <c r="H17" s="6" t="s">
        <v>24</v>
      </c>
      <c r="I17" s="6" t="s">
        <v>12</v>
      </c>
      <c r="J17" s="6" t="s">
        <v>25</v>
      </c>
      <c r="K17" s="6" t="s">
        <v>26</v>
      </c>
      <c r="L17" s="6" t="s">
        <v>27</v>
      </c>
      <c r="M17" s="6" t="s">
        <v>28</v>
      </c>
      <c r="N17" s="6" t="s">
        <v>29</v>
      </c>
      <c r="O17" s="6" t="s">
        <v>30</v>
      </c>
    </row>
    <row r="18" spans="1:15" ht="18.600000000000001" thickBot="1" x14ac:dyDescent="0.35">
      <c r="A18" s="11">
        <v>17</v>
      </c>
      <c r="B18" s="12">
        <v>11</v>
      </c>
      <c r="C18" s="12">
        <v>5</v>
      </c>
      <c r="D18" s="12">
        <v>12</v>
      </c>
      <c r="E18" s="12">
        <v>160</v>
      </c>
      <c r="G18" s="7" t="s">
        <v>18</v>
      </c>
      <c r="H18" s="7">
        <v>64.576170035640914</v>
      </c>
      <c r="I18" s="7">
        <v>22.31702909161146</v>
      </c>
      <c r="J18" s="7">
        <v>2.8935827331924684</v>
      </c>
      <c r="K18" s="7">
        <v>1.1138672530147943E-2</v>
      </c>
      <c r="L18" s="7">
        <v>17.008548520081412</v>
      </c>
      <c r="M18" s="7">
        <v>112.14379155120042</v>
      </c>
      <c r="N18" s="7">
        <v>17.008548520081412</v>
      </c>
      <c r="O18" s="7">
        <v>112.14379155120042</v>
      </c>
    </row>
    <row r="19" spans="1:15" ht="18.600000000000001" thickBot="1" x14ac:dyDescent="0.35">
      <c r="A19" s="11">
        <v>18</v>
      </c>
      <c r="B19" s="12">
        <v>14</v>
      </c>
      <c r="C19" s="12">
        <v>4</v>
      </c>
      <c r="D19" s="12">
        <v>12</v>
      </c>
      <c r="E19" s="12">
        <v>151</v>
      </c>
      <c r="G19" s="7" t="s">
        <v>47</v>
      </c>
      <c r="H19" s="7">
        <v>7.4521163401753405</v>
      </c>
      <c r="I19" s="7">
        <v>1.083423648764251</v>
      </c>
      <c r="J19" s="7">
        <v>6.8783031907003291</v>
      </c>
      <c r="K19" s="7">
        <v>5.2494930295367151E-6</v>
      </c>
      <c r="L19" s="7">
        <v>5.1428534963680654</v>
      </c>
      <c r="M19" s="7">
        <v>9.7613791839826156</v>
      </c>
      <c r="N19" s="7">
        <v>5.1428534963680654</v>
      </c>
      <c r="O19" s="7">
        <v>9.7613791839826156</v>
      </c>
    </row>
    <row r="20" spans="1:15" ht="18.600000000000001" thickBot="1" x14ac:dyDescent="0.35">
      <c r="A20" s="11">
        <v>19</v>
      </c>
      <c r="B20" s="12">
        <v>13</v>
      </c>
      <c r="C20" s="12">
        <v>2</v>
      </c>
      <c r="D20" s="12">
        <v>14</v>
      </c>
      <c r="E20" s="12">
        <v>129</v>
      </c>
      <c r="G20" s="7" t="s">
        <v>48</v>
      </c>
      <c r="H20" s="7">
        <v>5.878066546996541</v>
      </c>
      <c r="I20" s="7">
        <v>1.4303915888596601</v>
      </c>
      <c r="J20" s="7">
        <v>4.1094107325411962</v>
      </c>
      <c r="K20" s="7">
        <v>9.2837983884347006E-4</v>
      </c>
      <c r="L20" s="7">
        <v>2.8292590449490951</v>
      </c>
      <c r="M20" s="7">
        <v>8.9268740490439864</v>
      </c>
      <c r="N20" s="7">
        <v>2.8292590449490951</v>
      </c>
      <c r="O20" s="7">
        <v>8.9268740490439864</v>
      </c>
    </row>
    <row r="21" spans="1:15" ht="18.600000000000001" thickBot="1" x14ac:dyDescent="0.35">
      <c r="A21" s="11">
        <v>20</v>
      </c>
      <c r="B21" s="12">
        <v>15</v>
      </c>
      <c r="C21" s="12">
        <v>3</v>
      </c>
      <c r="D21" s="12">
        <v>11</v>
      </c>
      <c r="E21" s="12">
        <v>163</v>
      </c>
      <c r="G21" s="5" t="s">
        <v>51</v>
      </c>
      <c r="H21" s="5">
        <v>-2.7707484585967381</v>
      </c>
      <c r="I21" s="5">
        <v>1.0872718039485825</v>
      </c>
      <c r="J21" s="5">
        <v>-2.5483494086155551</v>
      </c>
      <c r="K21" s="5">
        <v>2.2270721290253575E-2</v>
      </c>
      <c r="L21" s="5">
        <v>-5.0882134510229005</v>
      </c>
      <c r="M21" s="5">
        <v>-0.45328346617057624</v>
      </c>
      <c r="N21" s="5">
        <v>-5.0882134510229005</v>
      </c>
      <c r="O21" s="5">
        <v>-0.45328346617057624</v>
      </c>
    </row>
    <row r="25" spans="1:15" x14ac:dyDescent="0.3">
      <c r="G25" t="s">
        <v>31</v>
      </c>
    </row>
    <row r="26" spans="1:15" ht="15" thickBot="1" x14ac:dyDescent="0.35"/>
    <row r="27" spans="1:15" x14ac:dyDescent="0.3">
      <c r="G27" s="6" t="s">
        <v>32</v>
      </c>
      <c r="H27" s="6" t="s">
        <v>33</v>
      </c>
      <c r="I27" s="6" t="s">
        <v>34</v>
      </c>
    </row>
    <row r="28" spans="1:15" x14ac:dyDescent="0.3">
      <c r="G28" s="7">
        <v>1</v>
      </c>
      <c r="H28" s="7">
        <v>187.40349905044357</v>
      </c>
      <c r="I28" s="7">
        <v>-5.4034990504435712</v>
      </c>
    </row>
    <row r="29" spans="1:15" x14ac:dyDescent="0.3">
      <c r="G29" s="7">
        <v>2</v>
      </c>
      <c r="H29" s="7">
        <v>173.69596503551082</v>
      </c>
      <c r="I29" s="7">
        <v>-9.6959650355108238</v>
      </c>
    </row>
    <row r="30" spans="1:15" x14ac:dyDescent="0.3">
      <c r="G30" s="7">
        <v>3</v>
      </c>
      <c r="H30" s="7">
        <v>160.02921251853587</v>
      </c>
      <c r="I30" s="7">
        <v>-10.029212518535871</v>
      </c>
    </row>
    <row r="31" spans="1:15" x14ac:dyDescent="0.3">
      <c r="G31" s="7">
        <v>4</v>
      </c>
      <c r="H31" s="7">
        <v>168.19524961627513</v>
      </c>
      <c r="I31" s="7">
        <v>7.8047503837248655</v>
      </c>
    </row>
    <row r="32" spans="1:15" x14ac:dyDescent="0.3">
      <c r="G32" s="7">
        <v>5</v>
      </c>
      <c r="H32" s="7">
        <v>163.17731210489347</v>
      </c>
      <c r="I32" s="7">
        <v>4.822687895106526</v>
      </c>
    </row>
    <row r="33" spans="7:9" x14ac:dyDescent="0.3">
      <c r="G33" s="7">
        <v>6</v>
      </c>
      <c r="H33" s="7">
        <v>169.01459715393219</v>
      </c>
      <c r="I33" s="7">
        <v>3.9854028460678137</v>
      </c>
    </row>
    <row r="34" spans="7:9" x14ac:dyDescent="0.3">
      <c r="G34" s="7">
        <v>7</v>
      </c>
      <c r="H34" s="7">
        <v>139.92005255079476</v>
      </c>
      <c r="I34" s="7">
        <v>5.0799474492052354</v>
      </c>
    </row>
    <row r="35" spans="7:9" x14ac:dyDescent="0.3">
      <c r="G35" s="7">
        <v>8</v>
      </c>
      <c r="H35" s="7">
        <v>172.16269674028982</v>
      </c>
      <c r="I35" s="7">
        <v>2.8373032597101826</v>
      </c>
    </row>
    <row r="36" spans="7:9" x14ac:dyDescent="0.3">
      <c r="G36" s="7">
        <v>9</v>
      </c>
      <c r="H36" s="7">
        <v>166.24384869533546</v>
      </c>
      <c r="I36" s="7">
        <v>-9.2438486953354584</v>
      </c>
    </row>
    <row r="37" spans="7:9" x14ac:dyDescent="0.3">
      <c r="G37" s="7">
        <v>10</v>
      </c>
      <c r="H37" s="7">
        <v>144.60142043237337</v>
      </c>
      <c r="I37" s="7">
        <v>-2.6014204323733736</v>
      </c>
    </row>
    <row r="38" spans="7:9" x14ac:dyDescent="0.3">
      <c r="G38" s="7">
        <v>11</v>
      </c>
      <c r="H38" s="7">
        <v>155.20163635890631</v>
      </c>
      <c r="I38" s="7">
        <v>-4.2016363589063133</v>
      </c>
    </row>
    <row r="39" spans="7:9" x14ac:dyDescent="0.3">
      <c r="G39" s="7">
        <v>12</v>
      </c>
      <c r="H39" s="7">
        <v>151.0438278831395</v>
      </c>
      <c r="I39" s="7">
        <v>-3.0438278831394996</v>
      </c>
    </row>
    <row r="40" spans="7:9" x14ac:dyDescent="0.3">
      <c r="G40" s="7">
        <v>13</v>
      </c>
      <c r="H40" s="7">
        <v>182.72213116886496</v>
      </c>
      <c r="I40" s="7">
        <v>3.2778688311350379</v>
      </c>
    </row>
    <row r="41" spans="7:9" x14ac:dyDescent="0.3">
      <c r="G41" s="7">
        <v>14</v>
      </c>
      <c r="H41" s="7">
        <v>192.94499596763703</v>
      </c>
      <c r="I41" s="7">
        <v>8.055004032362973</v>
      </c>
    </row>
    <row r="42" spans="7:9" x14ac:dyDescent="0.3">
      <c r="G42" s="7">
        <v>15</v>
      </c>
      <c r="H42" s="7">
        <v>163.85045136449961</v>
      </c>
      <c r="I42" s="7">
        <v>5.1495486355003948</v>
      </c>
    </row>
    <row r="43" spans="7:9" x14ac:dyDescent="0.3">
      <c r="G43" s="7">
        <v>16</v>
      </c>
      <c r="H43" s="7">
        <v>142.69080100939152</v>
      </c>
      <c r="I43" s="7">
        <v>17.309198990608479</v>
      </c>
    </row>
    <row r="44" spans="7:9" x14ac:dyDescent="0.3">
      <c r="G44" s="7">
        <v>17</v>
      </c>
      <c r="H44" s="7">
        <v>159.16908348292102</v>
      </c>
      <c r="I44" s="7">
        <v>-8.1690834829210246</v>
      </c>
    </row>
    <row r="45" spans="7:9" x14ac:dyDescent="0.3">
      <c r="G45" s="7">
        <v>18</v>
      </c>
      <c r="H45" s="7">
        <v>134.41933713155908</v>
      </c>
      <c r="I45" s="7">
        <v>-5.4193371315590753</v>
      </c>
    </row>
    <row r="46" spans="7:9" ht="15" thickBot="1" x14ac:dyDescent="0.35">
      <c r="G46" s="5">
        <v>19</v>
      </c>
      <c r="H46" s="5">
        <v>163.51388173469653</v>
      </c>
      <c r="I46" s="5">
        <v>-0.51388173469652543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8197" r:id="rId3">
          <objectPr defaultSize="0" autoPict="0" r:id="rId4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</xdr:colOff>
                <xdr:row>0</xdr:row>
                <xdr:rowOff>152400</xdr:rowOff>
              </to>
            </anchor>
          </objectPr>
        </oleObject>
      </mc:Choice>
      <mc:Fallback>
        <oleObject progId="Equation.DSMT4" shapeId="8197" r:id="rId3"/>
      </mc:Fallback>
    </mc:AlternateContent>
    <mc:AlternateContent xmlns:mc="http://schemas.openxmlformats.org/markup-compatibility/2006">
      <mc:Choice Requires="x14">
        <oleObject progId="Equation.DSMT4" shapeId="8196" r:id="rId5">
          <objectPr defaultSize="0" autoPict="0" r:id="rId6">
            <anchor moveWithCells="1" sizeWithCells="1">
              <from>
                <xdr:col>1</xdr:col>
                <xdr:colOff>0</xdr:colOff>
                <xdr:row>0</xdr:row>
                <xdr:rowOff>0</xdr:rowOff>
              </from>
              <to>
                <xdr:col>1</xdr:col>
                <xdr:colOff>190500</xdr:colOff>
                <xdr:row>0</xdr:row>
                <xdr:rowOff>228600</xdr:rowOff>
              </to>
            </anchor>
          </objectPr>
        </oleObject>
      </mc:Choice>
      <mc:Fallback>
        <oleObject progId="Equation.DSMT4" shapeId="8196" r:id="rId5"/>
      </mc:Fallback>
    </mc:AlternateContent>
    <mc:AlternateContent xmlns:mc="http://schemas.openxmlformats.org/markup-compatibility/2006">
      <mc:Choice Requires="x14">
        <oleObject progId="Equation.DSMT4" shapeId="8195" r:id="rId7">
          <objectPr defaultSize="0" autoPict="0" r:id="rId8">
            <anchor moveWithCells="1" sizeWithCells="1">
              <from>
                <xdr:col>2</xdr:col>
                <xdr:colOff>0</xdr:colOff>
                <xdr:row>0</xdr:row>
                <xdr:rowOff>0</xdr:rowOff>
              </from>
              <to>
                <xdr:col>2</xdr:col>
                <xdr:colOff>205740</xdr:colOff>
                <xdr:row>0</xdr:row>
                <xdr:rowOff>228600</xdr:rowOff>
              </to>
            </anchor>
          </objectPr>
        </oleObject>
      </mc:Choice>
      <mc:Fallback>
        <oleObject progId="Equation.DSMT4" shapeId="8195" r:id="rId7"/>
      </mc:Fallback>
    </mc:AlternateContent>
    <mc:AlternateContent xmlns:mc="http://schemas.openxmlformats.org/markup-compatibility/2006">
      <mc:Choice Requires="x14">
        <oleObject progId="Equation.DSMT4" shapeId="8194" r:id="rId9">
          <objectPr defaultSize="0" autoPict="0" r:id="rId10">
            <anchor moveWithCells="1" siz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190500</xdr:colOff>
                <xdr:row>0</xdr:row>
                <xdr:rowOff>228600</xdr:rowOff>
              </to>
            </anchor>
          </objectPr>
        </oleObject>
      </mc:Choice>
      <mc:Fallback>
        <oleObject progId="Equation.DSMT4" shapeId="8194" r:id="rId9"/>
      </mc:Fallback>
    </mc:AlternateContent>
    <mc:AlternateContent xmlns:mc="http://schemas.openxmlformats.org/markup-compatibility/2006">
      <mc:Choice Requires="x14">
        <oleObject progId="Equation.DSMT4" shapeId="8193" r:id="rId11">
          <objectPr defaultSize="0" autoPict="0" r:id="rId12">
            <anchor moveWithCells="1" sizeWithCells="1">
              <from>
                <xdr:col>4</xdr:col>
                <xdr:colOff>0</xdr:colOff>
                <xdr:row>0</xdr:row>
                <xdr:rowOff>0</xdr:rowOff>
              </from>
              <to>
                <xdr:col>4</xdr:col>
                <xdr:colOff>167640</xdr:colOff>
                <xdr:row>0</xdr:row>
                <xdr:rowOff>228600</xdr:rowOff>
              </to>
            </anchor>
          </objectPr>
        </oleObject>
      </mc:Choice>
      <mc:Fallback>
        <oleObject progId="Equation.DSMT4" shapeId="8193" r:id="rId11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B7662-25F9-4BC1-9952-6B25256CECF9}">
  <dimension ref="A1:I18"/>
  <sheetViews>
    <sheetView zoomScale="92" workbookViewId="0">
      <selection activeCell="G4" sqref="G4"/>
    </sheetView>
  </sheetViews>
  <sheetFormatPr defaultRowHeight="14.4" x14ac:dyDescent="0.3"/>
  <cols>
    <col min="1" max="2" width="8.88671875" customWidth="1"/>
  </cols>
  <sheetData>
    <row r="1" spans="1:9" ht="54.6" thickBot="1" x14ac:dyDescent="0.35">
      <c r="A1" s="1" t="s">
        <v>0</v>
      </c>
      <c r="B1" s="2"/>
      <c r="C1" s="2"/>
      <c r="D1" s="2"/>
    </row>
    <row r="2" spans="1:9" ht="18.600000000000001" thickBot="1" x14ac:dyDescent="0.35">
      <c r="A2" s="3">
        <v>1</v>
      </c>
      <c r="B2" s="4">
        <v>6</v>
      </c>
      <c r="C2" s="4">
        <v>2</v>
      </c>
      <c r="D2" s="4">
        <v>25</v>
      </c>
      <c r="F2" s="6"/>
      <c r="G2" s="6" t="s">
        <v>1</v>
      </c>
      <c r="H2" s="6" t="s">
        <v>2</v>
      </c>
      <c r="I2" s="6" t="s">
        <v>3</v>
      </c>
    </row>
    <row r="3" spans="1:9" ht="18.600000000000001" thickBot="1" x14ac:dyDescent="0.35">
      <c r="A3" s="3">
        <v>2</v>
      </c>
      <c r="B3" s="4">
        <v>4.9000000000000004</v>
      </c>
      <c r="C3" s="4">
        <v>0.8</v>
      </c>
      <c r="D3" s="4">
        <v>30</v>
      </c>
      <c r="F3" s="7" t="s">
        <v>1</v>
      </c>
      <c r="G3" s="7">
        <v>1</v>
      </c>
      <c r="H3" s="7"/>
      <c r="I3" s="7"/>
    </row>
    <row r="4" spans="1:9" ht="18.600000000000001" thickBot="1" x14ac:dyDescent="0.35">
      <c r="A4" s="3">
        <v>3</v>
      </c>
      <c r="B4" s="4">
        <v>7</v>
      </c>
      <c r="C4" s="4">
        <v>2.7</v>
      </c>
      <c r="D4" s="4">
        <v>20</v>
      </c>
      <c r="F4" s="7" t="s">
        <v>2</v>
      </c>
      <c r="G4" s="7">
        <v>0.91300170788677659</v>
      </c>
      <c r="H4" s="7">
        <v>1</v>
      </c>
      <c r="I4" s="7"/>
    </row>
    <row r="5" spans="1:9" ht="18.600000000000001" thickBot="1" x14ac:dyDescent="0.35">
      <c r="A5" s="3">
        <v>4</v>
      </c>
      <c r="B5" s="4">
        <v>6.7</v>
      </c>
      <c r="C5" s="4">
        <v>3</v>
      </c>
      <c r="D5" s="4">
        <v>21</v>
      </c>
      <c r="F5" s="5" t="s">
        <v>3</v>
      </c>
      <c r="G5" s="5">
        <v>-0.93859774585356071</v>
      </c>
      <c r="H5" s="5">
        <v>-0.97371593906677967</v>
      </c>
      <c r="I5" s="5">
        <v>1</v>
      </c>
    </row>
    <row r="6" spans="1:9" ht="18.600000000000001" thickBot="1" x14ac:dyDescent="0.35">
      <c r="A6" s="3">
        <v>5</v>
      </c>
      <c r="B6" s="4">
        <v>5.8</v>
      </c>
      <c r="C6" s="4">
        <v>1</v>
      </c>
      <c r="D6" s="4">
        <v>28</v>
      </c>
    </row>
    <row r="7" spans="1:9" ht="18.600000000000001" thickBot="1" x14ac:dyDescent="0.35">
      <c r="A7" s="3">
        <v>6</v>
      </c>
      <c r="B7" s="4">
        <v>6.1</v>
      </c>
      <c r="C7" s="4">
        <v>2.1</v>
      </c>
      <c r="D7" s="4">
        <v>26</v>
      </c>
    </row>
    <row r="8" spans="1:9" ht="18.600000000000001" thickBot="1" x14ac:dyDescent="0.35">
      <c r="A8" s="3">
        <v>7</v>
      </c>
      <c r="B8" s="4">
        <v>5</v>
      </c>
      <c r="C8" s="4">
        <v>0.9</v>
      </c>
      <c r="D8" s="4">
        <v>30</v>
      </c>
    </row>
    <row r="9" spans="1:9" ht="18.600000000000001" thickBot="1" x14ac:dyDescent="0.35">
      <c r="A9" s="3">
        <v>8</v>
      </c>
      <c r="B9" s="4">
        <v>6.9</v>
      </c>
      <c r="C9" s="4">
        <v>2.6</v>
      </c>
      <c r="D9" s="4">
        <v>22</v>
      </c>
    </row>
    <row r="10" spans="1:9" ht="18.600000000000001" thickBot="1" x14ac:dyDescent="0.35">
      <c r="A10" s="3">
        <v>9</v>
      </c>
      <c r="B10" s="4">
        <v>6.8</v>
      </c>
      <c r="C10" s="4">
        <v>3</v>
      </c>
      <c r="D10" s="4">
        <v>20</v>
      </c>
    </row>
    <row r="11" spans="1:9" ht="18.600000000000001" thickBot="1" x14ac:dyDescent="0.35">
      <c r="A11" s="3">
        <v>10</v>
      </c>
      <c r="B11" s="4">
        <v>5.9</v>
      </c>
      <c r="C11" s="4">
        <v>1.1000000000000001</v>
      </c>
      <c r="D11" s="4">
        <v>29</v>
      </c>
    </row>
    <row r="12" spans="1:9" ht="15" thickBot="1" x14ac:dyDescent="0.35"/>
    <row r="13" spans="1:9" ht="67.8" customHeight="1" thickBot="1" x14ac:dyDescent="0.35">
      <c r="A13" s="1" t="s">
        <v>4</v>
      </c>
      <c r="B13" s="8" t="s">
        <v>5</v>
      </c>
      <c r="C13" s="8" t="s">
        <v>6</v>
      </c>
    </row>
    <row r="14" spans="1:9" ht="18.600000000000001" thickBot="1" x14ac:dyDescent="0.35">
      <c r="A14" s="3">
        <v>84</v>
      </c>
      <c r="B14" s="4">
        <v>85</v>
      </c>
      <c r="C14" s="4">
        <v>441</v>
      </c>
      <c r="E14" s="6"/>
      <c r="F14" s="6" t="s">
        <v>1</v>
      </c>
      <c r="G14" s="6" t="s">
        <v>2</v>
      </c>
      <c r="H14" s="6" t="s">
        <v>3</v>
      </c>
    </row>
    <row r="15" spans="1:9" ht="18.600000000000001" thickBot="1" x14ac:dyDescent="0.35">
      <c r="A15" s="3">
        <v>45</v>
      </c>
      <c r="B15" s="4">
        <v>55</v>
      </c>
      <c r="C15" s="4">
        <v>980</v>
      </c>
      <c r="E15" s="7" t="s">
        <v>1</v>
      </c>
      <c r="F15" s="7">
        <v>1</v>
      </c>
      <c r="G15" s="7"/>
      <c r="H15" s="7"/>
    </row>
    <row r="16" spans="1:9" ht="18.600000000000001" thickBot="1" x14ac:dyDescent="0.35">
      <c r="A16" s="3">
        <v>56</v>
      </c>
      <c r="B16" s="4">
        <v>65</v>
      </c>
      <c r="C16" s="4">
        <v>1400</v>
      </c>
      <c r="E16" s="7" t="s">
        <v>2</v>
      </c>
      <c r="F16" s="7">
        <v>0.98934348162761998</v>
      </c>
      <c r="G16" s="7">
        <v>1</v>
      </c>
      <c r="H16" s="7"/>
    </row>
    <row r="17" spans="1:8" ht="18.600000000000001" thickBot="1" x14ac:dyDescent="0.35">
      <c r="A17" s="3">
        <v>34</v>
      </c>
      <c r="B17" s="4">
        <v>40</v>
      </c>
      <c r="C17" s="4">
        <v>1960</v>
      </c>
      <c r="E17" s="5" t="s">
        <v>3</v>
      </c>
      <c r="F17" s="5">
        <v>-0.90463238570152815</v>
      </c>
      <c r="G17" s="5">
        <v>-0.91517239948128881</v>
      </c>
      <c r="H17" s="5">
        <v>1</v>
      </c>
    </row>
    <row r="18" spans="1:8" ht="18.600000000000001" thickBot="1" x14ac:dyDescent="0.35">
      <c r="A18" s="3">
        <v>23</v>
      </c>
      <c r="B18" s="4">
        <v>28</v>
      </c>
      <c r="C18" s="4">
        <v>2030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7" r:id="rId4">
          <objectPr defaultSize="0" autoPict="0" r:id="rId5">
            <anchor moveWithCells="1" sizeWithCells="1">
              <from>
                <xdr:col>1</xdr:col>
                <xdr:colOff>0</xdr:colOff>
                <xdr:row>0</xdr:row>
                <xdr:rowOff>0</xdr:rowOff>
              </from>
              <to>
                <xdr:col>1</xdr:col>
                <xdr:colOff>144780</xdr:colOff>
                <xdr:row>0</xdr:row>
                <xdr:rowOff>190500</xdr:rowOff>
              </to>
            </anchor>
          </objectPr>
        </oleObject>
      </mc:Choice>
      <mc:Fallback>
        <oleObject progId="Equation.3" shapeId="1027" r:id="rId4"/>
      </mc:Fallback>
    </mc:AlternateContent>
    <mc:AlternateContent xmlns:mc="http://schemas.openxmlformats.org/markup-compatibility/2006">
      <mc:Choice Requires="x14">
        <oleObject progId="Equation.3" shapeId="1026" r:id="rId6">
          <objectPr defaultSize="0" autoPict="0" r:id="rId7">
            <anchor moveWithCells="1" sizeWithCells="1">
              <from>
                <xdr:col>2</xdr:col>
                <xdr:colOff>0</xdr:colOff>
                <xdr:row>0</xdr:row>
                <xdr:rowOff>0</xdr:rowOff>
              </from>
              <to>
                <xdr:col>2</xdr:col>
                <xdr:colOff>152400</xdr:colOff>
                <xdr:row>0</xdr:row>
                <xdr:rowOff>190500</xdr:rowOff>
              </to>
            </anchor>
          </objectPr>
        </oleObject>
      </mc:Choice>
      <mc:Fallback>
        <oleObject progId="Equation.3" shapeId="1026" r:id="rId6"/>
      </mc:Fallback>
    </mc:AlternateContent>
    <mc:AlternateContent xmlns:mc="http://schemas.openxmlformats.org/markup-compatibility/2006">
      <mc:Choice Requires="x14">
        <oleObject progId="Equation.3" shapeId="1025" r:id="rId8">
          <objectPr defaultSize="0" autoPict="0" r:id="rId9">
            <anchor moveWithCells="1" siz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152400</xdr:colOff>
                <xdr:row>0</xdr:row>
                <xdr:rowOff>190500</xdr:rowOff>
              </to>
            </anchor>
          </objectPr>
        </oleObject>
      </mc:Choice>
      <mc:Fallback>
        <oleObject progId="Equation.3" shapeId="1025" r:id="rId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Лист3</vt:lpstr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 Wolf</dc:creator>
  <cp:lastModifiedBy>Shadow Wolf</cp:lastModifiedBy>
  <dcterms:created xsi:type="dcterms:W3CDTF">2022-09-06T08:43:09Z</dcterms:created>
  <dcterms:modified xsi:type="dcterms:W3CDTF">2022-10-18T08:40:31Z</dcterms:modified>
</cp:coreProperties>
</file>