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tas\OneDrive\Рабочий стол\Домашка по математике\4 семестр\Лабораторная работа 2\"/>
    </mc:Choice>
  </mc:AlternateContent>
  <xr:revisionPtr revIDLastSave="0" documentId="13_ncr:1_{9F163B6F-47D3-4F0D-985F-A1C56FB06284}" xr6:coauthVersionLast="47" xr6:coauthVersionMax="47" xr10:uidLastSave="{00000000-0000-0000-0000-000000000000}"/>
  <bookViews>
    <workbookView xWindow="-108" yWindow="-108" windowWidth="23256" windowHeight="12456" activeTab="1" xr2:uid="{A026EA0A-D711-4CF5-A443-89EDC6DB2634}"/>
  </bookViews>
  <sheets>
    <sheet name="Лист1" sheetId="1" r:id="rId1"/>
    <sheet name="Лист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1" l="1"/>
  <c r="F13" i="2"/>
  <c r="E17" i="1"/>
  <c r="F17" i="1"/>
  <c r="G17" i="1"/>
  <c r="H17" i="1"/>
  <c r="I17" i="1"/>
  <c r="E3" i="2"/>
  <c r="F3" i="2"/>
  <c r="F2" i="2"/>
  <c r="E2" i="2"/>
  <c r="E21" i="1"/>
  <c r="F2" i="1"/>
  <c r="E2" i="1"/>
  <c r="I2" i="2"/>
  <c r="C2" i="2"/>
  <c r="I21" i="1"/>
  <c r="C21" i="1"/>
  <c r="F21" i="1" s="1"/>
  <c r="I2" i="1"/>
  <c r="C2" i="1"/>
  <c r="H2" i="2" l="1"/>
  <c r="H21" i="1"/>
  <c r="G2" i="1"/>
  <c r="D3" i="1" s="1"/>
  <c r="G2" i="2"/>
  <c r="G21" i="1"/>
  <c r="B22" i="1" s="1"/>
  <c r="E22" i="1" s="1"/>
  <c r="D22" i="1" l="1"/>
  <c r="B3" i="1"/>
  <c r="E3" i="1" s="1"/>
  <c r="D3" i="2"/>
  <c r="B3" i="2"/>
  <c r="C3" i="1" l="1"/>
  <c r="F3" i="1" s="1"/>
  <c r="H3" i="1" s="1"/>
  <c r="I3" i="1"/>
  <c r="C3" i="2"/>
  <c r="I3" i="2"/>
  <c r="I22" i="1"/>
  <c r="C22" i="1"/>
  <c r="G3" i="2" l="1"/>
  <c r="F22" i="1"/>
  <c r="G22" i="1" s="1"/>
  <c r="G3" i="1"/>
  <c r="B4" i="1" l="1"/>
  <c r="E4" i="1" s="1"/>
  <c r="H3" i="2"/>
  <c r="H22" i="1"/>
  <c r="D23" i="1"/>
  <c r="B23" i="1"/>
  <c r="D4" i="1"/>
  <c r="I4" i="1" s="1"/>
  <c r="B4" i="2"/>
  <c r="E4" i="2" s="1"/>
  <c r="D4" i="2"/>
  <c r="C23" i="1" l="1"/>
  <c r="F23" i="1" s="1"/>
  <c r="E23" i="1"/>
  <c r="C4" i="1"/>
  <c r="F4" i="1" s="1"/>
  <c r="H4" i="1" s="1"/>
  <c r="I23" i="1"/>
  <c r="I4" i="2"/>
  <c r="C4" i="2"/>
  <c r="F4" i="2" s="1"/>
  <c r="G4" i="1" l="1"/>
  <c r="G4" i="2"/>
  <c r="B5" i="1"/>
  <c r="E5" i="1" s="1"/>
  <c r="G23" i="1"/>
  <c r="D5" i="1"/>
  <c r="I5" i="1" s="1"/>
  <c r="C5" i="1" l="1"/>
  <c r="F5" i="1" s="1"/>
  <c r="H5" i="1" s="1"/>
  <c r="H4" i="2"/>
  <c r="B24" i="1"/>
  <c r="E24" i="1" s="1"/>
  <c r="D24" i="1"/>
  <c r="H23" i="1"/>
  <c r="D5" i="2"/>
  <c r="B5" i="2"/>
  <c r="E5" i="2" s="1"/>
  <c r="G5" i="1" l="1"/>
  <c r="B6" i="1"/>
  <c r="E6" i="1" s="1"/>
  <c r="C24" i="1"/>
  <c r="F24" i="1" s="1"/>
  <c r="D6" i="1"/>
  <c r="C5" i="2"/>
  <c r="F5" i="2" s="1"/>
  <c r="I5" i="2"/>
  <c r="I24" i="1"/>
  <c r="G5" i="2" l="1"/>
  <c r="I6" i="1"/>
  <c r="G24" i="1"/>
  <c r="C6" i="1"/>
  <c r="F6" i="1" s="1"/>
  <c r="H5" i="2" l="1"/>
  <c r="B25" i="1"/>
  <c r="E25" i="1" s="1"/>
  <c r="D25" i="1"/>
  <c r="H24" i="1"/>
  <c r="H6" i="1"/>
  <c r="D6" i="2"/>
  <c r="B6" i="2"/>
  <c r="E6" i="2" s="1"/>
  <c r="C25" i="1" l="1"/>
  <c r="F25" i="1" s="1"/>
  <c r="G6" i="1"/>
  <c r="D7" i="1"/>
  <c r="I25" i="1"/>
  <c r="C6" i="2"/>
  <c r="F6" i="2" s="1"/>
  <c r="I6" i="2"/>
  <c r="H6" i="2" l="1"/>
  <c r="B7" i="1"/>
  <c r="E7" i="1" s="1"/>
  <c r="G25" i="1"/>
  <c r="I7" i="1"/>
  <c r="C7" i="1"/>
  <c r="F7" i="1" s="1"/>
  <c r="G6" i="2" l="1"/>
  <c r="D7" i="2" s="1"/>
  <c r="B26" i="1"/>
  <c r="E26" i="1" s="1"/>
  <c r="D26" i="1"/>
  <c r="H25" i="1"/>
  <c r="H7" i="1"/>
  <c r="B7" i="2" l="1"/>
  <c r="E7" i="2" s="1"/>
  <c r="C26" i="1"/>
  <c r="I26" i="1"/>
  <c r="G7" i="1"/>
  <c r="C7" i="2" l="1"/>
  <c r="F7" i="2" s="1"/>
  <c r="H7" i="2" s="1"/>
  <c r="I7" i="2"/>
  <c r="F26" i="1"/>
  <c r="H26" i="1" s="1"/>
  <c r="B8" i="1"/>
  <c r="D8" i="1"/>
  <c r="I8" i="1" s="1"/>
  <c r="G26" i="1"/>
  <c r="C8" i="1" l="1"/>
  <c r="F8" i="1" s="1"/>
  <c r="G7" i="2"/>
  <c r="D8" i="2" s="1"/>
  <c r="B8" i="2"/>
  <c r="E8" i="2" s="1"/>
  <c r="E8" i="1"/>
  <c r="G8" i="1" s="1"/>
  <c r="B27" i="1"/>
  <c r="E27" i="1" s="1"/>
  <c r="D27" i="1"/>
  <c r="H8" i="1"/>
  <c r="I8" i="2" l="1"/>
  <c r="C8" i="2"/>
  <c r="F8" i="2" s="1"/>
  <c r="H8" i="2"/>
  <c r="B9" i="1"/>
  <c r="E9" i="1" s="1"/>
  <c r="C27" i="1"/>
  <c r="F27" i="1" s="1"/>
  <c r="D9" i="1"/>
  <c r="I9" i="1" s="1"/>
  <c r="C9" i="1"/>
  <c r="F9" i="1" s="1"/>
  <c r="I27" i="1"/>
  <c r="G8" i="2" l="1"/>
  <c r="D9" i="2" s="1"/>
  <c r="H9" i="1"/>
  <c r="G9" i="1"/>
  <c r="B10" i="1" s="1"/>
  <c r="H27" i="1"/>
  <c r="B9" i="2" l="1"/>
  <c r="E9" i="2" s="1"/>
  <c r="E10" i="1"/>
  <c r="D10" i="1"/>
  <c r="G27" i="1"/>
  <c r="I9" i="2" l="1"/>
  <c r="C9" i="2"/>
  <c r="F9" i="2" s="1"/>
  <c r="H9" i="2"/>
  <c r="B28" i="1"/>
  <c r="E28" i="1" s="1"/>
  <c r="D28" i="1"/>
  <c r="I10" i="1"/>
  <c r="C10" i="1"/>
  <c r="F10" i="1" s="1"/>
  <c r="G9" i="2" l="1"/>
  <c r="D10" i="2" s="1"/>
  <c r="C28" i="1"/>
  <c r="F28" i="1" s="1"/>
  <c r="G10" i="1"/>
  <c r="B10" i="2"/>
  <c r="E10" i="2" s="1"/>
  <c r="I10" i="2"/>
  <c r="I28" i="1"/>
  <c r="C10" i="2" l="1"/>
  <c r="F10" i="2" s="1"/>
  <c r="G10" i="2" s="1"/>
  <c r="D11" i="1"/>
  <c r="B11" i="1"/>
  <c r="E11" i="1"/>
  <c r="I11" i="1"/>
  <c r="H10" i="1"/>
  <c r="H28" i="1"/>
  <c r="H10" i="2" l="1"/>
  <c r="C11" i="1"/>
  <c r="F11" i="1" s="1"/>
  <c r="H11" i="1"/>
  <c r="D11" i="2"/>
  <c r="B11" i="2"/>
  <c r="E11" i="2" s="1"/>
  <c r="G28" i="1"/>
  <c r="B29" i="1" l="1"/>
  <c r="E29" i="1" s="1"/>
  <c r="D29" i="1"/>
  <c r="G11" i="1"/>
  <c r="C11" i="2"/>
  <c r="F11" i="2" s="1"/>
  <c r="I11" i="2"/>
  <c r="H11" i="2" l="1"/>
  <c r="B12" i="1"/>
  <c r="E12" i="1" s="1"/>
  <c r="D12" i="1"/>
  <c r="I12" i="1" s="1"/>
  <c r="C29" i="1"/>
  <c r="F29" i="1" s="1"/>
  <c r="G11" i="2"/>
  <c r="I29" i="1"/>
  <c r="C12" i="1" l="1"/>
  <c r="F12" i="1" s="1"/>
  <c r="G12" i="1" s="1"/>
  <c r="B12" i="2"/>
  <c r="E12" i="2" s="1"/>
  <c r="D12" i="2"/>
  <c r="H29" i="1"/>
  <c r="B13" i="1" l="1"/>
  <c r="E13" i="1" s="1"/>
  <c r="D13" i="1"/>
  <c r="H12" i="1"/>
  <c r="I12" i="2"/>
  <c r="C12" i="2"/>
  <c r="F12" i="2" s="1"/>
  <c r="G29" i="1"/>
  <c r="H12" i="2" l="1"/>
  <c r="C13" i="1"/>
  <c r="F13" i="1" s="1"/>
  <c r="I13" i="1"/>
  <c r="B30" i="1"/>
  <c r="E30" i="1" s="1"/>
  <c r="D30" i="1"/>
  <c r="H13" i="1"/>
  <c r="G12" i="2" l="1"/>
  <c r="C30" i="1"/>
  <c r="F30" i="1" s="1"/>
  <c r="G13" i="1"/>
  <c r="D13" i="2"/>
  <c r="B13" i="2"/>
  <c r="E13" i="2" s="1"/>
  <c r="I30" i="1"/>
  <c r="D14" i="1" l="1"/>
  <c r="C14" i="1" s="1"/>
  <c r="F14" i="1" s="1"/>
  <c r="B14" i="1"/>
  <c r="E14" i="1" s="1"/>
  <c r="C13" i="2"/>
  <c r="I13" i="2"/>
  <c r="I14" i="1" l="1"/>
  <c r="G13" i="2"/>
  <c r="G30" i="1"/>
  <c r="B31" i="1" l="1"/>
  <c r="E31" i="1" s="1"/>
  <c r="D31" i="1"/>
  <c r="G14" i="1"/>
  <c r="D14" i="2"/>
  <c r="B14" i="2"/>
  <c r="E14" i="2" s="1"/>
  <c r="B15" i="1" l="1"/>
  <c r="E15" i="1" s="1"/>
  <c r="D15" i="1"/>
  <c r="I15" i="1" s="1"/>
  <c r="C31" i="1"/>
  <c r="F31" i="1" s="1"/>
  <c r="C15" i="1"/>
  <c r="F15" i="1" s="1"/>
  <c r="C14" i="2"/>
  <c r="F14" i="2" s="1"/>
  <c r="I14" i="2"/>
  <c r="I31" i="1"/>
  <c r="G14" i="2" l="1"/>
  <c r="H15" i="1"/>
  <c r="G15" i="1"/>
  <c r="B16" i="1" s="1"/>
  <c r="H14" i="2" l="1"/>
  <c r="E16" i="1"/>
  <c r="D16" i="1"/>
  <c r="I16" i="1" s="1"/>
  <c r="D15" i="2"/>
  <c r="B15" i="2"/>
  <c r="E15" i="2" s="1"/>
  <c r="G31" i="1"/>
  <c r="B32" i="1" l="1"/>
  <c r="E32" i="1" s="1"/>
  <c r="D32" i="1"/>
  <c r="C16" i="1"/>
  <c r="F16" i="1" s="1"/>
  <c r="C15" i="2"/>
  <c r="F15" i="2" s="1"/>
  <c r="I15" i="2"/>
  <c r="H15" i="2" l="1"/>
  <c r="C32" i="1"/>
  <c r="F32" i="1" s="1"/>
  <c r="G16" i="1"/>
  <c r="I32" i="1"/>
  <c r="D17" i="1" l="1"/>
  <c r="B17" i="1"/>
  <c r="C17" i="1" s="1"/>
  <c r="G15" i="2"/>
  <c r="B16" i="2"/>
  <c r="E16" i="2" s="1"/>
  <c r="D16" i="2"/>
  <c r="H32" i="1"/>
  <c r="C16" i="2" l="1"/>
  <c r="F16" i="2" s="1"/>
  <c r="I16" i="2"/>
  <c r="G32" i="1"/>
  <c r="H16" i="2" l="1"/>
  <c r="B33" i="1"/>
  <c r="E33" i="1" s="1"/>
  <c r="D33" i="1"/>
  <c r="G16" i="2"/>
  <c r="C33" i="1" l="1"/>
  <c r="F33" i="1" s="1"/>
  <c r="D17" i="2"/>
  <c r="B17" i="2"/>
  <c r="E17" i="2" s="1"/>
  <c r="I33" i="1"/>
  <c r="C17" i="2" l="1"/>
  <c r="F17" i="2" s="1"/>
  <c r="I17" i="2"/>
  <c r="H33" i="1"/>
  <c r="H17" i="2" l="1"/>
  <c r="G17" i="2"/>
  <c r="G33" i="1"/>
  <c r="D18" i="2" l="1"/>
  <c r="B18" i="2"/>
  <c r="B34" i="1"/>
  <c r="E34" i="1" s="1"/>
  <c r="D34" i="1"/>
  <c r="E18" i="2" l="1"/>
  <c r="C18" i="2"/>
  <c r="F18" i="2" s="1"/>
  <c r="H18" i="2" s="1"/>
  <c r="I18" i="2"/>
  <c r="C34" i="1"/>
  <c r="F34" i="1" s="1"/>
  <c r="I34" i="1"/>
  <c r="G18" i="2" l="1"/>
  <c r="H34" i="1"/>
  <c r="G34" i="1" l="1"/>
  <c r="B35" i="1" l="1"/>
  <c r="E35" i="1" s="1"/>
  <c r="D35" i="1"/>
  <c r="C35" i="1" l="1"/>
  <c r="F35" i="1" s="1"/>
  <c r="I35" i="1"/>
  <c r="G35" i="1" l="1"/>
  <c r="B36" i="1"/>
  <c r="E36" i="1" s="1"/>
  <c r="D36" i="1"/>
  <c r="C36" i="1" l="1"/>
  <c r="F36" i="1" s="1"/>
  <c r="I36" i="1"/>
  <c r="H36" i="1" l="1"/>
  <c r="G36" i="1" l="1"/>
</calcChain>
</file>

<file path=xl/sharedStrings.xml><?xml version="1.0" encoding="utf-8"?>
<sst xmlns="http://schemas.openxmlformats.org/spreadsheetml/2006/main" count="36" uniqueCount="11">
  <si>
    <t>Итерация</t>
  </si>
  <si>
    <t>a</t>
  </si>
  <si>
    <t>b</t>
  </si>
  <si>
    <t>f(a)</t>
  </si>
  <si>
    <t>b-a</t>
  </si>
  <si>
    <t>x</t>
  </si>
  <si>
    <t>f(x)</t>
  </si>
  <si>
    <t>f(a)*f(x)</t>
  </si>
  <si>
    <t>Проверка точности</t>
  </si>
  <si>
    <t>e=</t>
  </si>
  <si>
    <t>Не выполнено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</si>
</sst>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0.000000000"/>
    <numFmt numFmtId="165" formatCode="0.0000000000"/>
    <numFmt numFmtId="166" formatCode="0.00000000000"/>
    <numFmt numFmtId="167" formatCode="0.000000000000000"/>
    <numFmt numFmtId="169" formatCode="0.00000000000000000"/>
    <numFmt numFmtId="170" formatCode="0.00000000000E+00"/>
    <numFmt numFmtId="172" formatCode="0.000000000000E+00"/>
    <numFmt numFmtId="173" formatCode="0.000000000000"/>
    <numFmt numFmtId="174" formatCode="0.0000000000000"/>
  </numFmts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169" fontId="0" fillId="0" borderId="0" xfId="0" applyNumberFormat="1" applyAlignment="1">
      <alignment horizontal="center" vertical="center"/>
    </xf>
    <xf numFmtId="170" fontId="0" fillId="0" borderId="0" xfId="0" applyNumberFormat="1" applyAlignment="1">
      <alignment horizontal="center" vertical="center"/>
    </xf>
    <xf numFmtId="169" fontId="0" fillId="0" borderId="0" xfId="0" applyNumberFormat="1" applyFill="1" applyAlignment="1">
      <alignment horizontal="center" vertical="center"/>
    </xf>
    <xf numFmtId="165" fontId="0" fillId="0" borderId="0" xfId="0" applyNumberFormat="1" applyFill="1" applyAlignment="1">
      <alignment horizontal="center" vertical="center"/>
    </xf>
    <xf numFmtId="172" fontId="0" fillId="0" borderId="0" xfId="0" applyNumberFormat="1" applyAlignment="1">
      <alignment horizontal="center" vertical="center"/>
    </xf>
    <xf numFmtId="173" fontId="0" fillId="0" borderId="0" xfId="0" applyNumberFormat="1" applyAlignment="1">
      <alignment horizontal="center" vertical="center"/>
    </xf>
    <xf numFmtId="173" fontId="0" fillId="0" borderId="0" xfId="0" applyNumberFormat="1" applyFill="1" applyAlignment="1">
      <alignment horizontal="center" vertical="center"/>
    </xf>
    <xf numFmtId="173" fontId="0" fillId="2" borderId="0" xfId="0" applyNumberFormat="1" applyFill="1" applyAlignment="1">
      <alignment horizontal="center" vertical="center"/>
    </xf>
    <xf numFmtId="174" fontId="0" fillId="0" borderId="0" xfId="0" applyNumberFormat="1" applyAlignment="1">
      <alignment horizontal="center" vertical="center"/>
    </xf>
    <xf numFmtId="174" fontId="0" fillId="0" borderId="0" xfId="0" applyNumberFormat="1" applyFill="1" applyAlignment="1">
      <alignment horizontal="center" vertical="center"/>
    </xf>
    <xf numFmtId="174" fontId="0" fillId="2" borderId="0" xfId="0" applyNumberFormat="1" applyFill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1133770</xdr:colOff>
      <xdr:row>38</xdr:row>
      <xdr:rowOff>4585</xdr:rowOff>
    </xdr:from>
    <xdr:to>
      <xdr:col>7</xdr:col>
      <xdr:colOff>356754</xdr:colOff>
      <xdr:row>39</xdr:row>
      <xdr:rowOff>95047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445DF584-94F4-4F41-8E9F-9534B20A584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14229" b="1371"/>
        <a:stretch/>
      </xdr:blipFill>
      <xdr:spPr>
        <a:xfrm>
          <a:off x="7534570" y="7243585"/>
          <a:ext cx="1642334" cy="280962"/>
        </a:xfrm>
        <a:prstGeom prst="rect">
          <a:avLst/>
        </a:prstGeom>
      </xdr:spPr>
    </xdr:pic>
    <xdr:clientData/>
  </xdr:twoCellAnchor>
  <xdr:twoCellAnchor editAs="oneCell">
    <xdr:from>
      <xdr:col>12</xdr:col>
      <xdr:colOff>589223</xdr:colOff>
      <xdr:row>0</xdr:row>
      <xdr:rowOff>41563</xdr:rowOff>
    </xdr:from>
    <xdr:to>
      <xdr:col>26</xdr:col>
      <xdr:colOff>209446</xdr:colOff>
      <xdr:row>40</xdr:row>
      <xdr:rowOff>71645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EE322D78-916B-4C54-B23A-4402D7990A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041987" y="41563"/>
          <a:ext cx="8154623" cy="723444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182244</xdr:colOff>
      <xdr:row>12</xdr:row>
      <xdr:rowOff>170150</xdr:rowOff>
    </xdr:from>
    <xdr:to>
      <xdr:col>15</xdr:col>
      <xdr:colOff>239743</xdr:colOff>
      <xdr:row>14</xdr:row>
      <xdr:rowOff>10129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1EB73FC8-D5DC-4DFA-AF96-A925D9F013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884784" y="2364710"/>
          <a:ext cx="2495899" cy="205739"/>
        </a:xfrm>
        <a:prstGeom prst="rect">
          <a:avLst/>
        </a:prstGeom>
      </xdr:spPr>
    </xdr:pic>
    <xdr:clientData/>
  </xdr:twoCellAnchor>
  <xdr:twoCellAnchor editAs="oneCell">
    <xdr:from>
      <xdr:col>0</xdr:col>
      <xdr:colOff>539339</xdr:colOff>
      <xdr:row>23</xdr:row>
      <xdr:rowOff>134587</xdr:rowOff>
    </xdr:from>
    <xdr:to>
      <xdr:col>11</xdr:col>
      <xdr:colOff>103591</xdr:colOff>
      <xdr:row>63</xdr:row>
      <xdr:rowOff>124733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59EBC135-35C7-4376-9AA4-0512BB64A6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39339" y="4231574"/>
          <a:ext cx="12549144" cy="711534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57EE8-65B6-4658-AE37-1DD516F61D0D}">
  <dimension ref="A1:K45"/>
  <sheetViews>
    <sheetView topLeftCell="A20" zoomScaleNormal="100" workbookViewId="0">
      <selection activeCell="M16" sqref="M16"/>
    </sheetView>
  </sheetViews>
  <sheetFormatPr defaultRowHeight="14.4" x14ac:dyDescent="0.3"/>
  <cols>
    <col min="1" max="1" width="10.33203125" customWidth="1"/>
    <col min="2" max="2" width="16.44140625" customWidth="1"/>
    <col min="3" max="3" width="17.33203125" customWidth="1"/>
    <col min="4" max="4" width="17.44140625" customWidth="1"/>
    <col min="5" max="5" width="15.88671875" customWidth="1"/>
    <col min="6" max="6" width="16.5546875" customWidth="1"/>
    <col min="7" max="7" width="18.6640625" customWidth="1"/>
    <col min="8" max="8" width="20.109375" customWidth="1"/>
    <col min="9" max="9" width="19.44140625" customWidth="1"/>
  </cols>
  <sheetData>
    <row r="1" spans="1:11" x14ac:dyDescent="0.3">
      <c r="A1" s="1" t="s">
        <v>0</v>
      </c>
      <c r="B1" s="1" t="s">
        <v>1</v>
      </c>
      <c r="C1" s="1" t="s">
        <v>5</v>
      </c>
      <c r="D1" s="1" t="s">
        <v>2</v>
      </c>
      <c r="E1" s="1" t="s">
        <v>3</v>
      </c>
      <c r="F1" s="1" t="s">
        <v>6</v>
      </c>
      <c r="G1" s="1" t="s">
        <v>7</v>
      </c>
      <c r="H1" s="1" t="s">
        <v>8</v>
      </c>
      <c r="I1" s="1" t="s">
        <v>4</v>
      </c>
      <c r="J1" s="1" t="s">
        <v>9</v>
      </c>
      <c r="K1" s="1">
        <v>5.0000000000000002E-5</v>
      </c>
    </row>
    <row r="2" spans="1:11" x14ac:dyDescent="0.3">
      <c r="A2" s="1">
        <v>1</v>
      </c>
      <c r="B2" s="11">
        <v>0.5</v>
      </c>
      <c r="C2" s="11">
        <f>(B2+D2)/2</f>
        <v>0.75</v>
      </c>
      <c r="D2" s="11">
        <v>1</v>
      </c>
      <c r="E2" s="11">
        <f>(B2-2)*LN(B2)-1</f>
        <v>3.9720770839917874E-2</v>
      </c>
      <c r="F2" s="11">
        <f>(C2-2)*LN(C2)-1</f>
        <v>-0.6403974094352739</v>
      </c>
      <c r="G2" s="11">
        <f>E2*F2</f>
        <v>-2.5437078746655576E-2</v>
      </c>
      <c r="H2" s="3" t="str">
        <f>IF(ABS(F2)&lt;$K$1,"Выполнено","Не выполнено")</f>
        <v>Не выполнено</v>
      </c>
      <c r="I2" s="10">
        <f>D2-B2</f>
        <v>0.5</v>
      </c>
      <c r="J2" s="1"/>
      <c r="K2" s="1"/>
    </row>
    <row r="3" spans="1:11" x14ac:dyDescent="0.3">
      <c r="A3" s="1">
        <v>2</v>
      </c>
      <c r="B3" s="11">
        <f>IF(G2&lt;0,B2,C2)</f>
        <v>0.5</v>
      </c>
      <c r="C3" s="11">
        <f>(B3+D3)/2</f>
        <v>0.625</v>
      </c>
      <c r="D3" s="11">
        <f>IF(G2&lt;0,C2,D2)</f>
        <v>0.75</v>
      </c>
      <c r="E3" s="11">
        <f t="shared" ref="E3:F15" si="0">(B3-2)*LN(B3)-1</f>
        <v>3.9720770839917874E-2</v>
      </c>
      <c r="F3" s="11">
        <f t="shared" si="0"/>
        <v>-0.35374500978711354</v>
      </c>
      <c r="G3" s="11">
        <f>E3*F3</f>
        <v>-1.4051024469518442E-2</v>
      </c>
      <c r="H3" s="3" t="str">
        <f>IF(ABS(F3)&lt;$K$1,"Выполнено","Не выполнено")</f>
        <v>Не выполнено</v>
      </c>
      <c r="I3" s="10">
        <f>D3-B3</f>
        <v>0.25</v>
      </c>
      <c r="J3" s="1"/>
      <c r="K3" s="1"/>
    </row>
    <row r="4" spans="1:11" x14ac:dyDescent="0.3">
      <c r="A4" s="1">
        <v>3</v>
      </c>
      <c r="B4" s="11">
        <f t="shared" ref="B4:B16" si="1">IF(G3&lt;0,B3,C3)</f>
        <v>0.5</v>
      </c>
      <c r="C4" s="11">
        <f t="shared" ref="C4:C17" si="2">(B4+D4)/2</f>
        <v>0.5625</v>
      </c>
      <c r="D4" s="11">
        <f>IF(G3&lt;0,C3,D3)</f>
        <v>0.625</v>
      </c>
      <c r="E4" s="11">
        <f t="shared" si="0"/>
        <v>3.9720770839917874E-2</v>
      </c>
      <c r="F4" s="11">
        <f t="shared" si="0"/>
        <v>-0.17291404170112989</v>
      </c>
      <c r="G4" s="11">
        <f t="shared" ref="G4:G15" si="3">E4*F4</f>
        <v>-6.8682790254145833E-3</v>
      </c>
      <c r="H4" s="3" t="str">
        <f t="shared" ref="H4:H15" si="4">IF(ABS(F4)&lt;$K$1,"Выполнено","Не выполнено")</f>
        <v>Не выполнено</v>
      </c>
      <c r="I4" s="10">
        <f t="shared" ref="I4:I15" si="5">D4-B4</f>
        <v>0.125</v>
      </c>
      <c r="J4" s="1"/>
      <c r="K4" s="1"/>
    </row>
    <row r="5" spans="1:11" x14ac:dyDescent="0.3">
      <c r="A5" s="1">
        <v>4</v>
      </c>
      <c r="B5" s="11">
        <f t="shared" si="1"/>
        <v>0.5</v>
      </c>
      <c r="C5" s="11">
        <f t="shared" si="2"/>
        <v>0.53125</v>
      </c>
      <c r="D5" s="11">
        <f>IF(G4&lt;0,C4,D4)</f>
        <v>0.5625</v>
      </c>
      <c r="E5" s="11">
        <f t="shared" si="0"/>
        <v>3.9720770839917874E-2</v>
      </c>
      <c r="F5" s="11">
        <f t="shared" si="0"/>
        <v>-7.0982491845469009E-2</v>
      </c>
      <c r="G5" s="11">
        <f t="shared" si="3"/>
        <v>-2.8194792922402135E-3</v>
      </c>
      <c r="H5" s="3" t="str">
        <f t="shared" si="4"/>
        <v>Не выполнено</v>
      </c>
      <c r="I5" s="10">
        <f t="shared" si="5"/>
        <v>6.25E-2</v>
      </c>
      <c r="J5" s="1"/>
      <c r="K5" s="1"/>
    </row>
    <row r="6" spans="1:11" x14ac:dyDescent="0.3">
      <c r="A6" s="1">
        <v>5</v>
      </c>
      <c r="B6" s="11">
        <f t="shared" si="1"/>
        <v>0.5</v>
      </c>
      <c r="C6" s="11">
        <f t="shared" si="2"/>
        <v>0.515625</v>
      </c>
      <c r="D6" s="11">
        <f t="shared" ref="D6:D16" si="6">IF(G5&lt;0,C5,D5)</f>
        <v>0.53125</v>
      </c>
      <c r="E6" s="11">
        <f t="shared" si="0"/>
        <v>3.9720770839917874E-2</v>
      </c>
      <c r="F6" s="11">
        <f t="shared" si="0"/>
        <v>-1.6786334689793736E-2</v>
      </c>
      <c r="G6" s="11">
        <f t="shared" si="3"/>
        <v>-6.6676615345546086E-4</v>
      </c>
      <c r="H6" s="3" t="str">
        <f t="shared" si="4"/>
        <v>Не выполнено</v>
      </c>
      <c r="I6" s="10">
        <f t="shared" si="5"/>
        <v>3.125E-2</v>
      </c>
      <c r="J6" s="1"/>
      <c r="K6" s="1"/>
    </row>
    <row r="7" spans="1:11" x14ac:dyDescent="0.3">
      <c r="A7" s="1">
        <v>6</v>
      </c>
      <c r="B7" s="11">
        <f t="shared" si="1"/>
        <v>0.5</v>
      </c>
      <c r="C7" s="11">
        <f t="shared" si="2"/>
        <v>0.5078125</v>
      </c>
      <c r="D7" s="11">
        <f t="shared" si="6"/>
        <v>0.515625</v>
      </c>
      <c r="E7" s="11">
        <f t="shared" si="0"/>
        <v>3.9720770839917874E-2</v>
      </c>
      <c r="F7" s="11">
        <f t="shared" si="0"/>
        <v>1.1170405145157769E-2</v>
      </c>
      <c r="G7" s="11">
        <f t="shared" si="3"/>
        <v>4.4369710295985132E-4</v>
      </c>
      <c r="H7" s="3" t="str">
        <f t="shared" si="4"/>
        <v>Не выполнено</v>
      </c>
      <c r="I7" s="10">
        <f t="shared" si="5"/>
        <v>1.5625E-2</v>
      </c>
      <c r="J7" s="1"/>
      <c r="K7" s="1"/>
    </row>
    <row r="8" spans="1:11" x14ac:dyDescent="0.3">
      <c r="A8" s="1">
        <v>7</v>
      </c>
      <c r="B8" s="11">
        <f t="shared" si="1"/>
        <v>0.5078125</v>
      </c>
      <c r="C8" s="11">
        <f t="shared" si="2"/>
        <v>0.51171875</v>
      </c>
      <c r="D8" s="11">
        <f t="shared" si="6"/>
        <v>0.515625</v>
      </c>
      <c r="E8" s="11">
        <f t="shared" si="0"/>
        <v>1.1170405145157769E-2</v>
      </c>
      <c r="F8" s="11">
        <f t="shared" si="0"/>
        <v>-2.8811476286150217E-3</v>
      </c>
      <c r="G8" s="11">
        <f t="shared" si="3"/>
        <v>-3.2183586294640346E-5</v>
      </c>
      <c r="H8" s="3" t="str">
        <f t="shared" si="4"/>
        <v>Не выполнено</v>
      </c>
      <c r="I8" s="10">
        <f t="shared" si="5"/>
        <v>7.8125E-3</v>
      </c>
      <c r="J8" s="1"/>
      <c r="K8" s="1"/>
    </row>
    <row r="9" spans="1:11" x14ac:dyDescent="0.3">
      <c r="A9" s="1">
        <v>8</v>
      </c>
      <c r="B9" s="11">
        <f t="shared" si="1"/>
        <v>0.5078125</v>
      </c>
      <c r="C9" s="11">
        <f t="shared" si="2"/>
        <v>0.509765625</v>
      </c>
      <c r="D9" s="11">
        <f t="shared" si="6"/>
        <v>0.51171875</v>
      </c>
      <c r="E9" s="11">
        <f t="shared" si="0"/>
        <v>1.1170405145157769E-2</v>
      </c>
      <c r="F9" s="11">
        <f t="shared" si="0"/>
        <v>4.1262072615808609E-3</v>
      </c>
      <c r="G9" s="11">
        <f t="shared" si="3"/>
        <v>4.6091406824750201E-5</v>
      </c>
      <c r="H9" s="3" t="str">
        <f t="shared" si="4"/>
        <v>Не выполнено</v>
      </c>
      <c r="I9" s="10">
        <f t="shared" si="5"/>
        <v>3.90625E-3</v>
      </c>
      <c r="J9" s="1"/>
      <c r="K9" s="1"/>
    </row>
    <row r="10" spans="1:11" x14ac:dyDescent="0.3">
      <c r="A10" s="1">
        <v>9</v>
      </c>
      <c r="B10" s="11">
        <f t="shared" si="1"/>
        <v>0.509765625</v>
      </c>
      <c r="C10" s="11">
        <f t="shared" si="2"/>
        <v>0.5107421875</v>
      </c>
      <c r="D10" s="11">
        <f t="shared" si="6"/>
        <v>0.51171875</v>
      </c>
      <c r="E10" s="11">
        <f t="shared" si="0"/>
        <v>4.1262072615808609E-3</v>
      </c>
      <c r="F10" s="11">
        <f t="shared" si="0"/>
        <v>6.1794027359240999E-4</v>
      </c>
      <c r="G10" s="11">
        <f t="shared" si="3"/>
        <v>2.549749644120266E-6</v>
      </c>
      <c r="H10" s="3" t="str">
        <f t="shared" si="4"/>
        <v>Не выполнено</v>
      </c>
      <c r="I10" s="10">
        <f t="shared" si="5"/>
        <v>1.953125E-3</v>
      </c>
      <c r="J10" s="1"/>
      <c r="K10" s="1"/>
    </row>
    <row r="11" spans="1:11" x14ac:dyDescent="0.3">
      <c r="A11" s="1">
        <v>10</v>
      </c>
      <c r="B11" s="11">
        <f t="shared" si="1"/>
        <v>0.5107421875</v>
      </c>
      <c r="C11" s="11">
        <f t="shared" si="2"/>
        <v>0.51123046875</v>
      </c>
      <c r="D11" s="11">
        <f t="shared" si="6"/>
        <v>0.51171875</v>
      </c>
      <c r="E11" s="11">
        <f t="shared" si="0"/>
        <v>6.1794027359240999E-4</v>
      </c>
      <c r="F11" s="11">
        <f t="shared" si="0"/>
        <v>-1.1327490938775053E-3</v>
      </c>
      <c r="G11" s="11">
        <f t="shared" si="3"/>
        <v>-6.9997128498222013E-7</v>
      </c>
      <c r="H11" s="3" t="str">
        <f t="shared" si="4"/>
        <v>Не выполнено</v>
      </c>
      <c r="I11" s="10">
        <f t="shared" si="5"/>
        <v>9.765625E-4</v>
      </c>
      <c r="J11" s="1"/>
      <c r="K11" s="1"/>
    </row>
    <row r="12" spans="1:11" x14ac:dyDescent="0.3">
      <c r="A12" s="1">
        <v>11</v>
      </c>
      <c r="B12" s="11">
        <f t="shared" si="1"/>
        <v>0.5107421875</v>
      </c>
      <c r="C12" s="11">
        <f t="shared" si="2"/>
        <v>0.510986328125</v>
      </c>
      <c r="D12" s="11">
        <f t="shared" si="6"/>
        <v>0.51123046875</v>
      </c>
      <c r="E12" s="11">
        <f t="shared" si="0"/>
        <v>6.1794027359240999E-4</v>
      </c>
      <c r="F12" s="11">
        <f t="shared" si="0"/>
        <v>-2.5769100997918848E-4</v>
      </c>
      <c r="G12" s="11">
        <f t="shared" si="3"/>
        <v>-1.5923765320884418E-7</v>
      </c>
      <c r="H12" s="3" t="str">
        <f t="shared" si="4"/>
        <v>Не выполнено</v>
      </c>
      <c r="I12" s="10">
        <f t="shared" si="5"/>
        <v>4.8828125E-4</v>
      </c>
      <c r="J12" s="1"/>
      <c r="K12" s="1"/>
    </row>
    <row r="13" spans="1:11" x14ac:dyDescent="0.3">
      <c r="A13" s="1">
        <v>12</v>
      </c>
      <c r="B13" s="11">
        <f t="shared" si="1"/>
        <v>0.5107421875</v>
      </c>
      <c r="C13" s="11">
        <f t="shared" si="2"/>
        <v>0.5108642578125</v>
      </c>
      <c r="D13" s="11">
        <f t="shared" si="6"/>
        <v>0.510986328125</v>
      </c>
      <c r="E13" s="11">
        <f t="shared" si="0"/>
        <v>6.1794027359240999E-4</v>
      </c>
      <c r="F13" s="11">
        <f t="shared" si="0"/>
        <v>1.8005295109224662E-4</v>
      </c>
      <c r="G13" s="11">
        <f t="shared" si="3"/>
        <v>1.1126196985906369E-7</v>
      </c>
      <c r="H13" s="3" t="str">
        <f t="shared" si="4"/>
        <v>Не выполнено</v>
      </c>
      <c r="I13" s="10">
        <f t="shared" si="5"/>
        <v>2.44140625E-4</v>
      </c>
      <c r="J13" s="1"/>
      <c r="K13" s="1"/>
    </row>
    <row r="14" spans="1:11" x14ac:dyDescent="0.3">
      <c r="A14" s="1">
        <v>13</v>
      </c>
      <c r="B14" s="11">
        <f t="shared" si="1"/>
        <v>0.5108642578125</v>
      </c>
      <c r="C14" s="12">
        <f t="shared" si="2"/>
        <v>0.51092529296875</v>
      </c>
      <c r="D14" s="11">
        <f t="shared" si="6"/>
        <v>0.510986328125</v>
      </c>
      <c r="E14" s="11">
        <f t="shared" si="0"/>
        <v>1.8005295109224662E-4</v>
      </c>
      <c r="F14" s="11">
        <f t="shared" si="0"/>
        <v>-3.8836945776110632E-5</v>
      </c>
      <c r="G14" s="11">
        <f t="shared" si="3"/>
        <v>-6.9927066983982815E-9</v>
      </c>
      <c r="H14" s="3" t="s">
        <v>10</v>
      </c>
      <c r="I14" s="10">
        <f t="shared" si="5"/>
        <v>1.220703125E-4</v>
      </c>
      <c r="J14" s="1"/>
      <c r="K14" s="1"/>
    </row>
    <row r="15" spans="1:11" x14ac:dyDescent="0.3">
      <c r="A15" s="1">
        <v>14</v>
      </c>
      <c r="B15" s="11">
        <f t="shared" si="1"/>
        <v>0.5108642578125</v>
      </c>
      <c r="C15" s="12">
        <f t="shared" si="2"/>
        <v>0.510894775390625</v>
      </c>
      <c r="D15" s="11">
        <f t="shared" si="6"/>
        <v>0.51092529296875</v>
      </c>
      <c r="E15" s="11">
        <f t="shared" si="0"/>
        <v>1.8005295109224662E-4</v>
      </c>
      <c r="F15" s="11">
        <f t="shared" si="0"/>
        <v>7.0603523094181497E-5</v>
      </c>
      <c r="G15" s="11">
        <f t="shared" si="3"/>
        <v>1.2712372690616966E-8</v>
      </c>
      <c r="H15" s="3" t="str">
        <f t="shared" si="4"/>
        <v>Не выполнено</v>
      </c>
      <c r="I15" s="10">
        <f t="shared" si="5"/>
        <v>6.103515625E-5</v>
      </c>
      <c r="J15" s="1"/>
      <c r="K15" s="1"/>
    </row>
    <row r="16" spans="1:11" x14ac:dyDescent="0.3">
      <c r="A16" s="1">
        <v>15</v>
      </c>
      <c r="B16" s="11">
        <f t="shared" si="1"/>
        <v>0.510894775390625</v>
      </c>
      <c r="C16" s="12">
        <f t="shared" si="2"/>
        <v>0.5109100341796875</v>
      </c>
      <c r="D16" s="11">
        <f t="shared" si="6"/>
        <v>0.51092529296875</v>
      </c>
      <c r="E16" s="11">
        <f>(B16-2)*LN(B16)-1</f>
        <v>7.0603523094181497E-5</v>
      </c>
      <c r="F16" s="11">
        <f>(C16-2)*LN(C16)-1</f>
        <v>1.5882168828085241E-5</v>
      </c>
      <c r="G16" s="11">
        <f>E16*F16</f>
        <v>1.1213370736394058E-9</v>
      </c>
      <c r="H16" s="3" t="s">
        <v>10</v>
      </c>
      <c r="I16" s="10">
        <f>D16-B16</f>
        <v>3.0517578125E-5</v>
      </c>
    </row>
    <row r="17" spans="1:11" x14ac:dyDescent="0.3">
      <c r="A17" s="1">
        <v>16</v>
      </c>
      <c r="B17" s="11">
        <f>IF(G16&lt;0,B16,C16)</f>
        <v>0.5109100341796875</v>
      </c>
      <c r="C17" s="13">
        <f t="shared" si="2"/>
        <v>0.51091766357421875</v>
      </c>
      <c r="D17" s="11">
        <f>IF(G16&lt;0,C16,D16)</f>
        <v>0.51092529296875</v>
      </c>
      <c r="E17" s="11">
        <f t="shared" ref="E17" si="7">(B17-2)*LN(B17)-1</f>
        <v>1.5882168828085241E-5</v>
      </c>
      <c r="F17" s="11">
        <f t="shared" ref="F17" si="8">(C17-2)*LN(C17)-1</f>
        <v>-1.1477668424131338E-5</v>
      </c>
      <c r="G17" s="11">
        <f t="shared" ref="G17" si="9">E17*F17</f>
        <v>-1.8229026766483699E-10</v>
      </c>
      <c r="H17" s="3" t="str">
        <f t="shared" ref="H17" si="10">IF(ABS(F17)&lt;$K$1,"Выполнено","Не выполнено")</f>
        <v>Выполнено</v>
      </c>
      <c r="I17" s="10">
        <f t="shared" ref="I17" si="11">D17-B17</f>
        <v>1.52587890625E-5</v>
      </c>
    </row>
    <row r="18" spans="1:11" x14ac:dyDescent="0.3">
      <c r="A18" s="1"/>
      <c r="B18" s="3"/>
      <c r="C18" s="8"/>
      <c r="D18" s="5"/>
      <c r="E18" s="3"/>
      <c r="F18" s="3"/>
      <c r="G18" s="3"/>
      <c r="H18" s="3"/>
      <c r="I18" s="7"/>
    </row>
    <row r="19" spans="1:11" x14ac:dyDescent="0.3">
      <c r="B19" s="5"/>
      <c r="C19" s="6"/>
      <c r="D19" s="5"/>
      <c r="E19" s="3"/>
      <c r="F19" s="3"/>
      <c r="G19" s="3"/>
      <c r="H19" s="3"/>
      <c r="I19" s="1"/>
    </row>
    <row r="20" spans="1:11" x14ac:dyDescent="0.3">
      <c r="A20" s="1" t="s">
        <v>0</v>
      </c>
      <c r="B20" s="1" t="s">
        <v>1</v>
      </c>
      <c r="C20" s="1" t="s">
        <v>5</v>
      </c>
      <c r="D20" s="1" t="s">
        <v>2</v>
      </c>
      <c r="E20" s="1" t="s">
        <v>3</v>
      </c>
      <c r="F20" s="1" t="s">
        <v>6</v>
      </c>
      <c r="G20" s="1" t="s">
        <v>7</v>
      </c>
      <c r="H20" s="1" t="s">
        <v>8</v>
      </c>
      <c r="I20" s="1" t="s">
        <v>4</v>
      </c>
      <c r="J20" s="1" t="s">
        <v>9</v>
      </c>
      <c r="K20" s="1">
        <v>5.0000000000000002E-5</v>
      </c>
    </row>
    <row r="21" spans="1:11" x14ac:dyDescent="0.3">
      <c r="A21" s="1">
        <v>1</v>
      </c>
      <c r="B21" s="14">
        <v>2.5</v>
      </c>
      <c r="C21" s="14">
        <f>(B21+D21)/2</f>
        <v>3</v>
      </c>
      <c r="D21" s="14">
        <v>3.5</v>
      </c>
      <c r="E21" s="14">
        <f>(B21-2)*LN(B21)-1</f>
        <v>-0.54185463406292245</v>
      </c>
      <c r="F21" s="14">
        <f>(C21-2)*LN(C21)-1</f>
        <v>9.8612288668109782E-2</v>
      </c>
      <c r="G21" s="14">
        <f>E21*F21</f>
        <v>-5.3433525590365898E-2</v>
      </c>
      <c r="H21" s="3" t="str">
        <f>IF(ABS(F21)&lt;$K$20,"Выполнено","Не выполнено")</f>
        <v>Не выполнено</v>
      </c>
      <c r="I21" s="11">
        <f>D21-B21</f>
        <v>1</v>
      </c>
    </row>
    <row r="22" spans="1:11" x14ac:dyDescent="0.3">
      <c r="A22" s="1">
        <v>2</v>
      </c>
      <c r="B22" s="14">
        <f>IF(G21&lt;0,B21,C21)</f>
        <v>2.5</v>
      </c>
      <c r="C22" s="14">
        <f t="shared" ref="C22:C36" si="12">(B22+D22)/2</f>
        <v>2.75</v>
      </c>
      <c r="D22" s="14">
        <f>IF(G21&lt;0,C21,D21)</f>
        <v>3</v>
      </c>
      <c r="E22" s="14">
        <f t="shared" ref="E22:F36" si="13">(B22-2)*LN(B22)-1</f>
        <v>-0.54185463406292245</v>
      </c>
      <c r="F22" s="14">
        <f t="shared" si="13"/>
        <v>-0.24129931624114009</v>
      </c>
      <c r="G22" s="14">
        <f t="shared" ref="G22:G35" si="14">E22*F22</f>
        <v>0.13074915270147636</v>
      </c>
      <c r="H22" s="3" t="str">
        <f>IF(ABS(F22)&lt;$K$20,"Выполнено","Не выполнено")</f>
        <v>Не выполнено</v>
      </c>
      <c r="I22" s="11">
        <f t="shared" ref="I22:I35" si="15">D22-B22</f>
        <v>0.5</v>
      </c>
    </row>
    <row r="23" spans="1:11" x14ac:dyDescent="0.3">
      <c r="A23" s="1">
        <v>3</v>
      </c>
      <c r="B23" s="14">
        <f t="shared" ref="B23:B36" si="16">IF(G22&lt;0,B22,C22)</f>
        <v>2.75</v>
      </c>
      <c r="C23" s="14">
        <f t="shared" si="12"/>
        <v>2.875</v>
      </c>
      <c r="D23" s="14">
        <f t="shared" ref="D23:D36" si="17">IF(G22&lt;0,C22,D22)</f>
        <v>3</v>
      </c>
      <c r="E23" s="14">
        <f t="shared" si="13"/>
        <v>-0.24129931624114009</v>
      </c>
      <c r="F23" s="14">
        <f t="shared" si="13"/>
        <v>-7.595391003185048E-2</v>
      </c>
      <c r="G23" s="14">
        <f t="shared" si="14"/>
        <v>1.8327626556526592E-2</v>
      </c>
      <c r="H23" s="3" t="str">
        <f t="shared" ref="H23:H34" si="18">IF(ABS(F23)&lt;$K$20,"Выполнено","Не выполнено")</f>
        <v>Не выполнено</v>
      </c>
      <c r="I23" s="11">
        <f t="shared" si="15"/>
        <v>0.25</v>
      </c>
    </row>
    <row r="24" spans="1:11" x14ac:dyDescent="0.3">
      <c r="A24" s="1">
        <v>4</v>
      </c>
      <c r="B24" s="14">
        <f t="shared" si="16"/>
        <v>2.875</v>
      </c>
      <c r="C24" s="14">
        <f t="shared" si="12"/>
        <v>2.9375</v>
      </c>
      <c r="D24" s="14">
        <f t="shared" si="17"/>
        <v>3</v>
      </c>
      <c r="E24" s="14">
        <f t="shared" si="13"/>
        <v>-7.595391003185048E-2</v>
      </c>
      <c r="F24" s="14">
        <f t="shared" si="13"/>
        <v>1.0211449503384928E-2</v>
      </c>
      <c r="G24" s="14">
        <f t="shared" si="14"/>
        <v>-7.7559951687488314E-4</v>
      </c>
      <c r="H24" s="3" t="str">
        <f t="shared" si="18"/>
        <v>Не выполнено</v>
      </c>
      <c r="I24" s="11">
        <f t="shared" si="15"/>
        <v>0.125</v>
      </c>
    </row>
    <row r="25" spans="1:11" x14ac:dyDescent="0.3">
      <c r="A25" s="1">
        <v>5</v>
      </c>
      <c r="B25" s="14">
        <f>IF(G24&lt;0,B24,C24)</f>
        <v>2.875</v>
      </c>
      <c r="C25" s="14">
        <f t="shared" si="12"/>
        <v>2.90625</v>
      </c>
      <c r="D25" s="14">
        <f t="shared" si="17"/>
        <v>2.9375</v>
      </c>
      <c r="E25" s="14">
        <f t="shared" si="13"/>
        <v>-7.595391003185048E-2</v>
      </c>
      <c r="F25" s="14">
        <f t="shared" si="13"/>
        <v>-3.3154871242114137E-2</v>
      </c>
      <c r="G25" s="14">
        <f t="shared" si="14"/>
        <v>2.5182421074411241E-3</v>
      </c>
      <c r="H25" s="3" t="str">
        <f t="shared" si="18"/>
        <v>Не выполнено</v>
      </c>
      <c r="I25" s="11">
        <f t="shared" si="15"/>
        <v>6.25E-2</v>
      </c>
    </row>
    <row r="26" spans="1:11" x14ac:dyDescent="0.3">
      <c r="A26" s="1">
        <v>6</v>
      </c>
      <c r="B26" s="14">
        <f t="shared" si="16"/>
        <v>2.90625</v>
      </c>
      <c r="C26" s="14">
        <f t="shared" si="12"/>
        <v>2.921875</v>
      </c>
      <c r="D26" s="14">
        <f t="shared" si="17"/>
        <v>2.9375</v>
      </c>
      <c r="E26" s="14">
        <f t="shared" si="13"/>
        <v>-3.3154871242114137E-2</v>
      </c>
      <c r="F26" s="14">
        <f t="shared" si="13"/>
        <v>-1.1542086309375588E-2</v>
      </c>
      <c r="G26" s="14">
        <f t="shared" si="14"/>
        <v>3.8267638545271595E-4</v>
      </c>
      <c r="H26" s="3" t="str">
        <f t="shared" si="18"/>
        <v>Не выполнено</v>
      </c>
      <c r="I26" s="11">
        <f t="shared" si="15"/>
        <v>3.125E-2</v>
      </c>
    </row>
    <row r="27" spans="1:11" x14ac:dyDescent="0.3">
      <c r="A27" s="1">
        <v>7</v>
      </c>
      <c r="B27" s="14">
        <f t="shared" si="16"/>
        <v>2.921875</v>
      </c>
      <c r="C27" s="14">
        <f t="shared" si="12"/>
        <v>2.9296875</v>
      </c>
      <c r="D27" s="14">
        <f t="shared" si="17"/>
        <v>2.9375</v>
      </c>
      <c r="E27" s="14">
        <f t="shared" si="13"/>
        <v>-1.1542086309375588E-2</v>
      </c>
      <c r="F27" s="14">
        <f t="shared" si="13"/>
        <v>-6.8284621840275506E-4</v>
      </c>
      <c r="G27" s="14">
        <f t="shared" si="14"/>
        <v>7.8814699888353319E-6</v>
      </c>
      <c r="H27" s="3" t="str">
        <f t="shared" si="18"/>
        <v>Не выполнено</v>
      </c>
      <c r="I27" s="11">
        <f t="shared" si="15"/>
        <v>1.5625E-2</v>
      </c>
    </row>
    <row r="28" spans="1:11" x14ac:dyDescent="0.3">
      <c r="A28" s="1">
        <v>8</v>
      </c>
      <c r="B28" s="14">
        <f t="shared" si="16"/>
        <v>2.9296875</v>
      </c>
      <c r="C28" s="14">
        <f t="shared" si="12"/>
        <v>2.93359375</v>
      </c>
      <c r="D28" s="14">
        <f t="shared" si="17"/>
        <v>2.9375</v>
      </c>
      <c r="E28" s="14">
        <f t="shared" si="13"/>
        <v>-6.8284621840275506E-4</v>
      </c>
      <c r="F28" s="14">
        <f t="shared" si="13"/>
        <v>4.7599278945811285E-3</v>
      </c>
      <c r="G28" s="14">
        <f t="shared" si="14"/>
        <v>-3.2502987626845115E-6</v>
      </c>
      <c r="H28" s="3" t="str">
        <f t="shared" si="18"/>
        <v>Не выполнено</v>
      </c>
      <c r="I28" s="11">
        <f t="shared" si="15"/>
        <v>7.8125E-3</v>
      </c>
    </row>
    <row r="29" spans="1:11" x14ac:dyDescent="0.3">
      <c r="A29" s="1">
        <v>9</v>
      </c>
      <c r="B29" s="14">
        <f t="shared" si="16"/>
        <v>2.9296875</v>
      </c>
      <c r="C29" s="14">
        <f t="shared" si="12"/>
        <v>2.931640625</v>
      </c>
      <c r="D29" s="14">
        <f t="shared" si="17"/>
        <v>2.93359375</v>
      </c>
      <c r="E29" s="14">
        <f t="shared" si="13"/>
        <v>-6.8284621840275506E-4</v>
      </c>
      <c r="F29" s="14">
        <f t="shared" si="13"/>
        <v>2.0374463775705287E-3</v>
      </c>
      <c r="G29" s="14">
        <f t="shared" si="14"/>
        <v>-1.3912625541224274E-6</v>
      </c>
      <c r="H29" s="3" t="str">
        <f t="shared" si="18"/>
        <v>Не выполнено</v>
      </c>
      <c r="I29" s="11">
        <f t="shared" si="15"/>
        <v>3.90625E-3</v>
      </c>
    </row>
    <row r="30" spans="1:11" x14ac:dyDescent="0.3">
      <c r="A30" s="1">
        <v>10</v>
      </c>
      <c r="B30" s="14">
        <f t="shared" si="16"/>
        <v>2.9296875</v>
      </c>
      <c r="C30" s="14">
        <f t="shared" si="12"/>
        <v>2.9306640625</v>
      </c>
      <c r="D30" s="14">
        <f t="shared" si="17"/>
        <v>2.931640625</v>
      </c>
      <c r="E30" s="14">
        <f t="shared" si="13"/>
        <v>-6.8284621840275506E-4</v>
      </c>
      <c r="F30" s="14">
        <f t="shared" si="13"/>
        <v>6.7702633631938625E-4</v>
      </c>
      <c r="G30" s="14">
        <f t="shared" si="14"/>
        <v>-4.6230487351476474E-7</v>
      </c>
      <c r="H30" s="3" t="s">
        <v>10</v>
      </c>
      <c r="I30" s="11">
        <f t="shared" si="15"/>
        <v>1.953125E-3</v>
      </c>
    </row>
    <row r="31" spans="1:11" x14ac:dyDescent="0.3">
      <c r="A31" s="1">
        <v>11</v>
      </c>
      <c r="B31" s="14">
        <f t="shared" si="16"/>
        <v>2.9296875</v>
      </c>
      <c r="C31" s="14">
        <f t="shared" si="12"/>
        <v>2.93017578125</v>
      </c>
      <c r="D31" s="14">
        <f t="shared" si="17"/>
        <v>2.9306640625</v>
      </c>
      <c r="E31" s="14">
        <f t="shared" si="13"/>
        <v>-6.8284621840275506E-4</v>
      </c>
      <c r="F31" s="14">
        <f t="shared" si="13"/>
        <v>-2.9783928867654907E-6</v>
      </c>
      <c r="G31" s="14">
        <f t="shared" si="14"/>
        <v>2.0337843196454805E-9</v>
      </c>
      <c r="H31" s="3" t="s">
        <v>10</v>
      </c>
      <c r="I31" s="11">
        <f t="shared" si="15"/>
        <v>9.765625E-4</v>
      </c>
    </row>
    <row r="32" spans="1:11" x14ac:dyDescent="0.3">
      <c r="A32" s="1">
        <v>12</v>
      </c>
      <c r="B32" s="14">
        <f t="shared" si="16"/>
        <v>2.93017578125</v>
      </c>
      <c r="C32" s="14">
        <f t="shared" si="12"/>
        <v>2.930419921875</v>
      </c>
      <c r="D32" s="14">
        <f t="shared" si="17"/>
        <v>2.9306640625</v>
      </c>
      <c r="E32" s="14">
        <f t="shared" si="13"/>
        <v>-2.9783928867654907E-6</v>
      </c>
      <c r="F32" s="14">
        <f t="shared" si="13"/>
        <v>3.3700686075932573E-4</v>
      </c>
      <c r="G32" s="14">
        <f t="shared" si="14"/>
        <v>-1.0037388368767439E-9</v>
      </c>
      <c r="H32" s="3" t="str">
        <f t="shared" si="18"/>
        <v>Не выполнено</v>
      </c>
      <c r="I32" s="11">
        <f t="shared" si="15"/>
        <v>4.8828125E-4</v>
      </c>
    </row>
    <row r="33" spans="1:9" x14ac:dyDescent="0.3">
      <c r="A33" s="1">
        <v>13</v>
      </c>
      <c r="B33" s="14">
        <f t="shared" si="16"/>
        <v>2.93017578125</v>
      </c>
      <c r="C33" s="14">
        <f t="shared" si="12"/>
        <v>2.9302978515625</v>
      </c>
      <c r="D33" s="14">
        <f t="shared" si="17"/>
        <v>2.930419921875</v>
      </c>
      <c r="E33" s="14">
        <f t="shared" si="13"/>
        <v>-2.9783928867654907E-6</v>
      </c>
      <c r="F33" s="14">
        <f t="shared" si="13"/>
        <v>1.6700995594653989E-4</v>
      </c>
      <c r="G33" s="14">
        <f t="shared" si="14"/>
        <v>-4.9742126481019242E-10</v>
      </c>
      <c r="H33" s="3" t="str">
        <f t="shared" si="18"/>
        <v>Не выполнено</v>
      </c>
      <c r="I33" s="11">
        <f t="shared" si="15"/>
        <v>2.44140625E-4</v>
      </c>
    </row>
    <row r="34" spans="1:9" x14ac:dyDescent="0.3">
      <c r="A34" s="1">
        <v>14</v>
      </c>
      <c r="B34" s="14">
        <f t="shared" si="16"/>
        <v>2.93017578125</v>
      </c>
      <c r="C34" s="14">
        <f t="shared" si="12"/>
        <v>2.93023681640625</v>
      </c>
      <c r="D34" s="14">
        <f t="shared" si="17"/>
        <v>2.9302978515625</v>
      </c>
      <c r="E34" s="14">
        <f t="shared" si="13"/>
        <v>-2.9783928867654907E-6</v>
      </c>
      <c r="F34" s="14">
        <f t="shared" si="13"/>
        <v>8.2014712001310386E-5</v>
      </c>
      <c r="G34" s="14">
        <f t="shared" si="14"/>
        <v>-2.4427203483482319E-10</v>
      </c>
      <c r="H34" s="3" t="str">
        <f t="shared" si="18"/>
        <v>Не выполнено</v>
      </c>
      <c r="I34" s="11">
        <f t="shared" si="15"/>
        <v>1.220703125E-4</v>
      </c>
    </row>
    <row r="35" spans="1:9" x14ac:dyDescent="0.3">
      <c r="A35" s="1">
        <v>15</v>
      </c>
      <c r="B35" s="14">
        <f t="shared" si="16"/>
        <v>2.93017578125</v>
      </c>
      <c r="C35" s="15">
        <f t="shared" si="12"/>
        <v>2.930206298828125</v>
      </c>
      <c r="D35" s="14">
        <f t="shared" si="17"/>
        <v>2.93023681640625</v>
      </c>
      <c r="E35" s="14">
        <f t="shared" si="13"/>
        <v>-2.9783928867654907E-6</v>
      </c>
      <c r="F35" s="14">
        <f t="shared" si="13"/>
        <v>3.9517892171048175E-5</v>
      </c>
      <c r="G35" s="14">
        <f t="shared" si="14"/>
        <v>-1.1769980894221557E-10</v>
      </c>
      <c r="H35" s="3" t="s">
        <v>10</v>
      </c>
      <c r="I35" s="11">
        <f t="shared" si="15"/>
        <v>6.103515625E-5</v>
      </c>
    </row>
    <row r="36" spans="1:9" x14ac:dyDescent="0.3">
      <c r="A36" s="1">
        <v>16</v>
      </c>
      <c r="B36" s="14">
        <f t="shared" si="16"/>
        <v>2.93017578125</v>
      </c>
      <c r="C36" s="16">
        <f t="shared" si="12"/>
        <v>2.9301910400390625</v>
      </c>
      <c r="D36" s="14">
        <f t="shared" si="17"/>
        <v>2.930206298828125</v>
      </c>
      <c r="E36" s="14">
        <f t="shared" si="13"/>
        <v>-2.9783928867654907E-6</v>
      </c>
      <c r="F36" s="14">
        <f t="shared" si="13"/>
        <v>1.8269682795279962E-5</v>
      </c>
      <c r="G36" s="14">
        <f t="shared" ref="G36" si="19">E36*F36</f>
        <v>-5.4414293280923706E-11</v>
      </c>
      <c r="H36" s="3" t="str">
        <f t="shared" ref="H36" si="20">IF(ABS(F36)&lt;$K$20,"Выполнено","Не выполнено")</f>
        <v>Выполнено</v>
      </c>
      <c r="I36" s="11">
        <f t="shared" ref="I36" si="21">D36-B36</f>
        <v>3.0517578125E-5</v>
      </c>
    </row>
    <row r="37" spans="1:9" x14ac:dyDescent="0.3">
      <c r="A37" s="1"/>
      <c r="B37" s="4"/>
      <c r="C37" s="9"/>
      <c r="D37" s="2"/>
      <c r="E37" s="3"/>
      <c r="F37" s="3"/>
      <c r="G37" s="3"/>
      <c r="H37" s="3"/>
      <c r="I37" s="5"/>
    </row>
    <row r="38" spans="1:9" x14ac:dyDescent="0.3">
      <c r="A38" s="1"/>
      <c r="B38" s="4"/>
      <c r="C38" s="3"/>
      <c r="D38" s="2"/>
      <c r="E38" s="3"/>
      <c r="F38" s="3"/>
      <c r="G38" s="3"/>
      <c r="H38" s="3"/>
      <c r="I38" s="5"/>
    </row>
    <row r="39" spans="1:9" x14ac:dyDescent="0.3">
      <c r="A39" s="1"/>
      <c r="B39" s="4"/>
      <c r="C39" s="3"/>
      <c r="D39" s="2"/>
      <c r="E39" s="3"/>
      <c r="F39" s="3"/>
      <c r="G39" s="3"/>
      <c r="H39" s="3"/>
      <c r="I39" s="5"/>
    </row>
    <row r="40" spans="1:9" x14ac:dyDescent="0.3">
      <c r="A40" s="1"/>
      <c r="B40" s="4"/>
      <c r="C40" s="3"/>
      <c r="D40" s="2"/>
      <c r="E40" s="3"/>
      <c r="F40" s="3"/>
      <c r="G40" s="3"/>
      <c r="H40" s="3"/>
      <c r="I40" s="5"/>
    </row>
    <row r="41" spans="1:9" x14ac:dyDescent="0.3">
      <c r="A41" s="1"/>
      <c r="B41" s="4"/>
      <c r="C41" s="3"/>
      <c r="D41" s="2"/>
      <c r="E41" s="3"/>
      <c r="F41" s="3"/>
      <c r="G41" s="3"/>
      <c r="H41" s="3"/>
      <c r="I41" s="5"/>
    </row>
    <row r="42" spans="1:9" x14ac:dyDescent="0.3">
      <c r="A42" s="1"/>
      <c r="B42" s="4"/>
      <c r="C42" s="3"/>
      <c r="D42" s="2"/>
      <c r="E42" s="3"/>
      <c r="F42" s="3"/>
      <c r="G42" s="3"/>
      <c r="H42" s="3"/>
      <c r="I42" s="5"/>
    </row>
    <row r="43" spans="1:9" x14ac:dyDescent="0.3">
      <c r="A43" s="1"/>
      <c r="B43" s="4"/>
      <c r="C43" s="3"/>
      <c r="D43" s="2"/>
      <c r="E43" s="3"/>
      <c r="F43" s="3"/>
      <c r="G43" s="3"/>
      <c r="H43" s="3"/>
      <c r="I43" s="5"/>
    </row>
    <row r="44" spans="1:9" x14ac:dyDescent="0.3">
      <c r="A44" s="1"/>
      <c r="B44" s="4"/>
      <c r="C44" s="3"/>
      <c r="D44" s="2"/>
      <c r="E44" s="3"/>
      <c r="F44" s="3"/>
      <c r="G44" s="3"/>
      <c r="H44" s="3"/>
      <c r="I44" s="5"/>
    </row>
    <row r="45" spans="1:9" x14ac:dyDescent="0.3">
      <c r="A45" s="1"/>
      <c r="B45" s="4"/>
      <c r="C45" s="3"/>
      <c r="D45" s="2"/>
      <c r="E45" s="3"/>
      <c r="F45" s="3"/>
      <c r="G45" s="3"/>
      <c r="H45" s="3"/>
      <c r="I45" s="5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026C7-97C7-4B96-A913-1B69525A9D5D}">
  <dimension ref="A1:K22"/>
  <sheetViews>
    <sheetView tabSelected="1" zoomScaleNormal="100" workbookViewId="0">
      <selection activeCell="G22" sqref="G22"/>
    </sheetView>
  </sheetViews>
  <sheetFormatPr defaultRowHeight="14.4" x14ac:dyDescent="0.3"/>
  <cols>
    <col min="2" max="2" width="21.5546875" customWidth="1"/>
    <col min="3" max="3" width="25.88671875" customWidth="1"/>
    <col min="4" max="4" width="20.77734375" customWidth="1"/>
    <col min="5" max="5" width="16.77734375" customWidth="1"/>
    <col min="6" max="6" width="17.6640625" customWidth="1"/>
    <col min="7" max="7" width="17.33203125" customWidth="1"/>
    <col min="8" max="8" width="18.88671875" customWidth="1"/>
    <col min="9" max="9" width="23.77734375" customWidth="1"/>
  </cols>
  <sheetData>
    <row r="1" spans="1:11" x14ac:dyDescent="0.3">
      <c r="A1" s="1" t="s">
        <v>0</v>
      </c>
      <c r="B1" s="1" t="s">
        <v>1</v>
      </c>
      <c r="C1" s="1" t="s">
        <v>5</v>
      </c>
      <c r="D1" s="1" t="s">
        <v>2</v>
      </c>
      <c r="E1" s="1" t="s">
        <v>3</v>
      </c>
      <c r="F1" s="1" t="s">
        <v>6</v>
      </c>
      <c r="G1" s="1" t="s">
        <v>7</v>
      </c>
      <c r="H1" s="1" t="s">
        <v>8</v>
      </c>
      <c r="I1" s="1" t="s">
        <v>4</v>
      </c>
      <c r="J1" s="1" t="s">
        <v>9</v>
      </c>
      <c r="K1" s="1">
        <v>5.0000000000000002E-5</v>
      </c>
    </row>
    <row r="2" spans="1:11" x14ac:dyDescent="0.3">
      <c r="A2" s="1">
        <v>1</v>
      </c>
      <c r="B2" s="11">
        <v>0.5</v>
      </c>
      <c r="C2" s="11">
        <f>(B2+D2)/2</f>
        <v>1</v>
      </c>
      <c r="D2" s="11">
        <v>1.5</v>
      </c>
      <c r="E2" s="11">
        <f>POWER(B2,3)+0.2*POWER(B2,2)+0.5*B2-2</f>
        <v>-1.575</v>
      </c>
      <c r="F2" s="11">
        <f>POWER(C2,3)+0.2*POWER(C2,2)+0.5*C2-2</f>
        <v>-0.30000000000000004</v>
      </c>
      <c r="G2" s="11">
        <f>E2*F2</f>
        <v>0.47250000000000003</v>
      </c>
      <c r="H2" s="3" t="str">
        <f>IF(ABS(F2)&lt;$K$1,"Выполнено","Не выполнено")</f>
        <v>Не выполнено</v>
      </c>
      <c r="I2" s="10">
        <f>D2-B2</f>
        <v>1</v>
      </c>
      <c r="J2" s="1"/>
      <c r="K2" s="1"/>
    </row>
    <row r="3" spans="1:11" x14ac:dyDescent="0.3">
      <c r="A3" s="1">
        <v>2</v>
      </c>
      <c r="B3" s="11">
        <f>IF(G2&lt;0,B2,C2)</f>
        <v>1</v>
      </c>
      <c r="C3" s="11">
        <f>(B3+D3)/2</f>
        <v>1.25</v>
      </c>
      <c r="D3" s="11">
        <f>IF(G2&lt;0,C2,D2)</f>
        <v>1.5</v>
      </c>
      <c r="E3" s="11">
        <f t="shared" ref="E3:E17" si="0">POWER(B3,3)+0.2*POWER(B3,2)+0.5*B3-2</f>
        <v>-0.30000000000000004</v>
      </c>
      <c r="F3" s="11">
        <f t="shared" ref="F3:F17" si="1">POWER(C3,3)+0.2*POWER(C3,2)+0.5*C3-2</f>
        <v>0.890625</v>
      </c>
      <c r="G3" s="11">
        <f>E3*F3</f>
        <v>-0.26718750000000002</v>
      </c>
      <c r="H3" s="3" t="str">
        <f>IF(ABS(F3)&lt;$K$1,"Выполнено","Не выполнено")</f>
        <v>Не выполнено</v>
      </c>
      <c r="I3" s="10">
        <f>D3-B3</f>
        <v>0.5</v>
      </c>
      <c r="J3" s="1"/>
      <c r="K3" s="1"/>
    </row>
    <row r="4" spans="1:11" x14ac:dyDescent="0.3">
      <c r="A4" s="1">
        <v>3</v>
      </c>
      <c r="B4" s="11">
        <f t="shared" ref="B4:B18" si="2">IF(G3&lt;0,B3,C3)</f>
        <v>1</v>
      </c>
      <c r="C4" s="11">
        <f t="shared" ref="C4:C18" si="3">(B4+D4)/2</f>
        <v>1.125</v>
      </c>
      <c r="D4" s="11">
        <f>IF(G3&lt;0,C3,D3)</f>
        <v>1.25</v>
      </c>
      <c r="E4" s="11">
        <f t="shared" si="0"/>
        <v>-0.30000000000000004</v>
      </c>
      <c r="F4" s="11">
        <f t="shared" si="1"/>
        <v>0.23945312499999982</v>
      </c>
      <c r="G4" s="11">
        <f t="shared" ref="G4:G16" si="4">E4*F4</f>
        <v>-7.1835937499999961E-2</v>
      </c>
      <c r="H4" s="3" t="str">
        <f t="shared" ref="H4:H16" si="5">IF(ABS(F4)&lt;$K$1,"Выполнено","Не выполнено")</f>
        <v>Не выполнено</v>
      </c>
      <c r="I4" s="10">
        <f t="shared" ref="I4:I16" si="6">D4-B4</f>
        <v>0.25</v>
      </c>
      <c r="J4" s="1"/>
      <c r="K4" s="1"/>
    </row>
    <row r="5" spans="1:11" x14ac:dyDescent="0.3">
      <c r="A5" s="1">
        <v>4</v>
      </c>
      <c r="B5" s="11">
        <f t="shared" si="2"/>
        <v>1</v>
      </c>
      <c r="C5" s="11">
        <f t="shared" si="3"/>
        <v>1.0625</v>
      </c>
      <c r="D5" s="11">
        <f>IF(G4&lt;0,C4,D4)</f>
        <v>1.125</v>
      </c>
      <c r="E5" s="11">
        <f t="shared" si="0"/>
        <v>-0.30000000000000004</v>
      </c>
      <c r="F5" s="11">
        <f t="shared" si="1"/>
        <v>-4.3505859374999956E-2</v>
      </c>
      <c r="G5" s="11">
        <f t="shared" si="4"/>
        <v>1.3051757812499988E-2</v>
      </c>
      <c r="H5" s="3" t="str">
        <f t="shared" si="5"/>
        <v>Не выполнено</v>
      </c>
      <c r="I5" s="10">
        <f t="shared" si="6"/>
        <v>0.125</v>
      </c>
      <c r="J5" s="1"/>
      <c r="K5" s="1"/>
    </row>
    <row r="6" spans="1:11" x14ac:dyDescent="0.3">
      <c r="A6" s="1">
        <v>5</v>
      </c>
      <c r="B6" s="11">
        <f t="shared" si="2"/>
        <v>1.0625</v>
      </c>
      <c r="C6" s="11">
        <f t="shared" si="3"/>
        <v>1.09375</v>
      </c>
      <c r="D6" s="11">
        <f t="shared" ref="D6:D18" si="7">IF(G5&lt;0,C5,D5)</f>
        <v>1.125</v>
      </c>
      <c r="E6" s="11">
        <f t="shared" si="0"/>
        <v>-4.3505859374999956E-2</v>
      </c>
      <c r="F6" s="11">
        <f t="shared" si="1"/>
        <v>9.4573974609375E-2</v>
      </c>
      <c r="G6" s="11">
        <f t="shared" si="4"/>
        <v>-4.1145220398902853E-3</v>
      </c>
      <c r="H6" s="3" t="str">
        <f t="shared" si="5"/>
        <v>Не выполнено</v>
      </c>
      <c r="I6" s="10">
        <f t="shared" si="6"/>
        <v>6.25E-2</v>
      </c>
      <c r="J6" s="1"/>
      <c r="K6" s="1"/>
    </row>
    <row r="7" spans="1:11" x14ac:dyDescent="0.3">
      <c r="A7" s="1">
        <v>6</v>
      </c>
      <c r="B7" s="11">
        <f t="shared" si="2"/>
        <v>1.0625</v>
      </c>
      <c r="C7" s="11">
        <f t="shared" si="3"/>
        <v>1.078125</v>
      </c>
      <c r="D7" s="11">
        <f t="shared" si="7"/>
        <v>1.09375</v>
      </c>
      <c r="E7" s="11">
        <f t="shared" si="0"/>
        <v>-4.3505859374999956E-2</v>
      </c>
      <c r="F7" s="11">
        <f t="shared" si="1"/>
        <v>2.4695587158203303E-2</v>
      </c>
      <c r="G7" s="11">
        <f t="shared" si="4"/>
        <v>-1.0744027420878477E-3</v>
      </c>
      <c r="H7" s="3" t="str">
        <f t="shared" si="5"/>
        <v>Не выполнено</v>
      </c>
      <c r="I7" s="10">
        <f t="shared" si="6"/>
        <v>3.125E-2</v>
      </c>
      <c r="J7" s="1"/>
      <c r="K7" s="1"/>
    </row>
    <row r="8" spans="1:11" x14ac:dyDescent="0.3">
      <c r="A8" s="1">
        <v>7</v>
      </c>
      <c r="B8" s="11">
        <f t="shared" si="2"/>
        <v>1.0625</v>
      </c>
      <c r="C8" s="11">
        <f t="shared" si="3"/>
        <v>1.0703125</v>
      </c>
      <c r="D8" s="11">
        <f t="shared" si="7"/>
        <v>1.078125</v>
      </c>
      <c r="E8" s="11">
        <f t="shared" si="0"/>
        <v>-4.3505859374999956E-2</v>
      </c>
      <c r="F8" s="11">
        <f t="shared" si="1"/>
        <v>-9.6133232116699663E-3</v>
      </c>
      <c r="G8" s="11">
        <f t="shared" si="4"/>
        <v>4.1823588777333649E-4</v>
      </c>
      <c r="H8" s="3" t="str">
        <f t="shared" si="5"/>
        <v>Не выполнено</v>
      </c>
      <c r="I8" s="10">
        <f t="shared" si="6"/>
        <v>1.5625E-2</v>
      </c>
      <c r="J8" s="1"/>
      <c r="K8" s="1"/>
    </row>
    <row r="9" spans="1:11" x14ac:dyDescent="0.3">
      <c r="A9" s="1">
        <v>8</v>
      </c>
      <c r="B9" s="11">
        <f t="shared" si="2"/>
        <v>1.0703125</v>
      </c>
      <c r="C9" s="11">
        <f t="shared" si="3"/>
        <v>1.07421875</v>
      </c>
      <c r="D9" s="11">
        <f t="shared" si="7"/>
        <v>1.078125</v>
      </c>
      <c r="E9" s="11">
        <f t="shared" si="0"/>
        <v>-9.6133232116699663E-3</v>
      </c>
      <c r="F9" s="11">
        <f t="shared" si="1"/>
        <v>7.4889063835144043E-3</v>
      </c>
      <c r="G9" s="11">
        <f t="shared" si="4"/>
        <v>-7.1993277566662403E-5</v>
      </c>
      <c r="H9" s="3" t="str">
        <f t="shared" si="5"/>
        <v>Не выполнено</v>
      </c>
      <c r="I9" s="10">
        <f t="shared" si="6"/>
        <v>7.8125E-3</v>
      </c>
      <c r="J9" s="1"/>
      <c r="K9" s="1"/>
    </row>
    <row r="10" spans="1:11" x14ac:dyDescent="0.3">
      <c r="A10" s="1">
        <v>9</v>
      </c>
      <c r="B10" s="11">
        <f t="shared" si="2"/>
        <v>1.0703125</v>
      </c>
      <c r="C10" s="11">
        <f t="shared" si="3"/>
        <v>1.072265625</v>
      </c>
      <c r="D10" s="11">
        <f t="shared" si="7"/>
        <v>1.07421875</v>
      </c>
      <c r="E10" s="11">
        <f t="shared" si="0"/>
        <v>-9.6133232116699663E-3</v>
      </c>
      <c r="F10" s="11">
        <f t="shared" si="1"/>
        <v>-1.0752424597739729E-3</v>
      </c>
      <c r="G10" s="11">
        <f t="shared" si="4"/>
        <v>1.0336653296718244E-5</v>
      </c>
      <c r="H10" s="3" t="str">
        <f t="shared" si="5"/>
        <v>Не выполнено</v>
      </c>
      <c r="I10" s="10">
        <f t="shared" si="6"/>
        <v>3.90625E-3</v>
      </c>
      <c r="J10" s="1"/>
      <c r="K10" s="1"/>
    </row>
    <row r="11" spans="1:11" x14ac:dyDescent="0.3">
      <c r="A11" s="1">
        <v>10</v>
      </c>
      <c r="B11" s="11">
        <f t="shared" si="2"/>
        <v>1.072265625</v>
      </c>
      <c r="C11" s="11">
        <f t="shared" si="3"/>
        <v>1.0732421875</v>
      </c>
      <c r="D11" s="11">
        <f t="shared" si="7"/>
        <v>1.07421875</v>
      </c>
      <c r="E11" s="11">
        <f t="shared" si="0"/>
        <v>-1.0752424597739729E-3</v>
      </c>
      <c r="F11" s="11">
        <f t="shared" si="1"/>
        <v>3.2035706564785826E-3</v>
      </c>
      <c r="G11" s="11">
        <f t="shared" si="4"/>
        <v>-3.4446151927317523E-6</v>
      </c>
      <c r="H11" s="3" t="str">
        <f t="shared" si="5"/>
        <v>Не выполнено</v>
      </c>
      <c r="I11" s="10">
        <f t="shared" si="6"/>
        <v>1.953125E-3</v>
      </c>
      <c r="J11" s="1"/>
      <c r="K11" s="1"/>
    </row>
    <row r="12" spans="1:11" x14ac:dyDescent="0.3">
      <c r="A12" s="1">
        <v>11</v>
      </c>
      <c r="B12" s="11">
        <f t="shared" si="2"/>
        <v>1.072265625</v>
      </c>
      <c r="C12" s="11">
        <f t="shared" si="3"/>
        <v>1.07275390625</v>
      </c>
      <c r="D12" s="11">
        <f t="shared" si="7"/>
        <v>1.0732421875</v>
      </c>
      <c r="E12" s="11">
        <f t="shared" si="0"/>
        <v>-1.0752424597739729E-3</v>
      </c>
      <c r="F12" s="11">
        <f t="shared" si="1"/>
        <v>1.0633491212503898E-3</v>
      </c>
      <c r="G12" s="11">
        <f t="shared" si="4"/>
        <v>-1.1433581247317618E-6</v>
      </c>
      <c r="H12" s="3" t="str">
        <f t="shared" si="5"/>
        <v>Не выполнено</v>
      </c>
      <c r="I12" s="10">
        <f t="shared" si="6"/>
        <v>9.765625E-4</v>
      </c>
      <c r="J12" s="1"/>
      <c r="K12" s="1"/>
    </row>
    <row r="13" spans="1:11" x14ac:dyDescent="0.3">
      <c r="A13" s="1">
        <v>12</v>
      </c>
      <c r="B13" s="11">
        <f t="shared" si="2"/>
        <v>1.072265625</v>
      </c>
      <c r="C13" s="11">
        <f t="shared" si="3"/>
        <v>1.072509765625</v>
      </c>
      <c r="D13" s="11">
        <f t="shared" si="7"/>
        <v>1.07275390625</v>
      </c>
      <c r="E13" s="11">
        <f t="shared" si="0"/>
        <v>-1.0752424597739729E-3</v>
      </c>
      <c r="F13" s="11">
        <f t="shared" si="1"/>
        <v>-6.1503698816078867E-6</v>
      </c>
      <c r="G13" s="11">
        <f t="shared" si="4"/>
        <v>6.6131388400198225E-9</v>
      </c>
      <c r="H13" s="3" t="s">
        <v>10</v>
      </c>
      <c r="I13" s="10">
        <f t="shared" si="6"/>
        <v>4.8828125E-4</v>
      </c>
      <c r="J13" s="1"/>
      <c r="K13" s="1"/>
    </row>
    <row r="14" spans="1:11" x14ac:dyDescent="0.3">
      <c r="A14" s="1">
        <v>13</v>
      </c>
      <c r="B14" s="11">
        <f t="shared" si="2"/>
        <v>1.072509765625</v>
      </c>
      <c r="C14" s="11">
        <f t="shared" si="3"/>
        <v>1.0726318359375</v>
      </c>
      <c r="D14" s="11">
        <f t="shared" si="7"/>
        <v>1.07275390625</v>
      </c>
      <c r="E14" s="11">
        <f t="shared" si="0"/>
        <v>-6.1503698816078867E-6</v>
      </c>
      <c r="F14" s="11">
        <f t="shared" si="1"/>
        <v>5.2854844507255194E-4</v>
      </c>
      <c r="G14" s="11">
        <f t="shared" si="4"/>
        <v>-3.250768437544904E-9</v>
      </c>
      <c r="H14" s="3" t="str">
        <f t="shared" si="5"/>
        <v>Не выполнено</v>
      </c>
      <c r="I14" s="10">
        <f t="shared" si="6"/>
        <v>2.44140625E-4</v>
      </c>
      <c r="J14" s="1"/>
      <c r="K14" s="1"/>
    </row>
    <row r="15" spans="1:11" x14ac:dyDescent="0.3">
      <c r="A15" s="1">
        <v>14</v>
      </c>
      <c r="B15" s="11">
        <f t="shared" si="2"/>
        <v>1.072509765625</v>
      </c>
      <c r="C15" s="12">
        <f t="shared" si="3"/>
        <v>1.07257080078125</v>
      </c>
      <c r="D15" s="11">
        <f t="shared" si="7"/>
        <v>1.0726318359375</v>
      </c>
      <c r="E15" s="11">
        <f t="shared" si="0"/>
        <v>-6.1503698816078867E-6</v>
      </c>
      <c r="F15" s="11">
        <f t="shared" si="1"/>
        <v>2.6118630562432799E-4</v>
      </c>
      <c r="G15" s="11">
        <f t="shared" si="4"/>
        <v>-1.6063923876002994E-9</v>
      </c>
      <c r="H15" s="3" t="str">
        <f t="shared" si="5"/>
        <v>Не выполнено</v>
      </c>
      <c r="I15" s="10">
        <f t="shared" si="6"/>
        <v>1.220703125E-4</v>
      </c>
      <c r="J15" s="1"/>
      <c r="K15" s="1"/>
    </row>
    <row r="16" spans="1:11" x14ac:dyDescent="0.3">
      <c r="A16" s="1">
        <v>15</v>
      </c>
      <c r="B16" s="11">
        <f t="shared" si="2"/>
        <v>1.072509765625</v>
      </c>
      <c r="C16" s="12">
        <f t="shared" si="3"/>
        <v>1.072540283203125</v>
      </c>
      <c r="D16" s="11">
        <f t="shared" si="7"/>
        <v>1.07257080078125</v>
      </c>
      <c r="E16" s="11">
        <f t="shared" si="0"/>
        <v>-6.1503698816078867E-6</v>
      </c>
      <c r="F16" s="11">
        <f t="shared" si="1"/>
        <v>1.2751478496397795E-4</v>
      </c>
      <c r="G16" s="11">
        <f t="shared" si="4"/>
        <v>-7.842630929021562E-10</v>
      </c>
      <c r="H16" s="3" t="str">
        <f t="shared" si="5"/>
        <v>Не выполнено</v>
      </c>
      <c r="I16" s="10">
        <f t="shared" si="6"/>
        <v>6.103515625E-5</v>
      </c>
      <c r="J16" s="1"/>
      <c r="K16" s="1"/>
    </row>
    <row r="17" spans="1:11" x14ac:dyDescent="0.3">
      <c r="A17" s="1">
        <v>16</v>
      </c>
      <c r="B17" s="11">
        <f t="shared" si="2"/>
        <v>1.072509765625</v>
      </c>
      <c r="C17" s="12">
        <f t="shared" si="3"/>
        <v>1.0725250244140625</v>
      </c>
      <c r="D17" s="11">
        <f t="shared" si="7"/>
        <v>1.072540283203125</v>
      </c>
      <c r="E17" s="11">
        <f t="shared" si="0"/>
        <v>-6.1503698816078867E-6</v>
      </c>
      <c r="F17" s="11">
        <f t="shared" si="1"/>
        <v>6.0681411825136422E-5</v>
      </c>
      <c r="G17" s="11">
        <f t="shared" ref="G17" si="8">E17*F17</f>
        <v>-3.7321312766276373E-10</v>
      </c>
      <c r="H17" s="3" t="str">
        <f t="shared" ref="H17" si="9">IF(ABS(F17)&lt;$K$1,"Выполнено","Не выполнено")</f>
        <v>Не выполнено</v>
      </c>
      <c r="I17" s="10">
        <f t="shared" ref="I17" si="10">D17-B17</f>
        <v>3.0517578125E-5</v>
      </c>
      <c r="J17" s="1"/>
      <c r="K17" s="1"/>
    </row>
    <row r="18" spans="1:11" x14ac:dyDescent="0.3">
      <c r="A18" s="1">
        <v>17</v>
      </c>
      <c r="B18" s="11">
        <f t="shared" si="2"/>
        <v>1.072509765625</v>
      </c>
      <c r="C18" s="13">
        <f t="shared" si="3"/>
        <v>1.0725173950195313</v>
      </c>
      <c r="D18" s="11">
        <f t="shared" si="7"/>
        <v>1.0725250244140625</v>
      </c>
      <c r="E18" s="11">
        <f t="shared" ref="E18" si="11">POWER(B18,3)+0.2*POWER(B18,2)+0.5*B18-2</f>
        <v>-6.1503698816078867E-6</v>
      </c>
      <c r="F18" s="11">
        <f t="shared" ref="F18" si="12">POWER(C18,3)+0.2*POWER(C18,2)+0.5*C18-2</f>
        <v>2.726532204366805E-5</v>
      </c>
      <c r="G18" s="11">
        <f t="shared" ref="G18" si="13">E18*F18</f>
        <v>-1.6769181550971556E-10</v>
      </c>
      <c r="H18" s="3" t="str">
        <f t="shared" ref="H18" si="14">IF(ABS(F18)&lt;$K$1,"Выполнено","Не выполнено")</f>
        <v>Выполнено</v>
      </c>
      <c r="I18" s="10">
        <f t="shared" ref="I18" si="15">D18-B18</f>
        <v>1.52587890625E-5</v>
      </c>
    </row>
    <row r="19" spans="1:11" x14ac:dyDescent="0.3">
      <c r="A19" s="1"/>
      <c r="B19" s="5"/>
      <c r="C19" s="8"/>
      <c r="D19" s="5"/>
      <c r="E19" s="3"/>
      <c r="F19" s="3"/>
      <c r="G19" s="3"/>
      <c r="H19" s="3"/>
      <c r="I19" s="7"/>
    </row>
    <row r="20" spans="1:11" x14ac:dyDescent="0.3">
      <c r="A20" s="1"/>
      <c r="B20" s="5"/>
      <c r="C20" s="8"/>
      <c r="D20" s="5"/>
      <c r="E20" s="3"/>
      <c r="F20" s="3"/>
      <c r="G20" s="3"/>
      <c r="H20" s="3"/>
      <c r="I20" s="7"/>
    </row>
    <row r="21" spans="1:11" x14ac:dyDescent="0.3">
      <c r="A21" s="1"/>
      <c r="B21" s="5"/>
      <c r="C21" s="8"/>
      <c r="D21" s="5"/>
      <c r="E21" s="3"/>
      <c r="F21" s="3"/>
      <c r="G21" s="3"/>
      <c r="H21" s="3"/>
      <c r="I21" s="7"/>
    </row>
    <row r="22" spans="1:11" x14ac:dyDescent="0.3">
      <c r="A22" s="1"/>
      <c r="B22" s="5"/>
      <c r="C22" s="8"/>
      <c r="D22" s="5"/>
      <c r="E22" s="3"/>
      <c r="F22" s="3"/>
      <c r="G22" s="3"/>
      <c r="H22" s="3"/>
      <c r="I22" s="7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Виталий Щербатенко</dc:creator>
  <cp:lastModifiedBy>Виталий Щербатенко</cp:lastModifiedBy>
  <dcterms:created xsi:type="dcterms:W3CDTF">2025-03-25T14:15:23Z</dcterms:created>
  <dcterms:modified xsi:type="dcterms:W3CDTF">2025-04-23T15:54:19Z</dcterms:modified>
</cp:coreProperties>
</file>