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List1" sheetId="1" r:id="rId1"/>
  </sheets>
  <calcPr calcId="152511"/>
</workbook>
</file>

<file path=xl/calcChain.xml><?xml version="1.0" encoding="utf-8"?>
<calcChain xmlns="http://schemas.openxmlformats.org/spreadsheetml/2006/main">
  <c r="I7" i="1" l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4" i="1"/>
  <c r="E33" i="1"/>
  <c r="E34" i="1"/>
  <c r="E35" i="1"/>
  <c r="E36" i="1"/>
  <c r="E26" i="1"/>
  <c r="E27" i="1"/>
  <c r="E28" i="1"/>
  <c r="E29" i="1"/>
  <c r="E30" i="1"/>
  <c r="E31" i="1"/>
  <c r="E32" i="1"/>
  <c r="F26" i="1"/>
  <c r="E25" i="1" l="1"/>
  <c r="E24" i="1"/>
  <c r="E23" i="1" l="1"/>
  <c r="F23" i="1"/>
  <c r="H7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F10" i="1" l="1"/>
  <c r="F11" i="1" l="1"/>
  <c r="G10" i="1"/>
  <c r="H10" i="1"/>
  <c r="G11" i="1" l="1"/>
  <c r="F12" i="1"/>
  <c r="H11" i="1"/>
  <c r="G12" i="1" l="1"/>
  <c r="H12" i="1"/>
  <c r="F13" i="1"/>
  <c r="G13" i="1" l="1"/>
  <c r="H13" i="1"/>
  <c r="F14" i="1"/>
  <c r="G14" i="1" l="1"/>
  <c r="F15" i="1"/>
  <c r="H14" i="1"/>
  <c r="G15" i="1" l="1"/>
  <c r="H15" i="1"/>
  <c r="F16" i="1"/>
  <c r="G16" i="1" l="1"/>
  <c r="F17" i="1"/>
  <c r="H16" i="1"/>
  <c r="G17" i="1" l="1"/>
  <c r="F18" i="1"/>
  <c r="H17" i="1"/>
  <c r="G18" i="1" l="1"/>
  <c r="F19" i="1"/>
  <c r="H18" i="1"/>
  <c r="G19" i="1" l="1"/>
  <c r="F20" i="1"/>
  <c r="H19" i="1"/>
  <c r="G20" i="1" l="1"/>
  <c r="H20" i="1"/>
  <c r="F21" i="1"/>
  <c r="G21" i="1" l="1"/>
  <c r="H21" i="1"/>
  <c r="F22" i="1"/>
  <c r="G22" i="1" l="1"/>
  <c r="H22" i="1"/>
  <c r="G23" i="1" l="1"/>
  <c r="F24" i="1"/>
  <c r="H23" i="1"/>
  <c r="G24" i="1" l="1"/>
  <c r="F25" i="1"/>
  <c r="H24" i="1"/>
  <c r="G25" i="1" l="1"/>
  <c r="H25" i="1"/>
  <c r="G26" i="1" l="1"/>
  <c r="F27" i="1"/>
  <c r="H26" i="1"/>
  <c r="G27" i="1" l="1"/>
  <c r="F28" i="1"/>
  <c r="H27" i="1"/>
  <c r="G28" i="1" l="1"/>
  <c r="H28" i="1"/>
  <c r="F29" i="1"/>
  <c r="G29" i="1" l="1"/>
  <c r="F30" i="1"/>
  <c r="H29" i="1"/>
  <c r="G30" i="1" l="1"/>
  <c r="F31" i="1"/>
  <c r="H30" i="1"/>
  <c r="G31" i="1" l="1"/>
  <c r="F32" i="1"/>
  <c r="F33" i="1" s="1"/>
  <c r="H31" i="1"/>
  <c r="F34" i="1" l="1"/>
  <c r="H33" i="1"/>
  <c r="G33" i="1"/>
  <c r="G32" i="1"/>
  <c r="H32" i="1"/>
  <c r="G34" i="1" l="1"/>
  <c r="H34" i="1"/>
  <c r="I34" i="1" s="1"/>
  <c r="F35" i="1"/>
  <c r="G35" i="1" l="1"/>
  <c r="H35" i="1"/>
  <c r="I35" i="1" s="1"/>
  <c r="F36" i="1"/>
  <c r="H36" i="1" l="1"/>
  <c r="I36" i="1" s="1"/>
  <c r="G36" i="1"/>
</calcChain>
</file>

<file path=xl/sharedStrings.xml><?xml version="1.0" encoding="utf-8"?>
<sst xmlns="http://schemas.openxmlformats.org/spreadsheetml/2006/main" count="21" uniqueCount="20">
  <si>
    <t>Vektorizace, první sada</t>
  </si>
  <si>
    <t>26.6. - 30.7.</t>
  </si>
  <si>
    <t>Vektorizace, druhá sada</t>
  </si>
  <si>
    <t>18.8.</t>
  </si>
  <si>
    <t>19.8.</t>
  </si>
  <si>
    <t>čas [min]</t>
  </si>
  <si>
    <t>den</t>
  </si>
  <si>
    <t>start</t>
  </si>
  <si>
    <t>stop</t>
  </si>
  <si>
    <t>dohromady</t>
  </si>
  <si>
    <t>25.9.</t>
  </si>
  <si>
    <t>26.9.</t>
  </si>
  <si>
    <t>27.9.</t>
  </si>
  <si>
    <t>částka</t>
  </si>
  <si>
    <t>[h:min]</t>
  </si>
  <si>
    <t>vektorizace kamýk, práce s city engine</t>
  </si>
  <si>
    <t>čas</t>
  </si>
  <si>
    <t>leden - březen (před DP)</t>
  </si>
  <si>
    <t>celkem [min]</t>
  </si>
  <si>
    <t>28.9.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</si>
</sst>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#,##0.00_ ;[Red]\-#,##0.00\ "/>
    <numFmt numFmtId="165" formatCode="#,##0_ ;[Red]\-#,##0\ "/>
    <numFmt numFmtId="166" formatCode="h:mm;@"/>
    <numFmt numFmtId="167" formatCode="[mm]"/>
    <numFmt numFmtId="168" formatCode="[h]:mm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164" fontId="0" fillId="0" borderId="0" xfId="0" applyNumberFormat="1"/>
    <xf numFmtId="16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left" vertical="center"/>
    </xf>
    <xf numFmtId="164" fontId="0" fillId="0" borderId="0" xfId="0" applyNumberFormat="1" applyAlignment="1">
      <alignment horizontal="center" vertical="center"/>
    </xf>
    <xf numFmtId="166" fontId="0" fillId="2" borderId="1" xfId="0" applyNumberFormat="1" applyFill="1" applyBorder="1"/>
    <xf numFmtId="168" fontId="0" fillId="0" borderId="0" xfId="0" applyNumberFormat="1"/>
    <xf numFmtId="168" fontId="0" fillId="2" borderId="1" xfId="0" applyNumberFormat="1" applyFill="1" applyBorder="1"/>
    <xf numFmtId="167" fontId="0" fillId="0" borderId="1" xfId="0" applyNumberFormat="1" applyFill="1" applyBorder="1"/>
    <xf numFmtId="164" fontId="0" fillId="0" borderId="0" xfId="0" applyNumberFormat="1" applyFill="1"/>
    <xf numFmtId="164" fontId="0" fillId="0" borderId="0" xfId="0" applyNumberFormat="1" applyFill="1" applyAlignment="1">
      <alignment horizontal="center" vertical="center"/>
    </xf>
    <xf numFmtId="164" fontId="0" fillId="0" borderId="1" xfId="0" applyNumberFormat="1" applyFill="1" applyBorder="1"/>
    <xf numFmtId="165" fontId="0" fillId="0" borderId="1" xfId="0" applyNumberFormat="1" applyFill="1" applyBorder="1"/>
    <xf numFmtId="166" fontId="0" fillId="0" borderId="1" xfId="0" applyNumberFormat="1" applyFill="1" applyBorder="1"/>
    <xf numFmtId="164" fontId="2" fillId="3" borderId="0" xfId="0" applyNumberFormat="1" applyFont="1" applyFill="1" applyAlignment="1">
      <alignment horizontal="left" vertical="center"/>
    </xf>
    <xf numFmtId="168" fontId="2" fillId="3" borderId="0" xfId="0" applyNumberFormat="1" applyFont="1" applyFill="1"/>
    <xf numFmtId="165" fontId="2" fillId="3" borderId="0" xfId="0" applyNumberFormat="1" applyFont="1" applyFill="1" applyAlignment="1">
      <alignment horizontal="center"/>
    </xf>
    <xf numFmtId="167" fontId="1" fillId="0" borderId="0" xfId="0" applyNumberFormat="1" applyFont="1"/>
    <xf numFmtId="165" fontId="1" fillId="0" borderId="0" xfId="0" applyNumberFormat="1" applyFont="1" applyAlignment="1">
      <alignment horizontal="center"/>
    </xf>
    <xf numFmtId="168" fontId="1" fillId="0" borderId="0" xfId="0" applyNumberFormat="1" applyFont="1" applyAlignment="1">
      <alignment horizontal="center"/>
    </xf>
    <xf numFmtId="168" fontId="1" fillId="0" borderId="0" xfId="0" applyNumberFormat="1" applyFont="1"/>
    <xf numFmtId="167" fontId="2" fillId="3" borderId="0" xfId="0" applyNumberFormat="1" applyFont="1" applyFill="1" applyAlignment="1">
      <alignment horizontal="center"/>
    </xf>
    <xf numFmtId="168" fontId="0" fillId="2" borderId="4" xfId="0" applyNumberFormat="1" applyFill="1" applyBorder="1"/>
    <xf numFmtId="167" fontId="0" fillId="0" borderId="3" xfId="0" applyNumberFormat="1" applyBorder="1"/>
    <xf numFmtId="167" fontId="0" fillId="0" borderId="5" xfId="0" applyNumberFormat="1" applyFill="1" applyBorder="1"/>
    <xf numFmtId="167" fontId="0" fillId="0" borderId="6" xfId="0" applyNumberFormat="1" applyBorder="1"/>
    <xf numFmtId="164" fontId="2" fillId="3" borderId="3" xfId="0" applyNumberFormat="1" applyFont="1" applyFill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2" xfId="0" applyNumberFormat="1" applyFill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7" fontId="2" fillId="3" borderId="6" xfId="0" applyNumberFormat="1" applyFont="1" applyFill="1" applyBorder="1" applyAlignment="1">
      <alignment horizontal="center" wrapText="1"/>
    </xf>
    <xf numFmtId="167" fontId="2" fillId="3" borderId="3" xfId="0" applyNumberFormat="1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36"/>
  <sheetViews>
    <sheetView tabSelected="1" workbookViewId="0">
      <selection activeCell="M19" sqref="M19"/>
    </sheetView>
  </sheetViews>
  <sheetFormatPr defaultRowHeight="15" x14ac:dyDescent="0.25"/>
  <cols>
    <col min="1" max="1" width="9.140625" style="1"/>
    <col min="2" max="2" width="9.140625" style="3"/>
    <col min="3" max="4" width="9.140625" style="6"/>
    <col min="5" max="5" width="7.85546875" style="23" customWidth="1"/>
    <col min="6" max="6" width="9.140625" style="25"/>
    <col min="7" max="7" width="9.140625" style="17"/>
    <col min="8" max="8" width="11.140625" style="18" bestFit="1" customWidth="1"/>
    <col min="9" max="9" width="9.42578125" style="27" bestFit="1" customWidth="1"/>
    <col min="10" max="11" width="9.140625" style="1"/>
    <col min="12" max="12" width="9.42578125" style="1" bestFit="1" customWidth="1"/>
    <col min="13" max="16384" width="9.140625" style="1"/>
  </cols>
  <sheetData>
    <row r="1" spans="2:24" x14ac:dyDescent="0.25">
      <c r="B1" s="14"/>
      <c r="C1" s="15"/>
      <c r="D1" s="15"/>
      <c r="E1" s="31" t="s">
        <v>5</v>
      </c>
      <c r="F1" s="30" t="s">
        <v>18</v>
      </c>
      <c r="G1" s="21" t="s">
        <v>16</v>
      </c>
      <c r="H1" s="16" t="s">
        <v>9</v>
      </c>
      <c r="I1" s="26"/>
    </row>
    <row r="2" spans="2:24" x14ac:dyDescent="0.25">
      <c r="B2" s="14" t="s">
        <v>6</v>
      </c>
      <c r="C2" s="15" t="s">
        <v>7</v>
      </c>
      <c r="D2" s="15" t="s">
        <v>8</v>
      </c>
      <c r="E2" s="31"/>
      <c r="F2" s="30"/>
      <c r="G2" s="16" t="s">
        <v>14</v>
      </c>
      <c r="H2" s="16" t="s">
        <v>14</v>
      </c>
      <c r="I2" s="26" t="s">
        <v>13</v>
      </c>
      <c r="J2" s="1">
        <v>135</v>
      </c>
    </row>
    <row r="3" spans="2:24" x14ac:dyDescent="0.25">
      <c r="B3" s="3" t="s">
        <v>15</v>
      </c>
    </row>
    <row r="4" spans="2:24" x14ac:dyDescent="0.25">
      <c r="B4" s="3" t="s">
        <v>17</v>
      </c>
      <c r="G4" s="19">
        <v>0.83333333333333337</v>
      </c>
      <c r="H4" s="19">
        <v>0.83333333333333337</v>
      </c>
      <c r="I4" s="27">
        <f>H4*24*$J$2</f>
        <v>2700</v>
      </c>
    </row>
    <row r="5" spans="2:24" x14ac:dyDescent="0.25">
      <c r="H5" s="19"/>
    </row>
    <row r="6" spans="2:24" x14ac:dyDescent="0.25">
      <c r="B6" s="3" t="s">
        <v>0</v>
      </c>
      <c r="H6" s="20"/>
    </row>
    <row r="7" spans="2:24" x14ac:dyDescent="0.25">
      <c r="B7" s="3" t="s">
        <v>1</v>
      </c>
      <c r="G7" s="19">
        <v>2.9722222222222219</v>
      </c>
      <c r="H7" s="19">
        <f>H4+G7</f>
        <v>3.8055555555555554</v>
      </c>
      <c r="I7" s="27">
        <f t="shared" ref="I5:I33" si="0">H7*24*$J$2</f>
        <v>12330</v>
      </c>
    </row>
    <row r="9" spans="2:24" x14ac:dyDescent="0.25">
      <c r="B9" s="3" t="s">
        <v>2</v>
      </c>
      <c r="J9" s="9"/>
      <c r="K9" s="10"/>
      <c r="L9" s="11"/>
      <c r="M9" s="11"/>
      <c r="N9" s="12"/>
      <c r="O9" s="9"/>
      <c r="P9" s="9"/>
      <c r="Q9" s="9"/>
      <c r="R9" s="9"/>
      <c r="S9" s="9"/>
      <c r="T9" s="9"/>
      <c r="U9" s="9"/>
      <c r="V9" s="9"/>
      <c r="W9" s="9"/>
      <c r="X9" s="9"/>
    </row>
    <row r="10" spans="2:24" x14ac:dyDescent="0.25">
      <c r="B10" s="2" t="s">
        <v>3</v>
      </c>
      <c r="C10" s="7">
        <v>0.5</v>
      </c>
      <c r="D10" s="22">
        <v>0.54861111111111105</v>
      </c>
      <c r="E10" s="24">
        <f t="shared" ref="E10:E21" si="1">D10-C10</f>
        <v>4.8611111111111049E-2</v>
      </c>
      <c r="F10" s="25">
        <f>E10</f>
        <v>4.8611111111111049E-2</v>
      </c>
      <c r="G10" s="19">
        <f>F10</f>
        <v>4.8611111111111049E-2</v>
      </c>
      <c r="H10" s="19">
        <f t="shared" ref="H10:H32" si="2">($H$7+F10)</f>
        <v>3.8541666666666665</v>
      </c>
      <c r="I10" s="27">
        <f t="shared" si="0"/>
        <v>12487.5</v>
      </c>
      <c r="J10" s="9"/>
      <c r="K10" s="10"/>
      <c r="L10" s="11"/>
      <c r="M10" s="11"/>
      <c r="N10" s="12"/>
      <c r="O10" s="9"/>
      <c r="P10" s="9"/>
      <c r="Q10" s="9"/>
      <c r="R10" s="9"/>
      <c r="S10" s="9"/>
      <c r="T10" s="9"/>
      <c r="U10" s="9"/>
      <c r="V10" s="9"/>
      <c r="W10" s="9"/>
      <c r="X10" s="9"/>
    </row>
    <row r="11" spans="2:24" x14ac:dyDescent="0.25">
      <c r="B11" s="4" t="s">
        <v>4</v>
      </c>
      <c r="C11" s="5">
        <v>0.5</v>
      </c>
      <c r="D11" s="22">
        <v>0.53472222222222221</v>
      </c>
      <c r="E11" s="24">
        <f t="shared" si="1"/>
        <v>3.472222222222221E-2</v>
      </c>
      <c r="F11" s="25">
        <f>F10+E11</f>
        <v>8.3333333333333259E-2</v>
      </c>
      <c r="G11" s="19">
        <f t="shared" ref="G11:G32" si="3">F11</f>
        <v>8.3333333333333259E-2</v>
      </c>
      <c r="H11" s="19">
        <f t="shared" si="2"/>
        <v>3.8888888888888884</v>
      </c>
      <c r="I11" s="27">
        <f t="shared" si="0"/>
        <v>12599.999999999998</v>
      </c>
      <c r="J11" s="9"/>
      <c r="K11" s="28"/>
      <c r="L11" s="11"/>
      <c r="M11" s="11"/>
      <c r="N11" s="12"/>
      <c r="O11" s="9"/>
      <c r="P11" s="9"/>
      <c r="Q11" s="9"/>
      <c r="R11" s="9"/>
      <c r="S11" s="9"/>
      <c r="T11" s="9"/>
      <c r="U11" s="9"/>
      <c r="V11" s="9"/>
      <c r="W11" s="9"/>
      <c r="X11" s="9"/>
    </row>
    <row r="12" spans="2:24" x14ac:dyDescent="0.25">
      <c r="B12" s="29" t="s">
        <v>10</v>
      </c>
      <c r="C12" s="7">
        <v>0.625</v>
      </c>
      <c r="D12" s="22">
        <v>0.67361111111111116</v>
      </c>
      <c r="E12" s="24">
        <f t="shared" si="1"/>
        <v>4.861111111111116E-2</v>
      </c>
      <c r="F12" s="25">
        <f t="shared" ref="F12:F32" si="4">F11+E12</f>
        <v>0.13194444444444442</v>
      </c>
      <c r="G12" s="19">
        <f t="shared" si="3"/>
        <v>0.13194444444444442</v>
      </c>
      <c r="H12" s="19">
        <f t="shared" si="2"/>
        <v>3.9375</v>
      </c>
      <c r="I12" s="27">
        <f t="shared" si="0"/>
        <v>12757.5</v>
      </c>
      <c r="J12" s="9"/>
      <c r="K12" s="28"/>
      <c r="L12" s="11"/>
      <c r="M12" s="11"/>
      <c r="N12" s="12"/>
      <c r="O12" s="9"/>
      <c r="P12" s="9"/>
      <c r="Q12" s="9"/>
      <c r="R12" s="9"/>
      <c r="S12" s="9"/>
      <c r="T12" s="9"/>
      <c r="U12" s="9"/>
      <c r="V12" s="9"/>
      <c r="W12" s="9"/>
      <c r="X12" s="9"/>
    </row>
    <row r="13" spans="2:24" x14ac:dyDescent="0.25">
      <c r="B13" s="29"/>
      <c r="C13" s="7">
        <v>0.68402777777777779</v>
      </c>
      <c r="D13" s="22">
        <v>0.75</v>
      </c>
      <c r="E13" s="24">
        <f t="shared" si="1"/>
        <v>6.597222222222221E-2</v>
      </c>
      <c r="F13" s="25">
        <f t="shared" si="4"/>
        <v>0.19791666666666663</v>
      </c>
      <c r="G13" s="19">
        <f t="shared" si="3"/>
        <v>0.19791666666666663</v>
      </c>
      <c r="H13" s="19">
        <f t="shared" si="2"/>
        <v>4.0034722222222223</v>
      </c>
      <c r="I13" s="27">
        <f t="shared" si="0"/>
        <v>12971.250000000002</v>
      </c>
      <c r="J13" s="9"/>
      <c r="K13" s="28"/>
      <c r="L13" s="11"/>
      <c r="M13" s="11"/>
      <c r="N13" s="12"/>
      <c r="O13" s="9"/>
      <c r="P13" s="9"/>
      <c r="Q13" s="9"/>
      <c r="R13" s="9"/>
      <c r="S13" s="9"/>
      <c r="T13" s="9"/>
      <c r="U13" s="9"/>
      <c r="V13" s="9"/>
      <c r="W13" s="9"/>
      <c r="X13" s="9"/>
    </row>
    <row r="14" spans="2:24" x14ac:dyDescent="0.25">
      <c r="B14" s="29"/>
      <c r="C14" s="7">
        <v>0.76041666666666663</v>
      </c>
      <c r="D14" s="22">
        <v>0.78125</v>
      </c>
      <c r="E14" s="24">
        <f t="shared" si="1"/>
        <v>2.083333333333337E-2</v>
      </c>
      <c r="F14" s="25">
        <f t="shared" si="4"/>
        <v>0.21875</v>
      </c>
      <c r="G14" s="19">
        <f t="shared" si="3"/>
        <v>0.21875</v>
      </c>
      <c r="H14" s="19">
        <f t="shared" si="2"/>
        <v>4.0243055555555554</v>
      </c>
      <c r="I14" s="27">
        <f t="shared" si="0"/>
        <v>13038.75</v>
      </c>
      <c r="J14" s="9"/>
      <c r="K14" s="28"/>
      <c r="L14" s="11"/>
      <c r="M14" s="11"/>
      <c r="N14" s="12"/>
      <c r="O14" s="9"/>
      <c r="P14" s="9"/>
      <c r="Q14" s="9"/>
      <c r="R14" s="9"/>
      <c r="S14" s="9"/>
      <c r="T14" s="9"/>
      <c r="U14" s="9"/>
      <c r="V14" s="9"/>
      <c r="W14" s="9"/>
      <c r="X14" s="9"/>
    </row>
    <row r="15" spans="2:24" x14ac:dyDescent="0.25">
      <c r="B15" s="29"/>
      <c r="C15" s="7">
        <v>0.80208333333333337</v>
      </c>
      <c r="D15" s="22">
        <v>0.86458333333333337</v>
      </c>
      <c r="E15" s="24">
        <f t="shared" si="1"/>
        <v>6.25E-2</v>
      </c>
      <c r="F15" s="25">
        <f t="shared" si="4"/>
        <v>0.28125</v>
      </c>
      <c r="G15" s="19">
        <f t="shared" si="3"/>
        <v>0.28125</v>
      </c>
      <c r="H15" s="19">
        <f t="shared" si="2"/>
        <v>4.0868055555555554</v>
      </c>
      <c r="I15" s="27">
        <f t="shared" si="0"/>
        <v>13241.25</v>
      </c>
      <c r="J15" s="9"/>
      <c r="K15" s="28"/>
      <c r="L15" s="11"/>
      <c r="M15" s="11"/>
      <c r="N15" s="12"/>
      <c r="O15" s="9"/>
      <c r="P15" s="9"/>
      <c r="Q15" s="9"/>
      <c r="R15" s="9"/>
      <c r="S15" s="9"/>
      <c r="T15" s="9"/>
      <c r="U15" s="9"/>
      <c r="V15" s="9"/>
      <c r="W15" s="9"/>
      <c r="X15" s="9"/>
    </row>
    <row r="16" spans="2:24" x14ac:dyDescent="0.25">
      <c r="B16" s="29"/>
      <c r="C16" s="7">
        <v>0.875</v>
      </c>
      <c r="D16" s="22">
        <v>0.90625</v>
      </c>
      <c r="E16" s="24">
        <f t="shared" si="1"/>
        <v>3.125E-2</v>
      </c>
      <c r="F16" s="25">
        <f t="shared" si="4"/>
        <v>0.3125</v>
      </c>
      <c r="G16" s="19">
        <f t="shared" si="3"/>
        <v>0.3125</v>
      </c>
      <c r="H16" s="19">
        <f t="shared" si="2"/>
        <v>4.1180555555555554</v>
      </c>
      <c r="I16" s="27">
        <f t="shared" si="0"/>
        <v>13342.5</v>
      </c>
      <c r="J16" s="9"/>
      <c r="K16" s="28"/>
      <c r="L16" s="11"/>
      <c r="M16" s="11"/>
      <c r="N16" s="12"/>
      <c r="O16" s="9"/>
      <c r="P16" s="9"/>
      <c r="Q16" s="9"/>
      <c r="R16" s="9"/>
      <c r="S16" s="9"/>
      <c r="T16" s="9"/>
      <c r="U16" s="9"/>
      <c r="V16" s="9"/>
      <c r="W16" s="9"/>
      <c r="X16" s="9"/>
    </row>
    <row r="17" spans="2:24" x14ac:dyDescent="0.25">
      <c r="B17" s="29" t="s">
        <v>11</v>
      </c>
      <c r="C17" s="7">
        <v>0.49305555555555558</v>
      </c>
      <c r="D17" s="22">
        <v>0.54861111111111105</v>
      </c>
      <c r="E17" s="24">
        <f t="shared" si="1"/>
        <v>5.5555555555555469E-2</v>
      </c>
      <c r="F17" s="25">
        <f t="shared" si="4"/>
        <v>0.36805555555555547</v>
      </c>
      <c r="G17" s="19">
        <f t="shared" si="3"/>
        <v>0.36805555555555547</v>
      </c>
      <c r="H17" s="19">
        <f t="shared" si="2"/>
        <v>4.1736111111111107</v>
      </c>
      <c r="I17" s="27">
        <f t="shared" si="0"/>
        <v>13522.499999999998</v>
      </c>
      <c r="J17" s="9"/>
      <c r="K17" s="28"/>
      <c r="L17" s="11"/>
      <c r="M17" s="11"/>
      <c r="N17" s="12"/>
      <c r="O17" s="9"/>
      <c r="P17" s="9"/>
      <c r="Q17" s="9"/>
      <c r="R17" s="9"/>
      <c r="S17" s="9"/>
      <c r="T17" s="9"/>
      <c r="U17" s="9"/>
      <c r="V17" s="9"/>
      <c r="W17" s="9"/>
      <c r="X17" s="9"/>
    </row>
    <row r="18" spans="2:24" x14ac:dyDescent="0.25">
      <c r="B18" s="29"/>
      <c r="C18" s="7">
        <v>0.59722222222222221</v>
      </c>
      <c r="D18" s="22">
        <v>0.6875</v>
      </c>
      <c r="E18" s="24">
        <f t="shared" si="1"/>
        <v>9.027777777777779E-2</v>
      </c>
      <c r="F18" s="25">
        <f t="shared" si="4"/>
        <v>0.45833333333333326</v>
      </c>
      <c r="G18" s="19">
        <f t="shared" si="3"/>
        <v>0.45833333333333326</v>
      </c>
      <c r="H18" s="19">
        <f t="shared" si="2"/>
        <v>4.2638888888888884</v>
      </c>
      <c r="I18" s="27">
        <f t="shared" si="0"/>
        <v>13814.999999999998</v>
      </c>
      <c r="J18" s="9"/>
      <c r="K18" s="28"/>
      <c r="L18" s="11"/>
      <c r="M18" s="11"/>
      <c r="N18" s="12"/>
      <c r="O18" s="9"/>
      <c r="P18" s="9"/>
      <c r="Q18" s="9"/>
      <c r="R18" s="9"/>
      <c r="S18" s="9"/>
      <c r="T18" s="9"/>
      <c r="U18" s="9"/>
      <c r="V18" s="9"/>
      <c r="W18" s="9"/>
      <c r="X18" s="9"/>
    </row>
    <row r="19" spans="2:24" x14ac:dyDescent="0.25">
      <c r="B19" s="29"/>
      <c r="C19" s="7">
        <v>0.69444444444444453</v>
      </c>
      <c r="D19" s="22">
        <v>0.72916666666666663</v>
      </c>
      <c r="E19" s="24">
        <f t="shared" si="1"/>
        <v>3.4722222222222099E-2</v>
      </c>
      <c r="F19" s="25">
        <f t="shared" si="4"/>
        <v>0.49305555555555536</v>
      </c>
      <c r="G19" s="19">
        <f t="shared" si="3"/>
        <v>0.49305555555555536</v>
      </c>
      <c r="H19" s="19">
        <f t="shared" si="2"/>
        <v>4.2986111111111107</v>
      </c>
      <c r="I19" s="27">
        <f t="shared" si="0"/>
        <v>13927.499999999998</v>
      </c>
      <c r="J19" s="9"/>
      <c r="K19" s="28"/>
      <c r="L19" s="11"/>
      <c r="M19" s="11"/>
      <c r="N19" s="12"/>
      <c r="O19" s="9"/>
      <c r="P19" s="9"/>
      <c r="Q19" s="9"/>
      <c r="R19" s="9"/>
      <c r="S19" s="9"/>
      <c r="T19" s="9"/>
      <c r="U19" s="9"/>
      <c r="V19" s="9"/>
      <c r="W19" s="9"/>
      <c r="X19" s="9"/>
    </row>
    <row r="20" spans="2:24" x14ac:dyDescent="0.25">
      <c r="B20" s="29"/>
      <c r="C20" s="7">
        <v>0.75</v>
      </c>
      <c r="D20" s="22">
        <v>0.78125</v>
      </c>
      <c r="E20" s="24">
        <f t="shared" si="1"/>
        <v>3.125E-2</v>
      </c>
      <c r="F20" s="25">
        <f t="shared" si="4"/>
        <v>0.52430555555555536</v>
      </c>
      <c r="G20" s="19">
        <f t="shared" si="3"/>
        <v>0.52430555555555536</v>
      </c>
      <c r="H20" s="19">
        <f t="shared" si="2"/>
        <v>4.3298611111111107</v>
      </c>
      <c r="I20" s="27">
        <f t="shared" si="0"/>
        <v>14028.749999999998</v>
      </c>
      <c r="J20" s="9"/>
      <c r="K20" s="28"/>
      <c r="L20" s="11"/>
      <c r="M20" s="11"/>
      <c r="N20" s="12"/>
      <c r="O20" s="9"/>
      <c r="P20" s="9"/>
      <c r="Q20" s="9"/>
      <c r="R20" s="9"/>
      <c r="S20" s="9"/>
      <c r="T20" s="9"/>
      <c r="U20" s="9"/>
      <c r="V20" s="9"/>
      <c r="W20" s="9"/>
      <c r="X20" s="9"/>
    </row>
    <row r="21" spans="2:24" x14ac:dyDescent="0.25">
      <c r="B21" s="29"/>
      <c r="C21" s="7">
        <v>0.79513888888888884</v>
      </c>
      <c r="D21" s="22">
        <v>0.83680555555555547</v>
      </c>
      <c r="E21" s="24">
        <f t="shared" si="1"/>
        <v>4.166666666666663E-2</v>
      </c>
      <c r="F21" s="25">
        <f t="shared" si="4"/>
        <v>0.56597222222222199</v>
      </c>
      <c r="G21" s="19">
        <f t="shared" si="3"/>
        <v>0.56597222222222199</v>
      </c>
      <c r="H21" s="19">
        <f t="shared" si="2"/>
        <v>4.3715277777777777</v>
      </c>
      <c r="I21" s="27">
        <f t="shared" si="0"/>
        <v>14163.749999999998</v>
      </c>
      <c r="J21" s="9"/>
      <c r="K21" s="10"/>
      <c r="L21" s="13"/>
      <c r="M21" s="13"/>
      <c r="N21" s="8"/>
      <c r="O21" s="9"/>
      <c r="P21" s="9"/>
      <c r="Q21" s="9"/>
      <c r="R21" s="9"/>
      <c r="S21" s="9"/>
      <c r="T21" s="9"/>
      <c r="U21" s="9"/>
      <c r="V21" s="9"/>
      <c r="W21" s="9"/>
      <c r="X21" s="9"/>
    </row>
    <row r="22" spans="2:24" x14ac:dyDescent="0.25">
      <c r="B22" s="28" t="s">
        <v>12</v>
      </c>
      <c r="C22" s="7">
        <v>0.51041666666666663</v>
      </c>
      <c r="D22" s="22">
        <v>0.5625</v>
      </c>
      <c r="E22" s="24">
        <f>D22-C22</f>
        <v>5.208333333333337E-2</v>
      </c>
      <c r="F22" s="25">
        <f t="shared" si="4"/>
        <v>0.61805555555555536</v>
      </c>
      <c r="G22" s="19">
        <f t="shared" si="3"/>
        <v>0.61805555555555536</v>
      </c>
      <c r="H22" s="19">
        <f t="shared" si="2"/>
        <v>4.4236111111111107</v>
      </c>
      <c r="I22" s="27">
        <f t="shared" si="0"/>
        <v>14332.499999999998</v>
      </c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</row>
    <row r="23" spans="2:24" x14ac:dyDescent="0.25">
      <c r="B23" s="28"/>
      <c r="C23" s="7">
        <v>0.58333333333333337</v>
      </c>
      <c r="D23" s="22">
        <v>0.59027777777777779</v>
      </c>
      <c r="E23" s="24">
        <f>D23-C23</f>
        <v>6.9444444444444198E-3</v>
      </c>
      <c r="F23" s="25">
        <f>F22+E23</f>
        <v>0.62499999999999978</v>
      </c>
      <c r="G23" s="19">
        <f t="shared" si="3"/>
        <v>0.62499999999999978</v>
      </c>
      <c r="H23" s="19">
        <f t="shared" si="2"/>
        <v>4.4305555555555554</v>
      </c>
      <c r="I23" s="27">
        <f t="shared" si="0"/>
        <v>14355</v>
      </c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</row>
    <row r="24" spans="2:24" x14ac:dyDescent="0.25">
      <c r="B24" s="28"/>
      <c r="C24" s="7">
        <v>0.69444444444444453</v>
      </c>
      <c r="D24" s="22">
        <v>0.81944444444444453</v>
      </c>
      <c r="E24" s="24">
        <f>D24-C24</f>
        <v>0.125</v>
      </c>
      <c r="F24" s="25">
        <f t="shared" si="4"/>
        <v>0.74999999999999978</v>
      </c>
      <c r="G24" s="19">
        <f t="shared" si="3"/>
        <v>0.74999999999999978</v>
      </c>
      <c r="H24" s="19">
        <f t="shared" si="2"/>
        <v>4.5555555555555554</v>
      </c>
      <c r="I24" s="27">
        <f t="shared" si="0"/>
        <v>14760</v>
      </c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</row>
    <row r="25" spans="2:24" x14ac:dyDescent="0.25">
      <c r="B25" s="28"/>
      <c r="C25" s="7">
        <v>0.83333333333333337</v>
      </c>
      <c r="D25" s="22">
        <v>0.85416666666666663</v>
      </c>
      <c r="E25" s="24">
        <f>D25-C25</f>
        <v>2.0833333333333259E-2</v>
      </c>
      <c r="F25" s="25">
        <f t="shared" si="4"/>
        <v>0.77083333333333304</v>
      </c>
      <c r="G25" s="19">
        <f t="shared" si="3"/>
        <v>0.77083333333333304</v>
      </c>
      <c r="H25" s="19">
        <f t="shared" si="2"/>
        <v>4.5763888888888884</v>
      </c>
      <c r="I25" s="27">
        <f t="shared" si="0"/>
        <v>14827.499999999998</v>
      </c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</row>
    <row r="26" spans="2:24" x14ac:dyDescent="0.25">
      <c r="B26" s="29" t="s">
        <v>19</v>
      </c>
      <c r="C26" s="7">
        <v>0.58333333333333337</v>
      </c>
      <c r="D26" s="22">
        <v>0.60763888888888895</v>
      </c>
      <c r="E26" s="24">
        <f t="shared" ref="E26:E32" si="5">D26-C26</f>
        <v>2.430555555555558E-2</v>
      </c>
      <c r="F26" s="25">
        <f>F25+E26</f>
        <v>0.79513888888888862</v>
      </c>
      <c r="G26" s="19">
        <f t="shared" si="3"/>
        <v>0.79513888888888862</v>
      </c>
      <c r="H26" s="19">
        <f t="shared" si="2"/>
        <v>4.6006944444444438</v>
      </c>
      <c r="I26" s="27">
        <f t="shared" si="0"/>
        <v>14906.249999999998</v>
      </c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</row>
    <row r="27" spans="2:24" x14ac:dyDescent="0.25">
      <c r="B27" s="29"/>
      <c r="C27" s="7">
        <v>0.61111111111111105</v>
      </c>
      <c r="D27" s="22">
        <v>0.6875</v>
      </c>
      <c r="E27" s="24">
        <f t="shared" si="5"/>
        <v>7.6388888888888951E-2</v>
      </c>
      <c r="F27" s="25">
        <f t="shared" si="4"/>
        <v>0.87152777777777757</v>
      </c>
      <c r="G27" s="19">
        <f t="shared" si="3"/>
        <v>0.87152777777777757</v>
      </c>
      <c r="H27" s="19">
        <f t="shared" si="2"/>
        <v>4.677083333333333</v>
      </c>
      <c r="I27" s="27">
        <f t="shared" si="0"/>
        <v>15153.75</v>
      </c>
    </row>
    <row r="28" spans="2:24" x14ac:dyDescent="0.25">
      <c r="B28" s="4"/>
      <c r="C28" s="7"/>
      <c r="D28" s="22"/>
      <c r="E28" s="24">
        <f t="shared" si="5"/>
        <v>0</v>
      </c>
      <c r="F28" s="25">
        <f t="shared" si="4"/>
        <v>0.87152777777777757</v>
      </c>
      <c r="G28" s="19">
        <f t="shared" si="3"/>
        <v>0.87152777777777757</v>
      </c>
      <c r="H28" s="19">
        <f t="shared" si="2"/>
        <v>4.677083333333333</v>
      </c>
      <c r="I28" s="27">
        <f t="shared" si="0"/>
        <v>15153.75</v>
      </c>
    </row>
    <row r="29" spans="2:24" x14ac:dyDescent="0.25">
      <c r="B29" s="4"/>
      <c r="C29" s="7"/>
      <c r="D29" s="22"/>
      <c r="E29" s="24">
        <f t="shared" si="5"/>
        <v>0</v>
      </c>
      <c r="F29" s="25">
        <f t="shared" si="4"/>
        <v>0.87152777777777757</v>
      </c>
      <c r="G29" s="19">
        <f t="shared" si="3"/>
        <v>0.87152777777777757</v>
      </c>
      <c r="H29" s="19">
        <f t="shared" si="2"/>
        <v>4.677083333333333</v>
      </c>
      <c r="I29" s="27">
        <f t="shared" si="0"/>
        <v>15153.75</v>
      </c>
    </row>
    <row r="30" spans="2:24" x14ac:dyDescent="0.25">
      <c r="B30" s="4"/>
      <c r="C30" s="7"/>
      <c r="D30" s="22"/>
      <c r="E30" s="24">
        <f t="shared" si="5"/>
        <v>0</v>
      </c>
      <c r="F30" s="25">
        <f t="shared" si="4"/>
        <v>0.87152777777777757</v>
      </c>
      <c r="G30" s="19">
        <f t="shared" si="3"/>
        <v>0.87152777777777757</v>
      </c>
      <c r="H30" s="19">
        <f t="shared" si="2"/>
        <v>4.677083333333333</v>
      </c>
      <c r="I30" s="27">
        <f t="shared" si="0"/>
        <v>15153.75</v>
      </c>
    </row>
    <row r="31" spans="2:24" x14ac:dyDescent="0.25">
      <c r="B31" s="4"/>
      <c r="C31" s="7"/>
      <c r="D31" s="22"/>
      <c r="E31" s="24">
        <f t="shared" si="5"/>
        <v>0</v>
      </c>
      <c r="F31" s="25">
        <f t="shared" si="4"/>
        <v>0.87152777777777757</v>
      </c>
      <c r="G31" s="19">
        <f t="shared" si="3"/>
        <v>0.87152777777777757</v>
      </c>
      <c r="H31" s="19">
        <f t="shared" si="2"/>
        <v>4.677083333333333</v>
      </c>
      <c r="I31" s="27">
        <f t="shared" si="0"/>
        <v>15153.75</v>
      </c>
    </row>
    <row r="32" spans="2:24" x14ac:dyDescent="0.25">
      <c r="B32" s="4"/>
      <c r="C32" s="7"/>
      <c r="D32" s="22"/>
      <c r="E32" s="24">
        <f t="shared" si="5"/>
        <v>0</v>
      </c>
      <c r="F32" s="25">
        <f t="shared" si="4"/>
        <v>0.87152777777777757</v>
      </c>
      <c r="G32" s="19">
        <f t="shared" si="3"/>
        <v>0.87152777777777757</v>
      </c>
      <c r="H32" s="19">
        <f t="shared" si="2"/>
        <v>4.677083333333333</v>
      </c>
      <c r="I32" s="27">
        <f t="shared" si="0"/>
        <v>15153.75</v>
      </c>
    </row>
    <row r="33" spans="2:9" x14ac:dyDescent="0.25">
      <c r="B33" s="4"/>
      <c r="C33" s="7"/>
      <c r="D33" s="22"/>
      <c r="E33" s="24">
        <f t="shared" ref="E33:E36" si="6">D33-C33</f>
        <v>0</v>
      </c>
      <c r="F33" s="25">
        <f t="shared" ref="F33:F36" si="7">F32+E33</f>
        <v>0.87152777777777757</v>
      </c>
      <c r="G33" s="19">
        <f t="shared" ref="G33:G36" si="8">F33</f>
        <v>0.87152777777777757</v>
      </c>
      <c r="H33" s="19">
        <f t="shared" ref="H33:H36" si="9">($H$7+F33)</f>
        <v>4.677083333333333</v>
      </c>
      <c r="I33" s="27">
        <f t="shared" si="0"/>
        <v>15153.75</v>
      </c>
    </row>
    <row r="34" spans="2:9" x14ac:dyDescent="0.25">
      <c r="B34" s="4"/>
      <c r="C34" s="7"/>
      <c r="D34" s="22"/>
      <c r="E34" s="24">
        <f t="shared" si="6"/>
        <v>0</v>
      </c>
      <c r="F34" s="25">
        <f t="shared" si="7"/>
        <v>0.87152777777777757</v>
      </c>
      <c r="G34" s="19">
        <f t="shared" si="8"/>
        <v>0.87152777777777757</v>
      </c>
      <c r="H34" s="19">
        <f t="shared" si="9"/>
        <v>4.677083333333333</v>
      </c>
      <c r="I34" s="27">
        <f t="shared" ref="I33:I36" si="10">H34*24*130</f>
        <v>14592.5</v>
      </c>
    </row>
    <row r="35" spans="2:9" x14ac:dyDescent="0.25">
      <c r="B35" s="4"/>
      <c r="C35" s="7"/>
      <c r="D35" s="22"/>
      <c r="E35" s="24">
        <f t="shared" si="6"/>
        <v>0</v>
      </c>
      <c r="F35" s="25">
        <f t="shared" si="7"/>
        <v>0.87152777777777757</v>
      </c>
      <c r="G35" s="19">
        <f t="shared" si="8"/>
        <v>0.87152777777777757</v>
      </c>
      <c r="H35" s="19">
        <f t="shared" si="9"/>
        <v>4.677083333333333</v>
      </c>
      <c r="I35" s="27">
        <f t="shared" si="10"/>
        <v>14592.5</v>
      </c>
    </row>
    <row r="36" spans="2:9" x14ac:dyDescent="0.25">
      <c r="B36" s="4"/>
      <c r="C36" s="7"/>
      <c r="D36" s="22"/>
      <c r="E36" s="24">
        <f t="shared" si="6"/>
        <v>0</v>
      </c>
      <c r="F36" s="25">
        <f t="shared" si="7"/>
        <v>0.87152777777777757</v>
      </c>
      <c r="G36" s="19">
        <f t="shared" si="8"/>
        <v>0.87152777777777757</v>
      </c>
      <c r="H36" s="19">
        <f t="shared" si="9"/>
        <v>4.677083333333333</v>
      </c>
      <c r="I36" s="27">
        <f t="shared" si="10"/>
        <v>14592.5</v>
      </c>
    </row>
  </sheetData>
  <mergeCells count="8">
    <mergeCell ref="F1:F2"/>
    <mergeCell ref="E1:E2"/>
    <mergeCell ref="B26:B27"/>
    <mergeCell ref="B22:B25"/>
    <mergeCell ref="K11:K15"/>
    <mergeCell ref="K16:K20"/>
    <mergeCell ref="B12:B16"/>
    <mergeCell ref="B17:B2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2019-09-28T15:18:55Z</dcterms:modified>
</cp:coreProperties>
</file>