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32F01DB5-BF05-4623-91DF-5ED46E96CA0B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Hoja1" sheetId="1" r:id="rId1"/>
    <sheet name="Hoja2" sheetId="4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V25" i="1"/>
  <c r="V20" i="1"/>
  <c r="V29" i="1" s="1"/>
  <c r="R15" i="1"/>
  <c r="R9" i="1"/>
  <c r="R6" i="1"/>
  <c r="R8" i="1"/>
  <c r="R13" i="1"/>
  <c r="R12" i="1"/>
  <c r="V24" i="1"/>
  <c r="V19" i="1"/>
  <c r="V17" i="1"/>
  <c r="V16" i="1"/>
  <c r="V15" i="1"/>
  <c r="V14" i="1"/>
  <c r="V13" i="1"/>
  <c r="V12" i="1"/>
  <c r="V10" i="1"/>
  <c r="V9" i="1"/>
  <c r="V8" i="1"/>
  <c r="V7" i="1"/>
  <c r="V6" i="1"/>
  <c r="R26" i="1"/>
  <c r="R25" i="1"/>
  <c r="R24" i="1"/>
  <c r="R23" i="1"/>
  <c r="R14" i="1"/>
  <c r="D19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20" i="1"/>
  <c r="D21" i="1"/>
  <c r="D23" i="1"/>
  <c r="D24" i="1"/>
  <c r="D26" i="1"/>
  <c r="D27" i="1"/>
  <c r="D28" i="1"/>
  <c r="R16" i="1" l="1"/>
  <c r="R27" i="1"/>
  <c r="M30" i="1"/>
  <c r="L30" i="1"/>
  <c r="J31" i="1"/>
  <c r="J32" i="1" s="1"/>
  <c r="I29" i="1"/>
  <c r="H29" i="1"/>
  <c r="I30" i="1" l="1"/>
  <c r="R29" i="1"/>
</calcChain>
</file>

<file path=xl/sharedStrings.xml><?xml version="1.0" encoding="utf-8"?>
<sst xmlns="http://schemas.openxmlformats.org/spreadsheetml/2006/main" count="130" uniqueCount="102">
  <si>
    <t>Cuentas por cobrar</t>
  </si>
  <si>
    <t>Gastos de constitucion</t>
  </si>
  <si>
    <t>Mercancia (I.I)</t>
  </si>
  <si>
    <t>Maquinarias</t>
  </si>
  <si>
    <t>Sueldos y salarios</t>
  </si>
  <si>
    <t>Gastos de Alquiler</t>
  </si>
  <si>
    <t>Equipo de oficina</t>
  </si>
  <si>
    <t>Articulos de escritorio</t>
  </si>
  <si>
    <t>Mobiliario</t>
  </si>
  <si>
    <t>Compras</t>
  </si>
  <si>
    <t>Gastos de compra</t>
  </si>
  <si>
    <t>Devoluciones en venta</t>
  </si>
  <si>
    <t>Gasto de comisiones de vendedores</t>
  </si>
  <si>
    <t>Gastos varios de venta</t>
  </si>
  <si>
    <t>Capital</t>
  </si>
  <si>
    <t>Ventas</t>
  </si>
  <si>
    <t>Cuentas por pagar</t>
  </si>
  <si>
    <t>Devoluciones en compra</t>
  </si>
  <si>
    <t>Sueldos y salarios por pagar</t>
  </si>
  <si>
    <t>Efectivo</t>
  </si>
  <si>
    <t>Cuentas de venta por pagar</t>
  </si>
  <si>
    <t>DPPC</t>
  </si>
  <si>
    <t>Impuestos de aduanas</t>
  </si>
  <si>
    <t>Inventario final</t>
  </si>
  <si>
    <t>Banco</t>
  </si>
  <si>
    <t>Cuentas</t>
  </si>
  <si>
    <t>Debe</t>
  </si>
  <si>
    <t>Haber</t>
  </si>
  <si>
    <t>Costo de venta</t>
  </si>
  <si>
    <t>Egresos</t>
  </si>
  <si>
    <t>Ingresos</t>
  </si>
  <si>
    <t>Balance general</t>
  </si>
  <si>
    <t>Ganancias y perdidas</t>
  </si>
  <si>
    <t>Activo</t>
  </si>
  <si>
    <t>P+C</t>
  </si>
  <si>
    <t>Gastos comision de venta</t>
  </si>
  <si>
    <t>Cuentas de ventas por pagar</t>
  </si>
  <si>
    <t>Devolucion en compra</t>
  </si>
  <si>
    <t>C x C</t>
  </si>
  <si>
    <t>DPPPC</t>
  </si>
  <si>
    <t>Impuestos de aduana</t>
  </si>
  <si>
    <t>SyS x P</t>
  </si>
  <si>
    <t>1.1</t>
  </si>
  <si>
    <t>1.1.2</t>
  </si>
  <si>
    <t>1.1.3</t>
  </si>
  <si>
    <t>Catalogo de cuenta</t>
  </si>
  <si>
    <t>1.2</t>
  </si>
  <si>
    <t>1.1.1</t>
  </si>
  <si>
    <t>1.2.1</t>
  </si>
  <si>
    <t>Corriente circulante</t>
  </si>
  <si>
    <t>1.2.2</t>
  </si>
  <si>
    <t>Equipos de oficina</t>
  </si>
  <si>
    <t>1.1.1.01</t>
  </si>
  <si>
    <t>Banco de venezuela</t>
  </si>
  <si>
    <t>1.1.3.01</t>
  </si>
  <si>
    <t>Cuentas por cobrar varias</t>
  </si>
  <si>
    <t>Gastos</t>
  </si>
  <si>
    <t>no Corriente</t>
  </si>
  <si>
    <t>corriente</t>
  </si>
  <si>
    <t>capital</t>
  </si>
  <si>
    <t>1.1.4</t>
  </si>
  <si>
    <t>1.1.4.01</t>
  </si>
  <si>
    <t>Inventario Final</t>
  </si>
  <si>
    <t>2.1</t>
  </si>
  <si>
    <t>2.1.1</t>
  </si>
  <si>
    <t>2.1.1.01</t>
  </si>
  <si>
    <t>2.1.2</t>
  </si>
  <si>
    <t>2.1.3</t>
  </si>
  <si>
    <t>2.1.4</t>
  </si>
  <si>
    <t>Pasivos</t>
  </si>
  <si>
    <t>2.1.5</t>
  </si>
  <si>
    <t>2.1.5.01</t>
  </si>
  <si>
    <t>Gastos de alquiler</t>
  </si>
  <si>
    <t>2.1.5.02</t>
  </si>
  <si>
    <t>1.2.2.01</t>
  </si>
  <si>
    <t>1.2.2.02</t>
  </si>
  <si>
    <t>2.1.5.03</t>
  </si>
  <si>
    <t>2.1.6</t>
  </si>
  <si>
    <t>Gastos de comisiones de vendedores</t>
  </si>
  <si>
    <t>2.1.5.04</t>
  </si>
  <si>
    <t>1.1.6</t>
  </si>
  <si>
    <t>1.1.6.1</t>
  </si>
  <si>
    <t>1.1.6.01</t>
  </si>
  <si>
    <t>capital social</t>
  </si>
  <si>
    <t>3.1</t>
  </si>
  <si>
    <t>3.1.1</t>
  </si>
  <si>
    <t>2.1.6.01</t>
  </si>
  <si>
    <t>1.1.4.02</t>
  </si>
  <si>
    <t xml:space="preserve">Inventario </t>
  </si>
  <si>
    <t>TOTAL</t>
  </si>
  <si>
    <t>Total Activo</t>
  </si>
  <si>
    <t>Total Activo no corriente</t>
  </si>
  <si>
    <t>Total Pasivo</t>
  </si>
  <si>
    <t>Total Capital</t>
  </si>
  <si>
    <t>2.1.7</t>
  </si>
  <si>
    <t>Devoluciones</t>
  </si>
  <si>
    <t>2.1.7.01</t>
  </si>
  <si>
    <t>Con mucho amor</t>
  </si>
  <si>
    <t>Erick Rojas</t>
  </si>
  <si>
    <t>Ramces Vera</t>
  </si>
  <si>
    <t>Jesus Teixeira</t>
  </si>
  <si>
    <t>Codigos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</si>
</sst>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2" borderId="6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0" borderId="4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0" xfId="0" applyFill="1"/>
    <xf numFmtId="0" fontId="0" fillId="9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V35"/>
  <sheetViews>
    <sheetView tabSelected="1" zoomScale="93" zoomScaleNormal="93" workbookViewId="0">
      <selection activeCell="G12" sqref="G12"/>
    </sheetView>
  </sheetViews>
  <sheetFormatPr baseColWidth="10" defaultColWidth="9.140625" defaultRowHeight="15" x14ac:dyDescent="0.25"/>
  <cols>
    <col min="4" max="4" width="15.85546875" bestFit="1" customWidth="1"/>
    <col min="5" max="5" width="33.42578125" bestFit="1" customWidth="1"/>
    <col min="10" max="10" width="9.140625" customWidth="1"/>
    <col min="11" max="11" width="11.85546875" customWidth="1"/>
    <col min="16" max="16" width="8.28515625" bestFit="1" customWidth="1"/>
    <col min="17" max="17" width="27.7109375" customWidth="1"/>
    <col min="19" max="20" width="9.42578125" customWidth="1"/>
    <col min="21" max="21" width="33.7109375" customWidth="1"/>
  </cols>
  <sheetData>
    <row r="2" spans="4:22" x14ac:dyDescent="0.25">
      <c r="F2" s="1"/>
      <c r="G2" s="1"/>
      <c r="H2" s="15" t="s">
        <v>28</v>
      </c>
      <c r="I2" s="15"/>
      <c r="J2" s="15" t="s">
        <v>32</v>
      </c>
      <c r="K2" s="15"/>
      <c r="L2" s="15" t="s">
        <v>31</v>
      </c>
      <c r="M2" s="15"/>
    </row>
    <row r="3" spans="4:22" x14ac:dyDescent="0.25">
      <c r="D3" s="5" t="s">
        <v>101</v>
      </c>
      <c r="E3" s="5" t="s">
        <v>25</v>
      </c>
      <c r="F3" s="4" t="s">
        <v>26</v>
      </c>
      <c r="G3" s="4" t="s">
        <v>27</v>
      </c>
      <c r="H3" s="4" t="s">
        <v>26</v>
      </c>
      <c r="I3" s="4" t="s">
        <v>27</v>
      </c>
      <c r="J3" s="4" t="s">
        <v>29</v>
      </c>
      <c r="K3" s="4" t="s">
        <v>30</v>
      </c>
      <c r="L3" s="4" t="s">
        <v>33</v>
      </c>
      <c r="M3" s="4" t="s">
        <v>34</v>
      </c>
      <c r="P3" s="39" t="s">
        <v>45</v>
      </c>
      <c r="Q3" s="39"/>
      <c r="R3" s="39"/>
      <c r="S3" s="39"/>
      <c r="T3" s="39"/>
      <c r="U3" s="39"/>
      <c r="V3" s="39"/>
    </row>
    <row r="4" spans="4:22" x14ac:dyDescent="0.25">
      <c r="D4" s="6" t="str">
        <f>P6</f>
        <v>1.1.1</v>
      </c>
      <c r="E4" s="7" t="s">
        <v>24</v>
      </c>
      <c r="F4" s="8">
        <v>16030</v>
      </c>
      <c r="G4" s="8"/>
      <c r="H4" s="8"/>
      <c r="I4" s="8"/>
      <c r="J4" s="8"/>
      <c r="K4" s="8"/>
      <c r="L4" s="8">
        <v>16030</v>
      </c>
      <c r="M4" s="8"/>
      <c r="P4" s="35">
        <v>1</v>
      </c>
      <c r="Q4" s="36" t="s">
        <v>33</v>
      </c>
      <c r="R4" s="36"/>
      <c r="T4" s="37">
        <v>2</v>
      </c>
      <c r="U4" s="24" t="s">
        <v>69</v>
      </c>
      <c r="V4" s="38"/>
    </row>
    <row r="5" spans="4:22" x14ac:dyDescent="0.25">
      <c r="D5" s="6" t="str">
        <f>P9</f>
        <v>1.1.3</v>
      </c>
      <c r="E5" s="7" t="s">
        <v>0</v>
      </c>
      <c r="F5" s="8">
        <v>28700</v>
      </c>
      <c r="G5" s="8"/>
      <c r="H5" s="8"/>
      <c r="I5" s="8"/>
      <c r="J5" s="8"/>
      <c r="K5" s="8"/>
      <c r="L5" s="8">
        <v>28700</v>
      </c>
      <c r="M5" s="8"/>
      <c r="P5" s="2" t="s">
        <v>42</v>
      </c>
      <c r="Q5" s="2" t="s">
        <v>49</v>
      </c>
      <c r="R5" s="21"/>
      <c r="T5" s="2" t="s">
        <v>63</v>
      </c>
      <c r="U5" s="2" t="s">
        <v>58</v>
      </c>
      <c r="V5" s="21"/>
    </row>
    <row r="6" spans="4:22" x14ac:dyDescent="0.25">
      <c r="D6" s="6" t="str">
        <f>T12</f>
        <v>2.1.5.01</v>
      </c>
      <c r="E6" s="7" t="s">
        <v>1</v>
      </c>
      <c r="F6" s="8">
        <v>900</v>
      </c>
      <c r="G6" s="8"/>
      <c r="H6" s="8"/>
      <c r="I6" s="8"/>
      <c r="J6" s="8">
        <v>900</v>
      </c>
      <c r="K6" s="8"/>
      <c r="L6" s="8"/>
      <c r="M6" s="8"/>
      <c r="P6" s="14" t="s">
        <v>47</v>
      </c>
      <c r="Q6" s="2" t="s">
        <v>24</v>
      </c>
      <c r="R6" s="21">
        <f>F4</f>
        <v>16030</v>
      </c>
      <c r="T6" s="2" t="s">
        <v>64</v>
      </c>
      <c r="U6" s="2" t="s">
        <v>16</v>
      </c>
      <c r="V6" s="21">
        <f>M21</f>
        <v>19500</v>
      </c>
    </row>
    <row r="7" spans="4:22" x14ac:dyDescent="0.25">
      <c r="D7" s="6" t="str">
        <f>P12</f>
        <v>1.1.4.01</v>
      </c>
      <c r="E7" s="7" t="s">
        <v>2</v>
      </c>
      <c r="F7" s="8">
        <v>140000</v>
      </c>
      <c r="G7" s="8"/>
      <c r="H7" s="8">
        <v>140000</v>
      </c>
      <c r="I7" s="8"/>
      <c r="J7" s="8"/>
      <c r="K7" s="8"/>
      <c r="L7" s="8"/>
      <c r="M7" s="8"/>
      <c r="P7" s="2" t="s">
        <v>52</v>
      </c>
      <c r="Q7" s="2" t="s">
        <v>53</v>
      </c>
      <c r="R7" s="21"/>
      <c r="T7" s="2" t="s">
        <v>65</v>
      </c>
      <c r="U7" s="2" t="s">
        <v>36</v>
      </c>
      <c r="V7" s="21">
        <f>M25</f>
        <v>400</v>
      </c>
    </row>
    <row r="8" spans="4:22" x14ac:dyDescent="0.25">
      <c r="D8" s="6" t="str">
        <f>P23</f>
        <v>1.2.1</v>
      </c>
      <c r="E8" s="7" t="s">
        <v>3</v>
      </c>
      <c r="F8" s="8">
        <v>15000</v>
      </c>
      <c r="G8" s="8"/>
      <c r="H8" s="8"/>
      <c r="I8" s="8"/>
      <c r="J8" s="8"/>
      <c r="K8" s="8"/>
      <c r="L8" s="8">
        <v>15000</v>
      </c>
      <c r="M8" s="8"/>
      <c r="P8" s="14" t="s">
        <v>43</v>
      </c>
      <c r="Q8" s="2" t="s">
        <v>19</v>
      </c>
      <c r="R8" s="21">
        <f>F24</f>
        <v>8275</v>
      </c>
      <c r="T8" s="2" t="s">
        <v>66</v>
      </c>
      <c r="U8" s="2" t="s">
        <v>4</v>
      </c>
      <c r="V8" s="21">
        <f>G23</f>
        <v>0</v>
      </c>
    </row>
    <row r="9" spans="4:22" x14ac:dyDescent="0.25">
      <c r="D9" s="6" t="str">
        <f>T8</f>
        <v>2.1.2</v>
      </c>
      <c r="E9" s="7" t="s">
        <v>4</v>
      </c>
      <c r="F9" s="8">
        <v>14300</v>
      </c>
      <c r="G9" s="8"/>
      <c r="H9" s="8"/>
      <c r="I9" s="8"/>
      <c r="J9" s="8">
        <v>14300</v>
      </c>
      <c r="K9" s="8"/>
      <c r="L9" s="8"/>
      <c r="M9" s="8"/>
      <c r="P9" s="14" t="s">
        <v>44</v>
      </c>
      <c r="Q9" s="2" t="s">
        <v>0</v>
      </c>
      <c r="R9" s="21">
        <f>F5</f>
        <v>28700</v>
      </c>
      <c r="T9" s="2" t="s">
        <v>67</v>
      </c>
      <c r="U9" s="2" t="s">
        <v>21</v>
      </c>
      <c r="V9" s="21">
        <f>I26</f>
        <v>1275</v>
      </c>
    </row>
    <row r="10" spans="4:22" x14ac:dyDescent="0.25">
      <c r="D10" s="6" t="str">
        <f>T13</f>
        <v>2.1.5.02</v>
      </c>
      <c r="E10" s="7" t="s">
        <v>5</v>
      </c>
      <c r="F10" s="8">
        <v>11000</v>
      </c>
      <c r="G10" s="8"/>
      <c r="H10" s="8"/>
      <c r="I10" s="8"/>
      <c r="J10" s="8">
        <v>11000</v>
      </c>
      <c r="K10" s="8"/>
      <c r="L10" s="8"/>
      <c r="M10" s="8"/>
      <c r="P10" s="14" t="s">
        <v>54</v>
      </c>
      <c r="Q10" s="2" t="s">
        <v>55</v>
      </c>
      <c r="R10" s="21"/>
      <c r="T10" s="2" t="s">
        <v>68</v>
      </c>
      <c r="U10" s="2" t="s">
        <v>22</v>
      </c>
      <c r="V10" s="21">
        <f>H27</f>
        <v>800</v>
      </c>
    </row>
    <row r="11" spans="4:22" x14ac:dyDescent="0.25">
      <c r="D11" s="6" t="str">
        <f>P25</f>
        <v>1.2.2.01</v>
      </c>
      <c r="E11" s="7" t="s">
        <v>6</v>
      </c>
      <c r="F11" s="8">
        <v>23700</v>
      </c>
      <c r="G11" s="8"/>
      <c r="H11" s="8"/>
      <c r="I11" s="8"/>
      <c r="J11" s="8"/>
      <c r="K11" s="8"/>
      <c r="L11" s="8">
        <v>23700</v>
      </c>
      <c r="M11" s="8"/>
      <c r="P11" s="23" t="s">
        <v>60</v>
      </c>
      <c r="Q11" s="20" t="s">
        <v>88</v>
      </c>
      <c r="R11" s="21"/>
      <c r="T11" s="2" t="s">
        <v>70</v>
      </c>
      <c r="U11" s="2" t="s">
        <v>56</v>
      </c>
      <c r="V11" s="21"/>
    </row>
    <row r="12" spans="4:22" x14ac:dyDescent="0.25">
      <c r="D12" s="6" t="str">
        <f>P26</f>
        <v>1.2.2.02</v>
      </c>
      <c r="E12" s="7" t="s">
        <v>7</v>
      </c>
      <c r="F12" s="8">
        <v>1200</v>
      </c>
      <c r="G12" s="8"/>
      <c r="H12" s="8"/>
      <c r="I12" s="8"/>
      <c r="J12" s="8">
        <v>1200</v>
      </c>
      <c r="K12" s="8"/>
      <c r="L12" s="8"/>
      <c r="M12" s="8"/>
      <c r="P12" s="14" t="s">
        <v>61</v>
      </c>
      <c r="Q12" s="2" t="s">
        <v>2</v>
      </c>
      <c r="R12" s="21">
        <f>F7</f>
        <v>140000</v>
      </c>
      <c r="T12" s="2" t="s">
        <v>71</v>
      </c>
      <c r="U12" s="2" t="s">
        <v>1</v>
      </c>
      <c r="V12" s="21">
        <f>F6</f>
        <v>900</v>
      </c>
    </row>
    <row r="13" spans="4:22" x14ac:dyDescent="0.25">
      <c r="D13" s="6" t="str">
        <f>P24</f>
        <v>1.2.2</v>
      </c>
      <c r="E13" s="7" t="s">
        <v>8</v>
      </c>
      <c r="F13" s="8">
        <v>12500</v>
      </c>
      <c r="G13" s="8"/>
      <c r="H13" s="8"/>
      <c r="I13" s="8"/>
      <c r="J13" s="8"/>
      <c r="K13" s="8"/>
      <c r="L13" s="8">
        <v>12500</v>
      </c>
      <c r="M13" s="8"/>
      <c r="P13" s="14" t="s">
        <v>87</v>
      </c>
      <c r="Q13" s="2" t="s">
        <v>62</v>
      </c>
      <c r="R13" s="21">
        <f>G28</f>
        <v>200000</v>
      </c>
      <c r="T13" s="14" t="s">
        <v>73</v>
      </c>
      <c r="U13" s="2" t="s">
        <v>72</v>
      </c>
      <c r="V13" s="21">
        <f>F10</f>
        <v>11000</v>
      </c>
    </row>
    <row r="14" spans="4:22" x14ac:dyDescent="0.25">
      <c r="D14" s="6" t="str">
        <f>T16</f>
        <v>2.1.6</v>
      </c>
      <c r="E14" s="7" t="s">
        <v>9</v>
      </c>
      <c r="F14" s="8">
        <v>178000</v>
      </c>
      <c r="G14" s="8"/>
      <c r="H14" s="8">
        <v>178000</v>
      </c>
      <c r="I14" s="8"/>
      <c r="J14" s="8"/>
      <c r="K14" s="8"/>
      <c r="L14" s="8"/>
      <c r="M14" s="8"/>
      <c r="P14" s="14" t="s">
        <v>80</v>
      </c>
      <c r="Q14" s="2" t="s">
        <v>15</v>
      </c>
      <c r="R14" s="21">
        <f>G20</f>
        <v>235400</v>
      </c>
      <c r="T14" s="2" t="s">
        <v>76</v>
      </c>
      <c r="U14" s="2" t="s">
        <v>78</v>
      </c>
      <c r="V14" s="21">
        <f>F17</f>
        <v>2130</v>
      </c>
    </row>
    <row r="15" spans="4:22" x14ac:dyDescent="0.25">
      <c r="D15" s="6" t="str">
        <f>T17</f>
        <v>2.1.6.01</v>
      </c>
      <c r="E15" s="7" t="s">
        <v>10</v>
      </c>
      <c r="F15" s="8">
        <v>1250</v>
      </c>
      <c r="G15" s="8"/>
      <c r="H15" s="8">
        <v>1250</v>
      </c>
      <c r="I15" s="8"/>
      <c r="J15" s="8"/>
      <c r="K15" s="8"/>
      <c r="L15" s="8"/>
      <c r="M15" s="8"/>
      <c r="P15" s="14" t="s">
        <v>82</v>
      </c>
      <c r="Q15" s="2" t="s">
        <v>11</v>
      </c>
      <c r="R15" s="21">
        <f>F16</f>
        <v>1240</v>
      </c>
      <c r="T15" s="2" t="s">
        <v>79</v>
      </c>
      <c r="U15" s="2" t="s">
        <v>13</v>
      </c>
      <c r="V15" s="21">
        <f>F18</f>
        <v>1210</v>
      </c>
    </row>
    <row r="16" spans="4:22" x14ac:dyDescent="0.25">
      <c r="D16" s="18" t="s">
        <v>81</v>
      </c>
      <c r="E16" s="7" t="s">
        <v>11</v>
      </c>
      <c r="F16" s="8">
        <v>1240</v>
      </c>
      <c r="G16" s="8"/>
      <c r="H16" s="8"/>
      <c r="I16" s="8"/>
      <c r="J16" s="8">
        <v>1240</v>
      </c>
      <c r="K16" s="8"/>
      <c r="L16" s="8"/>
      <c r="M16" s="8"/>
      <c r="Q16" s="28" t="s">
        <v>90</v>
      </c>
      <c r="R16" s="31">
        <f>SUM(R6:R15)</f>
        <v>629645</v>
      </c>
      <c r="T16" s="14" t="s">
        <v>77</v>
      </c>
      <c r="U16" s="2" t="s">
        <v>9</v>
      </c>
      <c r="V16" s="21">
        <f>F14</f>
        <v>178000</v>
      </c>
    </row>
    <row r="17" spans="4:22" x14ac:dyDescent="0.25">
      <c r="D17" s="6" t="str">
        <f>T14</f>
        <v>2.1.5.03</v>
      </c>
      <c r="E17" s="7" t="s">
        <v>12</v>
      </c>
      <c r="F17" s="8">
        <v>2130</v>
      </c>
      <c r="G17" s="8"/>
      <c r="H17" s="8"/>
      <c r="I17" s="8"/>
      <c r="J17" s="8">
        <v>2130</v>
      </c>
      <c r="K17" s="8"/>
      <c r="L17" s="8"/>
      <c r="M17" s="8"/>
      <c r="T17" s="2" t="s">
        <v>86</v>
      </c>
      <c r="U17" s="2" t="s">
        <v>10</v>
      </c>
      <c r="V17" s="21">
        <f>F15</f>
        <v>1250</v>
      </c>
    </row>
    <row r="18" spans="4:22" x14ac:dyDescent="0.25">
      <c r="D18" s="6" t="str">
        <f>T15</f>
        <v>2.1.5.04</v>
      </c>
      <c r="E18" s="7" t="s">
        <v>13</v>
      </c>
      <c r="F18" s="8">
        <v>1210</v>
      </c>
      <c r="G18" s="8"/>
      <c r="H18" s="8"/>
      <c r="I18" s="8"/>
      <c r="J18" s="8">
        <v>1210</v>
      </c>
      <c r="K18" s="8"/>
      <c r="L18" s="8"/>
      <c r="M18" s="8"/>
      <c r="T18" s="25" t="s">
        <v>94</v>
      </c>
      <c r="U18" s="25" t="s">
        <v>95</v>
      </c>
      <c r="V18" s="3"/>
    </row>
    <row r="19" spans="4:22" x14ac:dyDescent="0.25">
      <c r="D19" s="6" t="str">
        <f>T24</f>
        <v>3.1.1</v>
      </c>
      <c r="E19" s="7" t="s">
        <v>14</v>
      </c>
      <c r="F19" s="8"/>
      <c r="G19" s="8">
        <v>193700</v>
      </c>
      <c r="H19" s="8"/>
      <c r="I19" s="8"/>
      <c r="J19" s="8"/>
      <c r="K19" s="8"/>
      <c r="L19" s="8"/>
      <c r="M19" s="8">
        <v>193700</v>
      </c>
      <c r="T19" s="2" t="s">
        <v>96</v>
      </c>
      <c r="U19" s="2" t="s">
        <v>17</v>
      </c>
      <c r="V19" s="21">
        <f>G22</f>
        <v>5960</v>
      </c>
    </row>
    <row r="20" spans="4:22" x14ac:dyDescent="0.25">
      <c r="D20" s="6" t="str">
        <f>P14</f>
        <v>1.1.6</v>
      </c>
      <c r="E20" s="7" t="s">
        <v>15</v>
      </c>
      <c r="F20" s="8"/>
      <c r="G20" s="8">
        <v>235400</v>
      </c>
      <c r="H20" s="8"/>
      <c r="I20" s="8"/>
      <c r="J20" s="8"/>
      <c r="K20" s="8">
        <v>235400</v>
      </c>
      <c r="L20" s="8"/>
      <c r="M20" s="8"/>
      <c r="U20" s="28" t="s">
        <v>92</v>
      </c>
      <c r="V20" s="31">
        <f>SUM(V4:V19)</f>
        <v>222425</v>
      </c>
    </row>
    <row r="21" spans="4:22" x14ac:dyDescent="0.25">
      <c r="D21" s="6" t="str">
        <f>T6</f>
        <v>2.1.1</v>
      </c>
      <c r="E21" s="7" t="s">
        <v>16</v>
      </c>
      <c r="F21" s="8"/>
      <c r="G21" s="8">
        <v>19500</v>
      </c>
      <c r="H21" s="8"/>
      <c r="I21" s="9"/>
      <c r="J21" s="8"/>
      <c r="K21" s="10"/>
      <c r="L21" s="8"/>
      <c r="M21" s="8">
        <v>19500</v>
      </c>
    </row>
    <row r="22" spans="4:22" x14ac:dyDescent="0.25">
      <c r="D22" s="6" t="str">
        <f>T19</f>
        <v>2.1.7.01</v>
      </c>
      <c r="E22" s="7" t="s">
        <v>17</v>
      </c>
      <c r="F22" s="8"/>
      <c r="G22" s="8">
        <v>5960</v>
      </c>
      <c r="H22" s="8"/>
      <c r="I22" s="9">
        <v>5960</v>
      </c>
      <c r="J22" s="8"/>
      <c r="K22" s="10"/>
      <c r="L22" s="8"/>
      <c r="M22" s="8"/>
      <c r="P22" s="19" t="s">
        <v>46</v>
      </c>
      <c r="Q22" s="26" t="s">
        <v>57</v>
      </c>
      <c r="R22" s="27"/>
      <c r="T22" s="13">
        <v>3</v>
      </c>
      <c r="U22" s="15" t="s">
        <v>59</v>
      </c>
      <c r="V22" s="15"/>
    </row>
    <row r="23" spans="4:22" x14ac:dyDescent="0.25">
      <c r="D23" s="6" t="str">
        <f>T8</f>
        <v>2.1.2</v>
      </c>
      <c r="E23" s="7" t="s">
        <v>18</v>
      </c>
      <c r="F23" s="8"/>
      <c r="G23" s="8">
        <v>0</v>
      </c>
      <c r="H23" s="8"/>
      <c r="I23" s="9"/>
      <c r="J23" s="8"/>
      <c r="K23" s="10"/>
      <c r="L23" s="8"/>
      <c r="M23" s="8"/>
      <c r="P23" s="14" t="s">
        <v>48</v>
      </c>
      <c r="Q23" s="14" t="s">
        <v>3</v>
      </c>
      <c r="R23" s="21">
        <f>F8</f>
        <v>15000</v>
      </c>
      <c r="T23" s="14" t="s">
        <v>84</v>
      </c>
      <c r="U23" s="23" t="s">
        <v>83</v>
      </c>
      <c r="V23" s="3"/>
    </row>
    <row r="24" spans="4:22" x14ac:dyDescent="0.25">
      <c r="D24" s="6" t="str">
        <f>P8</f>
        <v>1.1.2</v>
      </c>
      <c r="E24" s="7" t="s">
        <v>19</v>
      </c>
      <c r="F24" s="8">
        <v>8275</v>
      </c>
      <c r="G24" s="8"/>
      <c r="H24" s="8"/>
      <c r="I24" s="9"/>
      <c r="J24" s="8"/>
      <c r="K24" s="10"/>
      <c r="L24" s="8">
        <v>8275</v>
      </c>
      <c r="M24" s="8"/>
      <c r="P24" s="14" t="s">
        <v>50</v>
      </c>
      <c r="Q24" s="14" t="s">
        <v>8</v>
      </c>
      <c r="R24" s="21">
        <f>F13</f>
        <v>12500</v>
      </c>
      <c r="T24" s="30" t="s">
        <v>85</v>
      </c>
      <c r="U24" s="14" t="s">
        <v>14</v>
      </c>
      <c r="V24" s="3">
        <f>G19</f>
        <v>193700</v>
      </c>
    </row>
    <row r="25" spans="4:22" x14ac:dyDescent="0.25">
      <c r="D25" s="6" t="s">
        <v>65</v>
      </c>
      <c r="E25" s="7" t="s">
        <v>20</v>
      </c>
      <c r="F25" s="8"/>
      <c r="G25" s="8">
        <v>400</v>
      </c>
      <c r="H25" s="8"/>
      <c r="I25" s="9"/>
      <c r="J25" s="8"/>
      <c r="K25" s="10"/>
      <c r="L25" s="8"/>
      <c r="M25" s="8">
        <v>400</v>
      </c>
      <c r="P25" s="2" t="s">
        <v>74</v>
      </c>
      <c r="Q25" s="2" t="s">
        <v>51</v>
      </c>
      <c r="R25" s="21">
        <f>F11</f>
        <v>23700</v>
      </c>
      <c r="U25" s="28" t="s">
        <v>93</v>
      </c>
      <c r="V25" s="31">
        <f>V24</f>
        <v>193700</v>
      </c>
    </row>
    <row r="26" spans="4:22" x14ac:dyDescent="0.25">
      <c r="D26" s="6" t="str">
        <f>T9</f>
        <v>2.1.3</v>
      </c>
      <c r="E26" s="7" t="s">
        <v>21</v>
      </c>
      <c r="F26" s="8"/>
      <c r="G26" s="8">
        <v>1275</v>
      </c>
      <c r="H26" s="9"/>
      <c r="I26" s="9">
        <v>1275</v>
      </c>
      <c r="J26" s="8"/>
      <c r="K26" s="10"/>
      <c r="L26" s="8"/>
      <c r="M26" s="8"/>
      <c r="P26" s="14" t="s">
        <v>75</v>
      </c>
      <c r="Q26" s="14" t="s">
        <v>7</v>
      </c>
      <c r="R26" s="21">
        <f>F12</f>
        <v>1200</v>
      </c>
      <c r="V26" s="1"/>
    </row>
    <row r="27" spans="4:22" x14ac:dyDescent="0.25">
      <c r="D27" s="6" t="str">
        <f>T10</f>
        <v>2.1.4</v>
      </c>
      <c r="E27" s="7" t="s">
        <v>22</v>
      </c>
      <c r="F27" s="8">
        <v>800</v>
      </c>
      <c r="G27" s="8"/>
      <c r="H27" s="9">
        <v>800</v>
      </c>
      <c r="I27" s="9"/>
      <c r="J27" s="8"/>
      <c r="K27" s="10"/>
      <c r="L27" s="8"/>
      <c r="M27" s="8"/>
      <c r="P27" s="22"/>
      <c r="Q27" s="29" t="s">
        <v>91</v>
      </c>
      <c r="R27" s="31">
        <f>SUM(R23:R26)</f>
        <v>52400</v>
      </c>
      <c r="V27" s="1"/>
    </row>
    <row r="28" spans="4:22" x14ac:dyDescent="0.25">
      <c r="D28" s="12" t="str">
        <f>P13</f>
        <v>1.1.4.02</v>
      </c>
      <c r="E28" s="7" t="s">
        <v>23</v>
      </c>
      <c r="F28" s="8"/>
      <c r="G28" s="8">
        <v>200000</v>
      </c>
      <c r="H28" s="9"/>
      <c r="I28" s="9">
        <v>200000</v>
      </c>
      <c r="J28" s="8"/>
      <c r="K28" s="17"/>
      <c r="L28" s="8">
        <v>200000</v>
      </c>
      <c r="M28" s="8"/>
      <c r="R28" s="1"/>
      <c r="V28" s="1"/>
    </row>
    <row r="29" spans="4:22" x14ac:dyDescent="0.25">
      <c r="F29" s="8">
        <v>456235</v>
      </c>
      <c r="G29" s="8">
        <v>456235</v>
      </c>
      <c r="H29" s="9">
        <f>SUM(H4:H28)</f>
        <v>320050</v>
      </c>
      <c r="I29" s="9">
        <f>SUM(I4:I28)</f>
        <v>207235</v>
      </c>
      <c r="J29" s="8"/>
      <c r="K29" s="11"/>
      <c r="L29" s="6"/>
      <c r="M29" s="8">
        <v>90605</v>
      </c>
      <c r="Q29" s="33" t="s">
        <v>89</v>
      </c>
      <c r="R29" s="34">
        <f>R27+R16</f>
        <v>682045</v>
      </c>
      <c r="U29" s="32" t="s">
        <v>89</v>
      </c>
      <c r="V29" s="34">
        <f>SUM(V6:V24)</f>
        <v>638550</v>
      </c>
    </row>
    <row r="30" spans="4:22" x14ac:dyDescent="0.25">
      <c r="F30" s="1"/>
      <c r="G30" s="1"/>
      <c r="H30" s="1"/>
      <c r="I30" s="9">
        <f>H29-I29</f>
        <v>112815</v>
      </c>
      <c r="J30" s="8">
        <v>112815</v>
      </c>
      <c r="K30" s="8"/>
      <c r="L30" s="8">
        <f>SUM(L4:L28)</f>
        <v>304205</v>
      </c>
      <c r="M30" s="8">
        <f>SUM(M14:M29)</f>
        <v>304205</v>
      </c>
      <c r="R30" s="1"/>
    </row>
    <row r="31" spans="4:22" x14ac:dyDescent="0.25">
      <c r="F31" s="1"/>
      <c r="G31" s="1"/>
      <c r="H31" s="1"/>
      <c r="I31" s="1"/>
      <c r="J31" s="8">
        <f>SUM(J4:J30)</f>
        <v>144795</v>
      </c>
      <c r="K31" s="8">
        <v>235400</v>
      </c>
      <c r="L31" s="1"/>
      <c r="M31" s="1"/>
      <c r="R31" s="1"/>
    </row>
    <row r="32" spans="4:22" x14ac:dyDescent="0.25">
      <c r="D32" s="40" t="s">
        <v>97</v>
      </c>
      <c r="F32" s="1"/>
      <c r="G32" s="1"/>
      <c r="H32" s="1"/>
      <c r="I32" s="1"/>
      <c r="J32" s="8">
        <f>-J31+K31</f>
        <v>90605</v>
      </c>
      <c r="K32" s="1"/>
      <c r="L32" s="1"/>
      <c r="M32" s="1"/>
    </row>
    <row r="33" spans="4:4" x14ac:dyDescent="0.25">
      <c r="D33" s="41" t="s">
        <v>98</v>
      </c>
    </row>
    <row r="34" spans="4:4" x14ac:dyDescent="0.25">
      <c r="D34" s="41" t="s">
        <v>99</v>
      </c>
    </row>
    <row r="35" spans="4:4" x14ac:dyDescent="0.25">
      <c r="D35" s="41" t="s">
        <v>100</v>
      </c>
    </row>
  </sheetData>
  <mergeCells count="8">
    <mergeCell ref="Q4:R4"/>
    <mergeCell ref="Q22:R22"/>
    <mergeCell ref="U22:V22"/>
    <mergeCell ref="U4:V4"/>
    <mergeCell ref="P3:V3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S13"/>
  <sheetViews>
    <sheetView workbookViewId="0">
      <selection activeCell="D28" sqref="D28"/>
    </sheetView>
  </sheetViews>
  <sheetFormatPr baseColWidth="10" defaultRowHeight="15" x14ac:dyDescent="0.25"/>
  <cols>
    <col min="6" max="6" width="20" bestFit="1" customWidth="1"/>
    <col min="7" max="7" width="7" customWidth="1"/>
  </cols>
  <sheetData>
    <row r="3" spans="3:19" x14ac:dyDescent="0.25">
      <c r="C3" s="16" t="s">
        <v>35</v>
      </c>
      <c r="D3" s="16"/>
      <c r="F3" s="16" t="s">
        <v>36</v>
      </c>
      <c r="G3" s="16"/>
      <c r="I3" s="16" t="s">
        <v>37</v>
      </c>
      <c r="J3" s="16"/>
      <c r="L3" s="16" t="s">
        <v>38</v>
      </c>
      <c r="M3" s="16"/>
      <c r="O3" s="16" t="s">
        <v>19</v>
      </c>
      <c r="P3" s="16"/>
      <c r="R3" s="16" t="s">
        <v>39</v>
      </c>
      <c r="S3" s="16"/>
    </row>
    <row r="4" spans="3:19" x14ac:dyDescent="0.25">
      <c r="C4" s="2">
        <v>400</v>
      </c>
      <c r="D4" s="2"/>
      <c r="F4" s="2"/>
      <c r="G4" s="2">
        <v>400</v>
      </c>
      <c r="I4" s="2"/>
      <c r="J4" s="2">
        <v>4500</v>
      </c>
      <c r="L4" s="2">
        <v>11200</v>
      </c>
      <c r="M4" s="2"/>
      <c r="O4" s="2">
        <v>32500</v>
      </c>
      <c r="P4" s="2"/>
      <c r="R4" s="2"/>
      <c r="S4" s="2">
        <v>1275</v>
      </c>
    </row>
    <row r="5" spans="3:19" x14ac:dyDescent="0.25">
      <c r="C5" s="2">
        <v>1730</v>
      </c>
      <c r="D5" s="2"/>
      <c r="I5" s="2"/>
      <c r="J5" s="2">
        <v>1460</v>
      </c>
      <c r="L5" s="2">
        <v>17500</v>
      </c>
      <c r="M5" s="2"/>
      <c r="O5" s="2"/>
      <c r="P5" s="2">
        <v>24225</v>
      </c>
    </row>
    <row r="6" spans="3:19" x14ac:dyDescent="0.25">
      <c r="C6" s="6">
        <v>2130</v>
      </c>
      <c r="D6" s="2"/>
      <c r="I6" s="2"/>
      <c r="J6" s="6">
        <v>5960</v>
      </c>
      <c r="L6" s="6">
        <v>28700</v>
      </c>
      <c r="M6" s="2"/>
      <c r="O6" s="6">
        <v>8275</v>
      </c>
      <c r="P6" s="2"/>
    </row>
    <row r="10" spans="3:19" x14ac:dyDescent="0.25">
      <c r="C10" s="16" t="s">
        <v>15</v>
      </c>
      <c r="D10" s="16"/>
      <c r="F10" s="16" t="s">
        <v>40</v>
      </c>
      <c r="G10" s="16"/>
      <c r="I10" s="16" t="s">
        <v>41</v>
      </c>
      <c r="J10" s="16"/>
      <c r="L10" s="16" t="s">
        <v>24</v>
      </c>
      <c r="M10" s="16"/>
    </row>
    <row r="11" spans="3:19" x14ac:dyDescent="0.25">
      <c r="C11" s="2"/>
      <c r="D11" s="2">
        <v>50000</v>
      </c>
      <c r="F11" s="3">
        <v>800</v>
      </c>
      <c r="G11" s="3"/>
      <c r="I11" s="2">
        <v>3170</v>
      </c>
      <c r="J11" s="2">
        <v>3170</v>
      </c>
      <c r="L11" s="2">
        <v>30000</v>
      </c>
      <c r="M11" s="2">
        <v>3170</v>
      </c>
    </row>
    <row r="12" spans="3:19" x14ac:dyDescent="0.25">
      <c r="C12" s="2"/>
      <c r="D12" s="2">
        <v>185400</v>
      </c>
      <c r="I12" s="6">
        <v>0</v>
      </c>
      <c r="J12" s="2"/>
      <c r="L12" s="2"/>
      <c r="M12" s="2">
        <v>10800</v>
      </c>
    </row>
    <row r="13" spans="3:19" x14ac:dyDescent="0.25">
      <c r="C13" s="2"/>
      <c r="D13" s="6">
        <v>235400</v>
      </c>
      <c r="L13" s="6">
        <v>16030</v>
      </c>
      <c r="M13" s="2"/>
    </row>
  </sheetData>
  <mergeCells count="10">
    <mergeCell ref="R3:S3"/>
    <mergeCell ref="C10:D10"/>
    <mergeCell ref="I10:J10"/>
    <mergeCell ref="L10:M10"/>
    <mergeCell ref="C3:D3"/>
    <mergeCell ref="F3:G3"/>
    <mergeCell ref="F10:G10"/>
    <mergeCell ref="I3:J3"/>
    <mergeCell ref="L3:M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9" sqref="A9"/>
    </sheetView>
  </sheetViews>
  <sheetFormatPr baseColWidth="10" defaultRowHeight="15" x14ac:dyDescent="0.25"/>
  <cols>
    <col min="1" max="1" width="58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Ramces Vera</cp:lastModifiedBy>
  <dcterms:created xsi:type="dcterms:W3CDTF">2015-06-05T18:19:34Z</dcterms:created>
  <dcterms:modified xsi:type="dcterms:W3CDTF">2024-09-03T03:23:46Z</dcterms:modified>
</cp:coreProperties>
</file>