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операция 5\"/>
    </mc:Choice>
  </mc:AlternateContent>
  <bookViews>
    <workbookView xWindow="0" yWindow="0" windowWidth="32010" windowHeight="12930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43" i="14"/>
  <c r="B42" i="14"/>
  <c r="B41" i="14"/>
  <c r="B40" i="14"/>
  <c r="B39" i="14"/>
  <c r="B38" i="14"/>
  <c r="B37" i="14"/>
  <c r="B36" i="14"/>
  <c r="B45" i="13"/>
  <c r="B44" i="13"/>
  <c r="B43" i="13"/>
  <c r="B42" i="13"/>
  <c r="B41" i="13"/>
  <c r="B40" i="13"/>
  <c r="B39" i="13"/>
  <c r="B38" i="13"/>
  <c r="B37" i="13"/>
  <c r="B36" i="13"/>
  <c r="B45" i="12"/>
  <c r="B44" i="12"/>
  <c r="B43" i="12"/>
  <c r="B42" i="12"/>
  <c r="B41" i="12"/>
  <c r="B40" i="12"/>
  <c r="B39" i="12"/>
  <c r="B38" i="12"/>
  <c r="B37" i="12"/>
  <c r="B36" i="12"/>
  <c r="B45" i="9"/>
  <c r="B44" i="9"/>
  <c r="B43" i="9"/>
  <c r="B42" i="9"/>
  <c r="B41" i="9"/>
  <c r="B40" i="9"/>
  <c r="B39" i="9"/>
  <c r="B38" i="9"/>
  <c r="B37" i="9"/>
  <c r="B36" i="9"/>
  <c r="B3" i="14"/>
  <c r="B2" i="14"/>
  <c r="B1" i="14"/>
  <c r="B3" i="13"/>
  <c r="B2" i="13"/>
  <c r="B1" i="13"/>
  <c r="B3" i="12"/>
  <c r="B2" i="12"/>
  <c r="B1" i="12"/>
  <c r="B3" i="9"/>
  <c r="B2" i="9"/>
  <c r="B1" i="9"/>
  <c r="B5" i="9" l="1"/>
  <c r="B5" i="12"/>
  <c r="B5" i="13"/>
  <c r="B5" i="14"/>
  <c r="B45" i="8"/>
  <c r="B44" i="8"/>
  <c r="B43" i="8"/>
  <c r="B42" i="8"/>
  <c r="B41" i="8"/>
  <c r="B40" i="8"/>
  <c r="B39" i="8"/>
  <c r="B38" i="8"/>
  <c r="B37" i="8"/>
  <c r="B36" i="8"/>
  <c r="B3" i="8"/>
  <c r="B2" i="8"/>
  <c r="B1" i="8"/>
  <c r="B5" i="8" l="1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F94" i="1" s="1"/>
  <c r="M117" i="1"/>
  <c r="K118" i="1" s="1"/>
  <c r="F118" i="1" s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K12" i="1"/>
  <c r="F12" i="1" s="1"/>
  <c r="C12" i="1" s="1"/>
  <c r="M156" i="1"/>
  <c r="M150" i="1"/>
  <c r="M144" i="1"/>
  <c r="M138" i="1"/>
  <c r="M132" i="1"/>
  <c r="M126" i="1"/>
  <c r="M120" i="1"/>
  <c r="K121" i="1" s="1"/>
  <c r="F121" i="1" s="1"/>
  <c r="M114" i="1"/>
  <c r="M108" i="1"/>
  <c r="K109" i="1" s="1"/>
  <c r="F109" i="1" s="1"/>
  <c r="M105" i="1"/>
  <c r="K106" i="1" s="1"/>
  <c r="F106" i="1" s="1"/>
  <c r="M102" i="1"/>
  <c r="M96" i="1"/>
  <c r="K97" i="1" s="1"/>
  <c r="F97" i="1" s="1"/>
  <c r="M90" i="1"/>
  <c r="M84" i="1"/>
  <c r="K85" i="1" s="1"/>
  <c r="F85" i="1" s="1"/>
  <c r="M78" i="1"/>
  <c r="M72" i="1"/>
  <c r="K73" i="1" s="1"/>
  <c r="F73" i="1" s="1"/>
  <c r="M111" i="1"/>
  <c r="M69" i="1"/>
  <c r="M60" i="1"/>
  <c r="K62" i="1" s="1"/>
  <c r="F62" i="1" s="1"/>
  <c r="M63" i="1"/>
  <c r="M57" i="1"/>
  <c r="M54" i="1"/>
  <c r="M51" i="1"/>
  <c r="D51" i="1" s="1"/>
  <c r="D52" i="1" s="1"/>
  <c r="D53" i="1" s="1"/>
  <c r="M48" i="1"/>
  <c r="M45" i="1"/>
  <c r="M42" i="1"/>
  <c r="M39" i="1"/>
  <c r="M36" i="1"/>
  <c r="M33" i="1"/>
  <c r="M30" i="1"/>
  <c r="M27" i="1"/>
  <c r="M66" i="1"/>
  <c r="M24" i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K25" i="1" l="1"/>
  <c r="F25" i="1" s="1"/>
  <c r="K33" i="1"/>
  <c r="F33" i="1" s="1"/>
  <c r="K45" i="1"/>
  <c r="F45" i="1" s="1"/>
  <c r="D12" i="1"/>
  <c r="D13" i="1" s="1"/>
  <c r="D14" i="1" s="1"/>
  <c r="F6" i="9"/>
  <c r="B6" i="9" s="1"/>
  <c r="D9" i="8"/>
  <c r="D13" i="8"/>
  <c r="D28" i="8"/>
  <c r="D32" i="8"/>
  <c r="D49" i="8"/>
  <c r="D53" i="8"/>
  <c r="M87" i="1"/>
  <c r="D87" i="1" s="1"/>
  <c r="D88" i="1" s="1"/>
  <c r="D89" i="1" s="1"/>
  <c r="M81" i="1"/>
  <c r="K82" i="1" s="1"/>
  <c r="M129" i="1"/>
  <c r="K130" i="1" s="1"/>
  <c r="F130" i="1" s="1"/>
  <c r="M135" i="1"/>
  <c r="D135" i="1" s="1"/>
  <c r="D136" i="1" s="1"/>
  <c r="D137" i="1" s="1"/>
  <c r="M141" i="1"/>
  <c r="K142" i="1" s="1"/>
  <c r="F142" i="1" s="1"/>
  <c r="M147" i="1"/>
  <c r="D147" i="1" s="1"/>
  <c r="D148" i="1" s="1"/>
  <c r="D149" i="1" s="1"/>
  <c r="M153" i="1"/>
  <c r="K154" i="1" s="1"/>
  <c r="F154" i="1" s="1"/>
  <c r="C154" i="1" s="1"/>
  <c r="M159" i="1"/>
  <c r="D159" i="1" s="1"/>
  <c r="D160" i="1" s="1"/>
  <c r="D161" i="1" s="1"/>
  <c r="M123" i="1"/>
  <c r="K125" i="1" s="1"/>
  <c r="F125" i="1" s="1"/>
  <c r="M99" i="1"/>
  <c r="K101" i="1" s="1"/>
  <c r="F101" i="1" s="1"/>
  <c r="P6" i="1"/>
  <c r="M75" i="1"/>
  <c r="K77" i="1" s="1"/>
  <c r="F77" i="1" s="1"/>
  <c r="I55" i="14"/>
  <c r="F55" i="14" s="1"/>
  <c r="B55" i="14" s="1"/>
  <c r="I54" i="14"/>
  <c r="I53" i="14"/>
  <c r="I52" i="14"/>
  <c r="I51" i="14"/>
  <c r="I50" i="14"/>
  <c r="I49" i="14"/>
  <c r="I48" i="14"/>
  <c r="I47" i="14"/>
  <c r="I46" i="14"/>
  <c r="F46" i="14" s="1"/>
  <c r="B46" i="14" s="1"/>
  <c r="I35" i="14"/>
  <c r="I34" i="14"/>
  <c r="I33" i="14"/>
  <c r="I32" i="14"/>
  <c r="I31" i="14"/>
  <c r="I30" i="14"/>
  <c r="I29" i="14"/>
  <c r="I28" i="14"/>
  <c r="I27" i="14"/>
  <c r="I26" i="14"/>
  <c r="F26" i="14" s="1"/>
  <c r="B26" i="14" s="1"/>
  <c r="I25" i="14"/>
  <c r="B25" i="14" s="1"/>
  <c r="I24" i="14"/>
  <c r="B24" i="14" s="1"/>
  <c r="I23" i="14"/>
  <c r="B23" i="14" s="1"/>
  <c r="I22" i="14"/>
  <c r="B22" i="14" s="1"/>
  <c r="I21" i="14"/>
  <c r="B21" i="14" s="1"/>
  <c r="I20" i="14"/>
  <c r="B20" i="14" s="1"/>
  <c r="I19" i="14"/>
  <c r="B19" i="14" s="1"/>
  <c r="I18" i="14"/>
  <c r="B18" i="14" s="1"/>
  <c r="I17" i="14"/>
  <c r="B17" i="14" s="1"/>
  <c r="I16" i="14"/>
  <c r="B16" i="14" s="1"/>
  <c r="I15" i="14"/>
  <c r="I14" i="14"/>
  <c r="I13" i="14"/>
  <c r="I12" i="14"/>
  <c r="I11" i="14"/>
  <c r="I10" i="14"/>
  <c r="I9" i="14"/>
  <c r="I8" i="14"/>
  <c r="I7" i="14"/>
  <c r="I6" i="14"/>
  <c r="F6" i="14" s="1"/>
  <c r="B6" i="14" s="1"/>
  <c r="I55" i="13"/>
  <c r="F55" i="13" s="1"/>
  <c r="B55" i="13" s="1"/>
  <c r="I54" i="13"/>
  <c r="I53" i="13"/>
  <c r="F53" i="13" s="1"/>
  <c r="B53" i="13" s="1"/>
  <c r="I52" i="13"/>
  <c r="I51" i="13"/>
  <c r="F51" i="13" s="1"/>
  <c r="B51" i="13" s="1"/>
  <c r="I50" i="13"/>
  <c r="I49" i="13"/>
  <c r="F49" i="13" s="1"/>
  <c r="B49" i="13" s="1"/>
  <c r="I48" i="13"/>
  <c r="I47" i="13"/>
  <c r="F47" i="13" s="1"/>
  <c r="B47" i="13" s="1"/>
  <c r="I46" i="13"/>
  <c r="F46" i="13" s="1"/>
  <c r="B46" i="13" s="1"/>
  <c r="I35" i="13"/>
  <c r="I34" i="13"/>
  <c r="I33" i="13"/>
  <c r="I32" i="13"/>
  <c r="I31" i="13"/>
  <c r="I30" i="13"/>
  <c r="I29" i="13"/>
  <c r="I28" i="13"/>
  <c r="I27" i="13"/>
  <c r="I26" i="13"/>
  <c r="F26" i="13" s="1"/>
  <c r="B26" i="13" s="1"/>
  <c r="I25" i="13"/>
  <c r="B25" i="13" s="1"/>
  <c r="I24" i="13"/>
  <c r="B24" i="13" s="1"/>
  <c r="I23" i="13"/>
  <c r="B23" i="13" s="1"/>
  <c r="I22" i="13"/>
  <c r="B22" i="13" s="1"/>
  <c r="I21" i="13"/>
  <c r="B21" i="13" s="1"/>
  <c r="I20" i="13"/>
  <c r="B20" i="13" s="1"/>
  <c r="I19" i="13"/>
  <c r="B19" i="13" s="1"/>
  <c r="I18" i="13"/>
  <c r="B18" i="13" s="1"/>
  <c r="I17" i="13"/>
  <c r="B17" i="13" s="1"/>
  <c r="I16" i="13"/>
  <c r="B16" i="13" s="1"/>
  <c r="I15" i="13"/>
  <c r="F15" i="13" s="1"/>
  <c r="B15" i="13" s="1"/>
  <c r="I14" i="13"/>
  <c r="I13" i="13"/>
  <c r="F13" i="13" s="1"/>
  <c r="B13" i="13" s="1"/>
  <c r="I12" i="13"/>
  <c r="I11" i="13"/>
  <c r="F11" i="13" s="1"/>
  <c r="B11" i="13" s="1"/>
  <c r="I10" i="13"/>
  <c r="I9" i="13"/>
  <c r="F9" i="13" s="1"/>
  <c r="B9" i="13" s="1"/>
  <c r="I8" i="13"/>
  <c r="I7" i="13"/>
  <c r="I6" i="13"/>
  <c r="F6" i="13" s="1"/>
  <c r="B6" i="13" s="1"/>
  <c r="F7" i="13"/>
  <c r="B7" i="13" s="1"/>
  <c r="I55" i="12"/>
  <c r="F55" i="12" s="1"/>
  <c r="B55" i="12" s="1"/>
  <c r="I54" i="12"/>
  <c r="I53" i="12"/>
  <c r="I52" i="12"/>
  <c r="I51" i="12"/>
  <c r="I50" i="12"/>
  <c r="I49" i="12"/>
  <c r="I48" i="12"/>
  <c r="I47" i="12"/>
  <c r="I46" i="12"/>
  <c r="F46" i="12" s="1"/>
  <c r="B46" i="12" s="1"/>
  <c r="I35" i="12"/>
  <c r="I34" i="12"/>
  <c r="I33" i="12"/>
  <c r="I32" i="12"/>
  <c r="I31" i="12"/>
  <c r="I30" i="12"/>
  <c r="I29" i="12"/>
  <c r="I28" i="12"/>
  <c r="I27" i="12"/>
  <c r="I26" i="12"/>
  <c r="F26" i="12" s="1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I14" i="12"/>
  <c r="I13" i="12"/>
  <c r="I12" i="12"/>
  <c r="I11" i="12"/>
  <c r="I10" i="12"/>
  <c r="I9" i="12"/>
  <c r="I8" i="12"/>
  <c r="I7" i="12"/>
  <c r="I6" i="12"/>
  <c r="F6" i="12" s="1"/>
  <c r="B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F18" i="1" s="1"/>
  <c r="K58" i="1"/>
  <c r="F58" i="1" s="1"/>
  <c r="K52" i="1"/>
  <c r="F52" i="1" s="1"/>
  <c r="K14" i="1"/>
  <c r="F14" i="1" s="1"/>
  <c r="K20" i="1"/>
  <c r="F20" i="1" s="1"/>
  <c r="K29" i="1"/>
  <c r="F29" i="1" s="1"/>
  <c r="K41" i="1"/>
  <c r="F41" i="1" s="1"/>
  <c r="D132" i="1"/>
  <c r="D133" i="1" s="1"/>
  <c r="D134" i="1" s="1"/>
  <c r="K133" i="1"/>
  <c r="K132" i="1"/>
  <c r="K134" i="1"/>
  <c r="F134" i="1" s="1"/>
  <c r="D138" i="1"/>
  <c r="D139" i="1" s="1"/>
  <c r="D140" i="1" s="1"/>
  <c r="K139" i="1"/>
  <c r="K140" i="1"/>
  <c r="F140" i="1" s="1"/>
  <c r="K138" i="1"/>
  <c r="D144" i="1"/>
  <c r="D145" i="1" s="1"/>
  <c r="D146" i="1" s="1"/>
  <c r="K145" i="1"/>
  <c r="K144" i="1"/>
  <c r="K146" i="1"/>
  <c r="F146" i="1" s="1"/>
  <c r="D150" i="1"/>
  <c r="D151" i="1" s="1"/>
  <c r="D152" i="1" s="1"/>
  <c r="K151" i="1"/>
  <c r="K152" i="1"/>
  <c r="F152" i="1" s="1"/>
  <c r="K150" i="1"/>
  <c r="D156" i="1"/>
  <c r="D157" i="1" s="1"/>
  <c r="D158" i="1" s="1"/>
  <c r="K157" i="1"/>
  <c r="K156" i="1"/>
  <c r="K158" i="1"/>
  <c r="F158" i="1" s="1"/>
  <c r="D66" i="1"/>
  <c r="D67" i="1" s="1"/>
  <c r="D68" i="1" s="1"/>
  <c r="K67" i="1"/>
  <c r="F67" i="1" s="1"/>
  <c r="D30" i="1"/>
  <c r="D31" i="1" s="1"/>
  <c r="D32" i="1" s="1"/>
  <c r="K32" i="1"/>
  <c r="F32" i="1" s="1"/>
  <c r="K30" i="1"/>
  <c r="F30" i="1" s="1"/>
  <c r="D36" i="1"/>
  <c r="D37" i="1" s="1"/>
  <c r="D38" i="1" s="1"/>
  <c r="K38" i="1"/>
  <c r="F38" i="1" s="1"/>
  <c r="K36" i="1"/>
  <c r="F36" i="1" s="1"/>
  <c r="D42" i="1"/>
  <c r="D43" i="1" s="1"/>
  <c r="D44" i="1" s="1"/>
  <c r="K44" i="1"/>
  <c r="F44" i="1" s="1"/>
  <c r="K42" i="1"/>
  <c r="F42" i="1" s="1"/>
  <c r="D48" i="1"/>
  <c r="D49" i="1" s="1"/>
  <c r="D50" i="1" s="1"/>
  <c r="K48" i="1"/>
  <c r="F48" i="1" s="1"/>
  <c r="D54" i="1"/>
  <c r="D55" i="1" s="1"/>
  <c r="D56" i="1" s="1"/>
  <c r="K55" i="1"/>
  <c r="F55" i="1" s="1"/>
  <c r="D63" i="1"/>
  <c r="D64" i="1" s="1"/>
  <c r="D65" i="1" s="1"/>
  <c r="K65" i="1"/>
  <c r="F65" i="1" s="1"/>
  <c r="K63" i="1"/>
  <c r="F63" i="1" s="1"/>
  <c r="D69" i="1"/>
  <c r="D70" i="1" s="1"/>
  <c r="D71" i="1" s="1"/>
  <c r="K71" i="1"/>
  <c r="F71" i="1" s="1"/>
  <c r="K69" i="1"/>
  <c r="K89" i="1"/>
  <c r="F89" i="1" s="1"/>
  <c r="D111" i="1"/>
  <c r="D112" i="1" s="1"/>
  <c r="D113" i="1" s="1"/>
  <c r="K113" i="1"/>
  <c r="F113" i="1" s="1"/>
  <c r="K111" i="1"/>
  <c r="C73" i="1"/>
  <c r="D78" i="1"/>
  <c r="D79" i="1" s="1"/>
  <c r="D80" i="1" s="1"/>
  <c r="K79" i="1"/>
  <c r="D90" i="1"/>
  <c r="D91" i="1" s="1"/>
  <c r="D92" i="1" s="1"/>
  <c r="K91" i="1"/>
  <c r="F91" i="1" s="1"/>
  <c r="C97" i="1"/>
  <c r="D102" i="1"/>
  <c r="D103" i="1" s="1"/>
  <c r="D104" i="1" s="1"/>
  <c r="K103" i="1"/>
  <c r="D114" i="1"/>
  <c r="D115" i="1" s="1"/>
  <c r="D116" i="1" s="1"/>
  <c r="K115" i="1"/>
  <c r="F115" i="1" s="1"/>
  <c r="C121" i="1"/>
  <c r="D126" i="1"/>
  <c r="D127" i="1" s="1"/>
  <c r="D128" i="1" s="1"/>
  <c r="K127" i="1"/>
  <c r="D84" i="1"/>
  <c r="D85" i="1" s="1"/>
  <c r="D86" i="1" s="1"/>
  <c r="D108" i="1"/>
  <c r="D109" i="1" s="1"/>
  <c r="D110" i="1" s="1"/>
  <c r="K50" i="1"/>
  <c r="F50" i="1" s="1"/>
  <c r="K54" i="1"/>
  <c r="F54" i="1" s="1"/>
  <c r="C14" i="1"/>
  <c r="K16" i="1"/>
  <c r="F16" i="1" s="1"/>
  <c r="K22" i="1"/>
  <c r="F22" i="1" s="1"/>
  <c r="K37" i="1"/>
  <c r="F37" i="1" s="1"/>
  <c r="K49" i="1"/>
  <c r="F49" i="1" s="1"/>
  <c r="K66" i="1"/>
  <c r="F66" i="1" s="1"/>
  <c r="K70" i="1"/>
  <c r="F70" i="1" s="1"/>
  <c r="K74" i="1"/>
  <c r="F74" i="1" s="1"/>
  <c r="K78" i="1"/>
  <c r="K86" i="1"/>
  <c r="F86" i="1" s="1"/>
  <c r="K90" i="1"/>
  <c r="K98" i="1"/>
  <c r="F98" i="1" s="1"/>
  <c r="K102" i="1"/>
  <c r="C106" i="1"/>
  <c r="K110" i="1"/>
  <c r="F110" i="1" s="1"/>
  <c r="K114" i="1"/>
  <c r="K122" i="1"/>
  <c r="F122" i="1" s="1"/>
  <c r="K126" i="1"/>
  <c r="C130" i="1"/>
  <c r="D24" i="1"/>
  <c r="D25" i="1" s="1"/>
  <c r="D26" i="1" s="1"/>
  <c r="K26" i="1"/>
  <c r="F26" i="1" s="1"/>
  <c r="K24" i="1"/>
  <c r="F24" i="1" s="1"/>
  <c r="D27" i="1"/>
  <c r="D28" i="1" s="1"/>
  <c r="D29" i="1" s="1"/>
  <c r="K28" i="1"/>
  <c r="F28" i="1" s="1"/>
  <c r="D33" i="1"/>
  <c r="D34" i="1" s="1"/>
  <c r="D35" i="1" s="1"/>
  <c r="K34" i="1"/>
  <c r="F34" i="1" s="1"/>
  <c r="D39" i="1"/>
  <c r="D40" i="1" s="1"/>
  <c r="D41" i="1" s="1"/>
  <c r="K40" i="1"/>
  <c r="F40" i="1" s="1"/>
  <c r="D45" i="1"/>
  <c r="D46" i="1" s="1"/>
  <c r="D47" i="1" s="1"/>
  <c r="K46" i="1"/>
  <c r="F46" i="1" s="1"/>
  <c r="D57" i="1"/>
  <c r="D58" i="1" s="1"/>
  <c r="D59" i="1" s="1"/>
  <c r="K59" i="1"/>
  <c r="F59" i="1" s="1"/>
  <c r="K57" i="1"/>
  <c r="F57" i="1" s="1"/>
  <c r="D60" i="1"/>
  <c r="D61" i="1" s="1"/>
  <c r="D62" i="1" s="1"/>
  <c r="K61" i="1"/>
  <c r="F61" i="1" s="1"/>
  <c r="D123" i="1"/>
  <c r="D124" i="1" s="1"/>
  <c r="D125" i="1" s="1"/>
  <c r="K123" i="1"/>
  <c r="D93" i="1"/>
  <c r="D94" i="1" s="1"/>
  <c r="D95" i="1" s="1"/>
  <c r="K95" i="1"/>
  <c r="F95" i="1" s="1"/>
  <c r="K93" i="1"/>
  <c r="D105" i="1"/>
  <c r="D106" i="1" s="1"/>
  <c r="D107" i="1" s="1"/>
  <c r="K107" i="1"/>
  <c r="F107" i="1" s="1"/>
  <c r="K105" i="1"/>
  <c r="D117" i="1"/>
  <c r="D118" i="1" s="1"/>
  <c r="D119" i="1" s="1"/>
  <c r="K119" i="1"/>
  <c r="F119" i="1" s="1"/>
  <c r="K117" i="1"/>
  <c r="D129" i="1"/>
  <c r="D130" i="1" s="1"/>
  <c r="D131" i="1" s="1"/>
  <c r="K131" i="1"/>
  <c r="F131" i="1" s="1"/>
  <c r="K129" i="1"/>
  <c r="D141" i="1"/>
  <c r="D142" i="1" s="1"/>
  <c r="D143" i="1" s="1"/>
  <c r="K143" i="1"/>
  <c r="F143" i="1" s="1"/>
  <c r="K141" i="1"/>
  <c r="D153" i="1"/>
  <c r="D154" i="1" s="1"/>
  <c r="D155" i="1" s="1"/>
  <c r="K155" i="1"/>
  <c r="F155" i="1" s="1"/>
  <c r="K153" i="1"/>
  <c r="D72" i="1"/>
  <c r="D73" i="1" s="1"/>
  <c r="D74" i="1" s="1"/>
  <c r="D96" i="1"/>
  <c r="D97" i="1" s="1"/>
  <c r="D98" i="1" s="1"/>
  <c r="D120" i="1"/>
  <c r="D121" i="1" s="1"/>
  <c r="D122" i="1" s="1"/>
  <c r="K51" i="1"/>
  <c r="F51" i="1" s="1"/>
  <c r="K53" i="1"/>
  <c r="F53" i="1" s="1"/>
  <c r="K13" i="1"/>
  <c r="F13" i="1" s="1"/>
  <c r="K15" i="1"/>
  <c r="F15" i="1" s="1"/>
  <c r="K17" i="1"/>
  <c r="F17" i="1" s="1"/>
  <c r="K19" i="1"/>
  <c r="F19" i="1" s="1"/>
  <c r="K21" i="1"/>
  <c r="F21" i="1" s="1"/>
  <c r="K23" i="1"/>
  <c r="F23" i="1" s="1"/>
  <c r="K27" i="1"/>
  <c r="F27" i="1" s="1"/>
  <c r="K31" i="1"/>
  <c r="F31" i="1" s="1"/>
  <c r="K35" i="1"/>
  <c r="F35" i="1" s="1"/>
  <c r="K39" i="1"/>
  <c r="F39" i="1" s="1"/>
  <c r="K43" i="1"/>
  <c r="F43" i="1" s="1"/>
  <c r="K47" i="1"/>
  <c r="F47" i="1" s="1"/>
  <c r="K56" i="1"/>
  <c r="F56" i="1" s="1"/>
  <c r="K60" i="1"/>
  <c r="F60" i="1" s="1"/>
  <c r="K64" i="1"/>
  <c r="F64" i="1" s="1"/>
  <c r="K68" i="1"/>
  <c r="F68" i="1" s="1"/>
  <c r="K72" i="1"/>
  <c r="K80" i="1"/>
  <c r="F80" i="1" s="1"/>
  <c r="K84" i="1"/>
  <c r="K92" i="1"/>
  <c r="F92" i="1" s="1"/>
  <c r="K96" i="1"/>
  <c r="K104" i="1"/>
  <c r="F104" i="1" s="1"/>
  <c r="K108" i="1"/>
  <c r="K112" i="1"/>
  <c r="F112" i="1" s="1"/>
  <c r="K116" i="1"/>
  <c r="F116" i="1" s="1"/>
  <c r="K120" i="1"/>
  <c r="K124" i="1"/>
  <c r="K128" i="1"/>
  <c r="F128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C142" i="1" l="1"/>
  <c r="K161" i="1"/>
  <c r="F161" i="1" s="1"/>
  <c r="C161" i="1" s="1"/>
  <c r="K149" i="1"/>
  <c r="F149" i="1" s="1"/>
  <c r="C149" i="1" s="1"/>
  <c r="K137" i="1"/>
  <c r="F137" i="1" s="1"/>
  <c r="C137" i="1" s="1"/>
  <c r="K99" i="1"/>
  <c r="F99" i="1" s="1"/>
  <c r="C99" i="1" s="1"/>
  <c r="F120" i="1"/>
  <c r="C120" i="1" s="1"/>
  <c r="F96" i="1"/>
  <c r="C96" i="1" s="1"/>
  <c r="F117" i="1"/>
  <c r="C117" i="1" s="1"/>
  <c r="F123" i="1"/>
  <c r="C123" i="1" s="1"/>
  <c r="F126" i="1"/>
  <c r="C126" i="1" s="1"/>
  <c r="F114" i="1"/>
  <c r="C114" i="1" s="1"/>
  <c r="F127" i="1"/>
  <c r="C127" i="1" s="1"/>
  <c r="F157" i="1"/>
  <c r="C157" i="1" s="1"/>
  <c r="F150" i="1"/>
  <c r="C150" i="1" s="1"/>
  <c r="F151" i="1"/>
  <c r="C151" i="1" s="1"/>
  <c r="F145" i="1"/>
  <c r="C145" i="1" s="1"/>
  <c r="F138" i="1"/>
  <c r="C138" i="1" s="1"/>
  <c r="F139" i="1"/>
  <c r="C139" i="1" s="1"/>
  <c r="F133" i="1"/>
  <c r="C133" i="1" s="1"/>
  <c r="K136" i="1"/>
  <c r="F124" i="1"/>
  <c r="C124" i="1" s="1"/>
  <c r="F108" i="1"/>
  <c r="C108" i="1" s="1"/>
  <c r="K100" i="1"/>
  <c r="F153" i="1"/>
  <c r="C153" i="1" s="1"/>
  <c r="F141" i="1"/>
  <c r="C141" i="1" s="1"/>
  <c r="F129" i="1"/>
  <c r="C129" i="1" s="1"/>
  <c r="F105" i="1"/>
  <c r="C105" i="1" s="1"/>
  <c r="D81" i="1"/>
  <c r="D82" i="1" s="1"/>
  <c r="D83" i="1" s="1"/>
  <c r="D99" i="1"/>
  <c r="D100" i="1" s="1"/>
  <c r="D101" i="1" s="1"/>
  <c r="F102" i="1"/>
  <c r="C102" i="1" s="1"/>
  <c r="F103" i="1"/>
  <c r="C103" i="1" s="1"/>
  <c r="F111" i="1"/>
  <c r="C111" i="1" s="1"/>
  <c r="F156" i="1"/>
  <c r="C156" i="1" s="1"/>
  <c r="F144" i="1"/>
  <c r="C144" i="1" s="1"/>
  <c r="F132" i="1"/>
  <c r="C132" i="1" s="1"/>
  <c r="K75" i="1"/>
  <c r="F75" i="1" s="1"/>
  <c r="C75" i="1" s="1"/>
  <c r="F84" i="1"/>
  <c r="C84" i="1" s="1"/>
  <c r="F93" i="1"/>
  <c r="C93" i="1" s="1"/>
  <c r="F90" i="1"/>
  <c r="C90" i="1" s="1"/>
  <c r="F78" i="1"/>
  <c r="C78" i="1" s="1"/>
  <c r="P7" i="1"/>
  <c r="K88" i="1"/>
  <c r="F88" i="1" s="1"/>
  <c r="C88" i="1" s="1"/>
  <c r="F79" i="1"/>
  <c r="C79" i="1" s="1"/>
  <c r="K87" i="1"/>
  <c r="F82" i="1"/>
  <c r="C82" i="1" s="1"/>
  <c r="F72" i="1"/>
  <c r="C72" i="1" s="1"/>
  <c r="F69" i="1"/>
  <c r="C69" i="1" s="1"/>
  <c r="F53" i="8"/>
  <c r="B53" i="8" s="1"/>
  <c r="F12" i="8"/>
  <c r="B12" i="8" s="1"/>
  <c r="K160" i="1"/>
  <c r="K76" i="1"/>
  <c r="K81" i="1"/>
  <c r="K148" i="1"/>
  <c r="F148" i="1" s="1"/>
  <c r="K159" i="1"/>
  <c r="K147" i="1"/>
  <c r="K135" i="1"/>
  <c r="K83" i="1"/>
  <c r="F83" i="1" s="1"/>
  <c r="C83" i="1" s="1"/>
  <c r="D75" i="1"/>
  <c r="D76" i="1" s="1"/>
  <c r="D77" i="1" s="1"/>
  <c r="F54" i="13"/>
  <c r="B54" i="13" s="1"/>
  <c r="F52" i="13"/>
  <c r="B52" i="13" s="1"/>
  <c r="F50" i="13"/>
  <c r="B50" i="13" s="1"/>
  <c r="F48" i="13"/>
  <c r="B48" i="13" s="1"/>
  <c r="F14" i="13"/>
  <c r="B14" i="13" s="1"/>
  <c r="F12" i="13"/>
  <c r="B12" i="13" s="1"/>
  <c r="F10" i="13"/>
  <c r="B10" i="13" s="1"/>
  <c r="F8" i="13"/>
  <c r="B8" i="13" s="1"/>
  <c r="F34" i="12"/>
  <c r="B34" i="12" s="1"/>
  <c r="F32" i="12"/>
  <c r="B32" i="12" s="1"/>
  <c r="F30" i="12"/>
  <c r="B30" i="12" s="1"/>
  <c r="F28" i="12"/>
  <c r="B28" i="12" s="1"/>
  <c r="F53" i="14"/>
  <c r="B53" i="14" s="1"/>
  <c r="F51" i="14"/>
  <c r="B51" i="14" s="1"/>
  <c r="F49" i="14"/>
  <c r="B49" i="14" s="1"/>
  <c r="F47" i="14"/>
  <c r="B47" i="14" s="1"/>
  <c r="F15" i="14"/>
  <c r="B15" i="14" s="1"/>
  <c r="F13" i="14"/>
  <c r="B13" i="14" s="1"/>
  <c r="F11" i="14"/>
  <c r="B11" i="14" s="1"/>
  <c r="F9" i="14"/>
  <c r="B9" i="14" s="1"/>
  <c r="F7" i="14"/>
  <c r="B7" i="14" s="1"/>
  <c r="F28" i="9"/>
  <c r="B28" i="9" s="1"/>
  <c r="F8" i="9"/>
  <c r="B8" i="9" s="1"/>
  <c r="F54" i="12"/>
  <c r="B54" i="12" s="1"/>
  <c r="F52" i="12"/>
  <c r="B52" i="12" s="1"/>
  <c r="F50" i="12"/>
  <c r="B50" i="12" s="1"/>
  <c r="F48" i="12"/>
  <c r="B48" i="12" s="1"/>
  <c r="F14" i="12"/>
  <c r="B14" i="12" s="1"/>
  <c r="F12" i="12"/>
  <c r="B12" i="12" s="1"/>
  <c r="F10" i="12"/>
  <c r="B10" i="12" s="1"/>
  <c r="F8" i="12"/>
  <c r="B8" i="12" s="1"/>
  <c r="F34" i="13"/>
  <c r="B34" i="13" s="1"/>
  <c r="F32" i="13"/>
  <c r="B32" i="13" s="1"/>
  <c r="F30" i="13"/>
  <c r="B30" i="13" s="1"/>
  <c r="F28" i="13"/>
  <c r="B28" i="13" s="1"/>
  <c r="F34" i="14"/>
  <c r="B34" i="14" s="1"/>
  <c r="F32" i="14"/>
  <c r="B32" i="14" s="1"/>
  <c r="F30" i="14"/>
  <c r="B30" i="14" s="1"/>
  <c r="F28" i="14"/>
  <c r="B28" i="14" s="1"/>
  <c r="F31" i="8"/>
  <c r="B31" i="8" s="1"/>
  <c r="F27" i="8"/>
  <c r="B27" i="8" s="1"/>
  <c r="F54" i="14"/>
  <c r="B54" i="14" s="1"/>
  <c r="F52" i="14"/>
  <c r="B52" i="14" s="1"/>
  <c r="F50" i="14"/>
  <c r="B50" i="14" s="1"/>
  <c r="F48" i="14"/>
  <c r="B48" i="14" s="1"/>
  <c r="F14" i="14"/>
  <c r="B14" i="14" s="1"/>
  <c r="F12" i="14"/>
  <c r="B12" i="14" s="1"/>
  <c r="F10" i="14"/>
  <c r="B10" i="14" s="1"/>
  <c r="F8" i="14"/>
  <c r="B8" i="14" s="1"/>
  <c r="F48" i="8"/>
  <c r="B48" i="8" s="1"/>
  <c r="F35" i="13"/>
  <c r="B35" i="13" s="1"/>
  <c r="F33" i="13"/>
  <c r="B33" i="13" s="1"/>
  <c r="F31" i="13"/>
  <c r="B31" i="13" s="1"/>
  <c r="F29" i="13"/>
  <c r="B29" i="13" s="1"/>
  <c r="F27" i="13"/>
  <c r="B27" i="13" s="1"/>
  <c r="F35" i="14"/>
  <c r="B35" i="14" s="1"/>
  <c r="F33" i="14"/>
  <c r="B33" i="14" s="1"/>
  <c r="F31" i="14"/>
  <c r="B31" i="14" s="1"/>
  <c r="F29" i="14"/>
  <c r="B29" i="14" s="1"/>
  <c r="F27" i="14"/>
  <c r="B27" i="14" s="1"/>
  <c r="F53" i="12"/>
  <c r="B53" i="12" s="1"/>
  <c r="F51" i="12"/>
  <c r="B51" i="12" s="1"/>
  <c r="F49" i="12"/>
  <c r="B49" i="12" s="1"/>
  <c r="F47" i="12"/>
  <c r="B47" i="12" s="1"/>
  <c r="F15" i="12"/>
  <c r="B15" i="12" s="1"/>
  <c r="F13" i="12"/>
  <c r="B13" i="12" s="1"/>
  <c r="F11" i="12"/>
  <c r="B11" i="12" s="1"/>
  <c r="F9" i="12"/>
  <c r="B9" i="12" s="1"/>
  <c r="F7" i="12"/>
  <c r="B7" i="12" s="1"/>
  <c r="F50" i="8"/>
  <c r="B50" i="8" s="1"/>
  <c r="F14" i="8"/>
  <c r="B14" i="8" s="1"/>
  <c r="F35" i="12"/>
  <c r="B35" i="12" s="1"/>
  <c r="F33" i="12"/>
  <c r="B33" i="12" s="1"/>
  <c r="F31" i="12"/>
  <c r="B31" i="12" s="1"/>
  <c r="F29" i="12"/>
  <c r="B29" i="12" s="1"/>
  <c r="F27" i="12"/>
  <c r="B27" i="12" s="1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19" i="1"/>
  <c r="C95" i="1"/>
  <c r="C125" i="1"/>
  <c r="C122" i="1"/>
  <c r="C98" i="1"/>
  <c r="C74" i="1"/>
  <c r="C113" i="1"/>
  <c r="C71" i="1"/>
  <c r="C158" i="1"/>
  <c r="C146" i="1"/>
  <c r="C134" i="1"/>
  <c r="C148" i="1"/>
  <c r="C128" i="1"/>
  <c r="C112" i="1"/>
  <c r="C104" i="1"/>
  <c r="C80" i="1"/>
  <c r="C13" i="1"/>
  <c r="C155" i="1"/>
  <c r="C143" i="1"/>
  <c r="C131" i="1"/>
  <c r="C107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B4" i="14" l="1"/>
  <c r="B4" i="13"/>
  <c r="B4" i="12"/>
  <c r="B4" i="9"/>
  <c r="F135" i="1"/>
  <c r="C135" i="1" s="1"/>
  <c r="F159" i="1"/>
  <c r="C159" i="1" s="1"/>
  <c r="F160" i="1"/>
  <c r="C160" i="1" s="1"/>
  <c r="F136" i="1"/>
  <c r="C136" i="1" s="1"/>
  <c r="F147" i="1"/>
  <c r="C147" i="1" s="1"/>
  <c r="F100" i="1"/>
  <c r="C100" i="1" s="1"/>
  <c r="B4" i="8"/>
  <c r="F81" i="1"/>
  <c r="C81" i="1" s="1"/>
  <c r="F87" i="1"/>
  <c r="C87" i="1" s="1"/>
  <c r="F76" i="1"/>
  <c r="C76" i="1" s="1"/>
  <c r="H21" i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<sst xmlns="http://schemas.openxmlformats.org/spreadsheetml/2006/main" count="756" uniqueCount="85">
  <si>
    <t>oper</t>
  </si>
  <si>
    <t>_CONF</t>
  </si>
  <si>
    <t>_NONE</t>
  </si>
  <si>
    <t>_REG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</si>
  <si>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</si>
  <si>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</si>
  <si>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</si>
  <si>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</si>
  <si>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</si>
  <si>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</si>
  <si>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</si>
  <si>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</si>
  <si>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</si>
  <si>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</si>
  <si>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</si>
  <si>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</si>
  <si>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</si>
  <si>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</si>
  <si>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</si>
  <si>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</si>
  <si>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</si>
  <si>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</si>
  <si>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</si>
  <si>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</si>
  <si>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</si>
  <si>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</si>
  <si>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</si>
  <si>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</si>
  <si>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</si>
  <si>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</si>
  <si>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</si>
  <si>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</si>
  <si>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</si>
  <si>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</si>
  <si>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</si>
  <si>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</si>
  <si>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</si>
  <si>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</si>
  <si>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</si>
  <si>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</si>
  <si>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</si>
  <si>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</si>
  <si>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</si>
  <si>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</si>
  <si>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</si>
  <si>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</si>
  <si>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</si>
  <si>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</si>
  <si>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</si>
  <si>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</si>
  <si>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</si>
  <si>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</si>
  <si>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</si>
  <si>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</si>
  <si>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</si>
  <si>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</si>
  <si>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</si>
  <si>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</si>
  <si>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</si>
  <si>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</si>
  <si>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</si>
  <si>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</si>
  <si>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</si>
  <si>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</si>
  <si>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</si>
  <si>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</si>
  <si>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totalRows</t>
  </si>
  <si>
    <t>Operation Name</t>
  </si>
  <si>
    <t>Opertion No</t>
  </si>
  <si>
    <t>SIM</t>
  </si>
  <si>
    <t>_reg</t>
  </si>
  <si>
    <t>_none</t>
  </si>
  <si>
    <t>Вентиль ВН1 открыт</t>
  </si>
  <si>
    <t>Вентиль ВН2 закрыт</t>
  </si>
  <si>
    <t>Вентили ВН44, ВН23, ВН25 закрыты</t>
  </si>
  <si>
    <t>Вентили ВН3 – ВН16 открыты</t>
  </si>
  <si>
    <t>Вентили ВН17 – ВН20 открыты</t>
  </si>
  <si>
    <t>Вентили ВН26 – ВН43 открыты</t>
  </si>
  <si>
    <t>Вентиль ВН21 открыт</t>
  </si>
  <si>
    <t>Вентиль ВН22 закрыт</t>
  </si>
  <si>
    <t>Закрыв вентиль ВН1</t>
  </si>
  <si>
    <t>Охлаждение детали из УУКМ завершено</t>
  </si>
  <si>
    <t>Вентиль ВН1 закрыт</t>
  </si>
  <si>
    <t>Вентиль ВН21 закрыт</t>
  </si>
  <si>
    <t>Охлаждение детали из УУКМ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</si>
</sst>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topLeftCell="C1" zoomScale="115" zoomScaleNormal="115" workbookViewId="0">
      <selection activeCell="P3" sqref="P3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6</v>
      </c>
      <c r="D1" s="6" t="s">
        <v>4</v>
      </c>
      <c r="E1" s="6" t="s">
        <v>7</v>
      </c>
      <c r="F1" s="6" t="s">
        <v>5</v>
      </c>
      <c r="K1" s="6" t="s">
        <v>10</v>
      </c>
      <c r="N1" s="6" t="s">
        <v>9</v>
      </c>
      <c r="O1" s="6" t="s">
        <v>8</v>
      </c>
    </row>
    <row r="2" spans="1:16" ht="15.75" thickTop="1" x14ac:dyDescent="0.25">
      <c r="N2"/>
      <c r="O2" t="s">
        <v>68</v>
      </c>
      <c r="P2" s="11">
        <v>5</v>
      </c>
    </row>
    <row r="3" spans="1:16" x14ac:dyDescent="0.25">
      <c r="N3"/>
      <c r="O3" t="s">
        <v>67</v>
      </c>
      <c r="P3" s="11" t="s">
        <v>84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66</v>
      </c>
      <c r="P6" s="7">
        <f>COUNTA(O12:O61)</f>
        <v>18</v>
      </c>
    </row>
    <row r="7" spans="1:16" x14ac:dyDescent="0.25">
      <c r="N7"/>
      <c r="O7" t="s">
        <v>14</v>
      </c>
      <c r="P7" s="7">
        <f>IF(LEN(P6)&gt;=1,_xlfn.CEILING.MATH(P6/10),"0")</f>
        <v>2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oper5_1_CONF</v>
      </c>
      <c r="D12" s="5" t="str">
        <f>M12</f>
        <v>Вентиль ВН2 закрыт</v>
      </c>
      <c r="E12" t="s">
        <v>69</v>
      </c>
      <c r="F12" t="str">
        <f>IF(LEN(K12)&gt;=1,CONCATENATE("0",K12,"0",H12,":",I12),"")</f>
        <v>0501:0</v>
      </c>
      <c r="H12">
        <v>1</v>
      </c>
      <c r="I12">
        <v>0</v>
      </c>
      <c r="K12">
        <f>P2</f>
        <v>5</v>
      </c>
      <c r="M12" t="str">
        <f>O12</f>
        <v>Вентиль ВН2 закрыт</v>
      </c>
      <c r="N12" s="2">
        <v>1</v>
      </c>
      <c r="O12" s="9" t="s">
        <v>73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oper5_1_NONE</v>
      </c>
      <c r="D13" s="5" t="str">
        <f>D12</f>
        <v>Вентиль ВН2 закрыт</v>
      </c>
      <c r="E13" t="str">
        <f>$E$12</f>
        <v>SIM</v>
      </c>
      <c r="F13" t="str">
        <f t="shared" ref="F13:F38" si="1">IF(LEN(K13)&gt;=1,CONCATENATE("0",K13,"0",H13,":",I13),"")</f>
        <v>0501:1</v>
      </c>
      <c r="H13">
        <f>H12</f>
        <v>1</v>
      </c>
      <c r="I13">
        <v>1</v>
      </c>
      <c r="K13">
        <f>IF(LEN(M12)&gt;3,$K$12,"")</f>
        <v>5</v>
      </c>
      <c r="N13" s="2">
        <v>2</v>
      </c>
      <c r="O13" s="9" t="s">
        <v>72</v>
      </c>
    </row>
    <row r="14" spans="1:16" x14ac:dyDescent="0.25">
      <c r="A14" s="13" t="s">
        <v>0</v>
      </c>
      <c r="B14" s="13" t="s">
        <v>3</v>
      </c>
      <c r="C14" t="str">
        <f t="shared" si="0"/>
        <v>oper5_1_REG</v>
      </c>
      <c r="D14" s="5" t="str">
        <f>D13</f>
        <v>Вентиль ВН2 закрыт</v>
      </c>
      <c r="E14" t="str">
        <f t="shared" ref="E14:E77" si="2">$E$12</f>
        <v>SIM</v>
      </c>
      <c r="F14" t="str">
        <f t="shared" si="1"/>
        <v>0501:2</v>
      </c>
      <c r="H14">
        <f>H12</f>
        <v>1</v>
      </c>
      <c r="I14">
        <v>2</v>
      </c>
      <c r="K14">
        <f>IF(LEN(M12)&gt;3,$K$12,"")</f>
        <v>5</v>
      </c>
      <c r="N14" s="2">
        <v>3</v>
      </c>
      <c r="O14" s="9" t="s">
        <v>75</v>
      </c>
    </row>
    <row r="15" spans="1:16" x14ac:dyDescent="0.25">
      <c r="A15" s="13" t="s">
        <v>0</v>
      </c>
      <c r="B15" s="13" t="s">
        <v>1</v>
      </c>
      <c r="C15" t="str">
        <f t="shared" si="0"/>
        <v>oper5_2_CONF</v>
      </c>
      <c r="D15" s="5" t="str">
        <f t="shared" ref="D15" si="3">M15</f>
        <v>Вентиль ВН1 открыт</v>
      </c>
      <c r="E15" t="str">
        <f t="shared" si="2"/>
        <v>SIM</v>
      </c>
      <c r="F15" t="str">
        <f t="shared" si="1"/>
        <v>0502:0</v>
      </c>
      <c r="H15">
        <f>H12+1</f>
        <v>2</v>
      </c>
      <c r="I15">
        <v>0</v>
      </c>
      <c r="K15">
        <f>IF(LEN(M15)&gt;3,$K$12,"")</f>
        <v>5</v>
      </c>
      <c r="M15" t="str">
        <f>O13</f>
        <v>Вентиль ВН1 открыт</v>
      </c>
      <c r="N15" s="2">
        <v>4</v>
      </c>
      <c r="O15" s="9" t="s">
        <v>76</v>
      </c>
    </row>
    <row r="16" spans="1:16" x14ac:dyDescent="0.25">
      <c r="A16" s="13" t="s">
        <v>0</v>
      </c>
      <c r="B16" s="13" t="s">
        <v>2</v>
      </c>
      <c r="C16" t="str">
        <f t="shared" si="0"/>
        <v>oper5_2_NONE</v>
      </c>
      <c r="D16" s="5" t="str">
        <f t="shared" ref="D16:D17" si="4">D15</f>
        <v>Вентиль ВН1 открыт</v>
      </c>
      <c r="E16" t="str">
        <f t="shared" si="2"/>
        <v>SIM</v>
      </c>
      <c r="F16" t="str">
        <f t="shared" si="1"/>
        <v>0502:1</v>
      </c>
      <c r="H16">
        <f>H15</f>
        <v>2</v>
      </c>
      <c r="I16">
        <v>1</v>
      </c>
      <c r="K16">
        <f>IF(LEN(M15)&gt;3,$K$12,"")</f>
        <v>5</v>
      </c>
      <c r="N16" s="2">
        <v>5</v>
      </c>
      <c r="O16" s="9" t="s">
        <v>77</v>
      </c>
    </row>
    <row r="17" spans="1:15" x14ac:dyDescent="0.25">
      <c r="A17" s="13" t="s">
        <v>0</v>
      </c>
      <c r="B17" s="13" t="s">
        <v>3</v>
      </c>
      <c r="C17" t="str">
        <f t="shared" si="0"/>
        <v>oper5_2_REG</v>
      </c>
      <c r="D17" s="5" t="str">
        <f t="shared" si="4"/>
        <v>Вентиль ВН1 открыт</v>
      </c>
      <c r="E17" t="str">
        <f t="shared" si="2"/>
        <v>SIM</v>
      </c>
      <c r="F17" t="str">
        <f t="shared" si="1"/>
        <v>0502:2</v>
      </c>
      <c r="H17">
        <f>H15</f>
        <v>2</v>
      </c>
      <c r="I17">
        <v>2</v>
      </c>
      <c r="K17">
        <f>IF(LEN(M15)&gt;3,$K$12,"")</f>
        <v>5</v>
      </c>
      <c r="N17" s="2">
        <v>6</v>
      </c>
      <c r="O17" s="9" t="s">
        <v>78</v>
      </c>
    </row>
    <row r="18" spans="1:15" x14ac:dyDescent="0.25">
      <c r="A18" s="13" t="s">
        <v>0</v>
      </c>
      <c r="B18" s="13" t="s">
        <v>1</v>
      </c>
      <c r="C18" t="str">
        <f t="shared" si="0"/>
        <v>oper5_3_CONF</v>
      </c>
      <c r="D18" s="5" t="str">
        <f t="shared" ref="D18" si="5">M18</f>
        <v>Вентили ВН3 – ВН16 открыты</v>
      </c>
      <c r="E18" t="str">
        <f t="shared" si="2"/>
        <v>SIM</v>
      </c>
      <c r="F18" t="str">
        <f t="shared" si="1"/>
        <v>0503:0</v>
      </c>
      <c r="H18">
        <f>H15+1</f>
        <v>3</v>
      </c>
      <c r="I18">
        <v>0</v>
      </c>
      <c r="K18">
        <f>IF(LEN(M18)&gt;3,$K$12,"")</f>
        <v>5</v>
      </c>
      <c r="M18" t="str">
        <f>O14</f>
        <v>Вентили ВН3 – ВН16 открыты</v>
      </c>
      <c r="N18" s="2">
        <v>7</v>
      </c>
      <c r="O18" s="9" t="s">
        <v>79</v>
      </c>
    </row>
    <row r="19" spans="1:15" x14ac:dyDescent="0.25">
      <c r="A19" s="13" t="s">
        <v>0</v>
      </c>
      <c r="B19" s="13" t="s">
        <v>2</v>
      </c>
      <c r="C19" t="str">
        <f t="shared" si="0"/>
        <v>oper5_3_NONE</v>
      </c>
      <c r="D19" s="5" t="str">
        <f t="shared" ref="D19:D20" si="6">D18</f>
        <v>Вентили ВН3 – ВН16 открыты</v>
      </c>
      <c r="E19" t="str">
        <f t="shared" si="2"/>
        <v>SIM</v>
      </c>
      <c r="F19" t="str">
        <f t="shared" si="1"/>
        <v>0503:1</v>
      </c>
      <c r="H19">
        <f>H18</f>
        <v>3</v>
      </c>
      <c r="I19">
        <v>1</v>
      </c>
      <c r="K19">
        <f>IF(LEN(M18)&gt;3,$K$12,"")</f>
        <v>5</v>
      </c>
      <c r="N19" s="2">
        <v>8</v>
      </c>
      <c r="O19" s="9" t="s">
        <v>74</v>
      </c>
    </row>
    <row r="20" spans="1:15" x14ac:dyDescent="0.25">
      <c r="A20" s="13" t="s">
        <v>0</v>
      </c>
      <c r="B20" s="13" t="s">
        <v>3</v>
      </c>
      <c r="C20" t="str">
        <f t="shared" si="0"/>
        <v>oper5_3_REG</v>
      </c>
      <c r="D20" s="5" t="str">
        <f t="shared" si="6"/>
        <v>Вентили ВН3 – ВН16 открыты</v>
      </c>
      <c r="E20" t="str">
        <f t="shared" si="2"/>
        <v>SIM</v>
      </c>
      <c r="F20" t="str">
        <f t="shared" si="1"/>
        <v>0503:2</v>
      </c>
      <c r="H20">
        <f>H18</f>
        <v>3</v>
      </c>
      <c r="I20">
        <v>2</v>
      </c>
      <c r="K20">
        <f>IF(LEN(M18)&gt;3,$K$12,"")</f>
        <v>5</v>
      </c>
      <c r="N20" s="2">
        <v>9</v>
      </c>
      <c r="O20" s="9" t="s">
        <v>80</v>
      </c>
    </row>
    <row r="21" spans="1:15" x14ac:dyDescent="0.25">
      <c r="A21" s="13" t="s">
        <v>0</v>
      </c>
      <c r="B21" s="13" t="s">
        <v>1</v>
      </c>
      <c r="C21" t="str">
        <f t="shared" si="0"/>
        <v>oper5_4_CONF</v>
      </c>
      <c r="D21" s="5" t="str">
        <f t="shared" ref="D21" si="7">M21</f>
        <v>Вентили ВН17 – ВН20 открыты</v>
      </c>
      <c r="E21" t="str">
        <f t="shared" si="2"/>
        <v>SIM</v>
      </c>
      <c r="F21" t="str">
        <f t="shared" si="1"/>
        <v>0504:0</v>
      </c>
      <c r="H21">
        <f>H18+1</f>
        <v>4</v>
      </c>
      <c r="I21">
        <v>0</v>
      </c>
      <c r="K21">
        <f>IF(LEN(M21)&gt;3,$K$12,"")</f>
        <v>5</v>
      </c>
      <c r="M21" t="str">
        <f>O15</f>
        <v>Вентили ВН17 – ВН20 открыты</v>
      </c>
      <c r="N21" s="2">
        <v>10</v>
      </c>
      <c r="O21" s="9" t="s">
        <v>81</v>
      </c>
    </row>
    <row r="22" spans="1:15" x14ac:dyDescent="0.25">
      <c r="A22" s="13" t="s">
        <v>0</v>
      </c>
      <c r="B22" s="13" t="s">
        <v>2</v>
      </c>
      <c r="C22" t="str">
        <f t="shared" si="0"/>
        <v>oper5_4_NONE</v>
      </c>
      <c r="D22" s="5" t="str">
        <f t="shared" ref="D22:D23" si="8">D21</f>
        <v>Вентили ВН17 – ВН20 открыты</v>
      </c>
      <c r="E22" t="str">
        <f t="shared" si="2"/>
        <v>SIM</v>
      </c>
      <c r="F22" t="str">
        <f t="shared" si="1"/>
        <v>0504:1</v>
      </c>
      <c r="H22">
        <f>H21</f>
        <v>4</v>
      </c>
      <c r="I22">
        <v>1</v>
      </c>
      <c r="K22">
        <f>IF(LEN(M21)&gt;3,$K$12,"")</f>
        <v>5</v>
      </c>
      <c r="N22" s="2">
        <v>11</v>
      </c>
      <c r="O22" s="9" t="s">
        <v>73</v>
      </c>
    </row>
    <row r="23" spans="1:15" x14ac:dyDescent="0.25">
      <c r="A23" s="13" t="s">
        <v>0</v>
      </c>
      <c r="B23" s="13" t="s">
        <v>3</v>
      </c>
      <c r="C23" t="str">
        <f t="shared" si="0"/>
        <v>oper5_4_REG</v>
      </c>
      <c r="D23" s="5" t="str">
        <f t="shared" si="8"/>
        <v>Вентили ВН17 – ВН20 открыты</v>
      </c>
      <c r="E23" t="str">
        <f t="shared" si="2"/>
        <v>SIM</v>
      </c>
      <c r="F23" t="str">
        <f t="shared" si="1"/>
        <v>0504:2</v>
      </c>
      <c r="H23">
        <f>H21</f>
        <v>4</v>
      </c>
      <c r="I23">
        <v>2</v>
      </c>
      <c r="K23">
        <f>IF(LEN(M21)&gt;3,$K$12,"")</f>
        <v>5</v>
      </c>
      <c r="N23" s="2">
        <v>12</v>
      </c>
      <c r="O23" s="9" t="s">
        <v>82</v>
      </c>
    </row>
    <row r="24" spans="1:15" x14ac:dyDescent="0.25">
      <c r="A24" s="13" t="s">
        <v>0</v>
      </c>
      <c r="B24" s="13" t="s">
        <v>1</v>
      </c>
      <c r="C24" t="str">
        <f t="shared" si="0"/>
        <v>oper5_5_CONF</v>
      </c>
      <c r="D24" s="5" t="str">
        <f t="shared" ref="D24" si="9">M24</f>
        <v>Вентили ВН26 – ВН43 открыты</v>
      </c>
      <c r="E24" t="str">
        <f t="shared" si="2"/>
        <v>SIM</v>
      </c>
      <c r="F24" t="str">
        <f t="shared" si="1"/>
        <v>0505:0</v>
      </c>
      <c r="H24">
        <f>H21+1</f>
        <v>5</v>
      </c>
      <c r="I24">
        <v>0</v>
      </c>
      <c r="K24">
        <f>IF(LEN(M24)&gt;3,$K$12,"")</f>
        <v>5</v>
      </c>
      <c r="M24" t="str">
        <f>O16</f>
        <v>Вентили ВН26 – ВН43 открыты</v>
      </c>
      <c r="N24" s="2">
        <v>13</v>
      </c>
      <c r="O24" s="9" t="s">
        <v>75</v>
      </c>
    </row>
    <row r="25" spans="1:15" x14ac:dyDescent="0.25">
      <c r="A25" s="13" t="s">
        <v>0</v>
      </c>
      <c r="B25" s="13" t="s">
        <v>2</v>
      </c>
      <c r="C25" t="str">
        <f t="shared" si="0"/>
        <v>oper5_5_NONE</v>
      </c>
      <c r="D25" s="5" t="str">
        <f t="shared" ref="D25:D26" si="10">D24</f>
        <v>Вентили ВН26 – ВН43 открыты</v>
      </c>
      <c r="E25" t="str">
        <f t="shared" si="2"/>
        <v>SIM</v>
      </c>
      <c r="F25" t="str">
        <f t="shared" si="1"/>
        <v>0505:1</v>
      </c>
      <c r="H25">
        <f>H24</f>
        <v>5</v>
      </c>
      <c r="I25">
        <v>1</v>
      </c>
      <c r="K25">
        <f>IF(LEN(M24)&gt;3,$K$12,"")</f>
        <v>5</v>
      </c>
      <c r="N25" s="2">
        <v>14</v>
      </c>
      <c r="O25" s="9" t="s">
        <v>76</v>
      </c>
    </row>
    <row r="26" spans="1:15" x14ac:dyDescent="0.25">
      <c r="A26" s="13" t="s">
        <v>0</v>
      </c>
      <c r="B26" s="13" t="s">
        <v>3</v>
      </c>
      <c r="C26" t="str">
        <f t="shared" si="0"/>
        <v>oper5_5_REG</v>
      </c>
      <c r="D26" s="5" t="str">
        <f t="shared" si="10"/>
        <v>Вентили ВН26 – ВН43 открыты</v>
      </c>
      <c r="E26" t="str">
        <f t="shared" si="2"/>
        <v>SIM</v>
      </c>
      <c r="F26" t="str">
        <f t="shared" si="1"/>
        <v>0505:2</v>
      </c>
      <c r="H26">
        <f>H24</f>
        <v>5</v>
      </c>
      <c r="I26">
        <v>2</v>
      </c>
      <c r="K26">
        <f>IF(LEN(M24)&gt;3,$K$12,"")</f>
        <v>5</v>
      </c>
      <c r="N26" s="2">
        <v>15</v>
      </c>
      <c r="O26" s="9" t="s">
        <v>77</v>
      </c>
    </row>
    <row r="27" spans="1:15" x14ac:dyDescent="0.25">
      <c r="A27" s="13" t="s">
        <v>0</v>
      </c>
      <c r="B27" s="13" t="s">
        <v>1</v>
      </c>
      <c r="C27" t="str">
        <f t="shared" si="0"/>
        <v>oper5_6_CONF</v>
      </c>
      <c r="D27" s="5" t="str">
        <f t="shared" ref="D27" si="11">M27</f>
        <v>Вентиль ВН21 открыт</v>
      </c>
      <c r="E27" t="str">
        <f t="shared" si="2"/>
        <v>SIM</v>
      </c>
      <c r="F27" t="str">
        <f t="shared" si="1"/>
        <v>0506:0</v>
      </c>
      <c r="H27">
        <f>H24+1</f>
        <v>6</v>
      </c>
      <c r="I27">
        <v>0</v>
      </c>
      <c r="K27">
        <f>IF(LEN(M27)&gt;3,$K$12,"")</f>
        <v>5</v>
      </c>
      <c r="M27" t="str">
        <f>O17</f>
        <v>Вентиль ВН21 открыт</v>
      </c>
      <c r="N27" s="2">
        <v>16</v>
      </c>
      <c r="O27" s="9" t="s">
        <v>83</v>
      </c>
    </row>
    <row r="28" spans="1:15" x14ac:dyDescent="0.25">
      <c r="A28" s="13" t="s">
        <v>0</v>
      </c>
      <c r="B28" s="13" t="s">
        <v>2</v>
      </c>
      <c r="C28" t="str">
        <f t="shared" si="0"/>
        <v>oper5_6_NONE</v>
      </c>
      <c r="D28" s="5" t="str">
        <f t="shared" ref="D28:D29" si="12">D27</f>
        <v>Вентиль ВН21 открыт</v>
      </c>
      <c r="E28" t="str">
        <f t="shared" si="2"/>
        <v>SIM</v>
      </c>
      <c r="F28" t="str">
        <f t="shared" si="1"/>
        <v>0506:1</v>
      </c>
      <c r="H28">
        <f>H27</f>
        <v>6</v>
      </c>
      <c r="I28">
        <v>1</v>
      </c>
      <c r="K28">
        <f>IF(LEN(M27)&gt;3,$K$12,"")</f>
        <v>5</v>
      </c>
      <c r="N28" s="2">
        <v>17</v>
      </c>
      <c r="O28" s="9" t="s">
        <v>79</v>
      </c>
    </row>
    <row r="29" spans="1:15" x14ac:dyDescent="0.25">
      <c r="A29" s="13" t="s">
        <v>0</v>
      </c>
      <c r="B29" s="13" t="s">
        <v>3</v>
      </c>
      <c r="C29" t="str">
        <f t="shared" si="0"/>
        <v>oper5_6_REG</v>
      </c>
      <c r="D29" s="5" t="str">
        <f t="shared" si="12"/>
        <v>Вентиль ВН21 открыт</v>
      </c>
      <c r="E29" t="str">
        <f t="shared" si="2"/>
        <v>SIM</v>
      </c>
      <c r="F29" t="str">
        <f t="shared" si="1"/>
        <v>0506:2</v>
      </c>
      <c r="H29">
        <f>H27</f>
        <v>6</v>
      </c>
      <c r="I29">
        <v>2</v>
      </c>
      <c r="K29">
        <f>IF(LEN(M27)&gt;3,$K$12,"")</f>
        <v>5</v>
      </c>
      <c r="N29" s="2">
        <v>18</v>
      </c>
      <c r="O29" s="9" t="s">
        <v>74</v>
      </c>
    </row>
    <row r="30" spans="1:15" x14ac:dyDescent="0.25">
      <c r="A30" s="13" t="s">
        <v>0</v>
      </c>
      <c r="B30" s="13" t="s">
        <v>1</v>
      </c>
      <c r="C30" t="str">
        <f t="shared" si="0"/>
        <v>oper5_7_CONF</v>
      </c>
      <c r="D30" s="5" t="str">
        <f t="shared" ref="D30" si="13">M30</f>
        <v>Вентиль ВН22 закрыт</v>
      </c>
      <c r="E30" t="str">
        <f t="shared" si="2"/>
        <v>SIM</v>
      </c>
      <c r="F30" t="str">
        <f t="shared" si="1"/>
        <v>0507:0</v>
      </c>
      <c r="H30">
        <f>H27+1</f>
        <v>7</v>
      </c>
      <c r="I30">
        <v>0</v>
      </c>
      <c r="K30">
        <f>IF(LEN(M30)&gt;3,$K$12,"")</f>
        <v>5</v>
      </c>
      <c r="M30" t="str">
        <f>O18</f>
        <v>Вентиль ВН22 закрыт</v>
      </c>
      <c r="N30" s="2">
        <v>19</v>
      </c>
      <c r="O30" s="9"/>
    </row>
    <row r="31" spans="1:15" x14ac:dyDescent="0.25">
      <c r="A31" s="13" t="s">
        <v>0</v>
      </c>
      <c r="B31" s="13" t="s">
        <v>2</v>
      </c>
      <c r="C31" t="str">
        <f t="shared" si="0"/>
        <v>oper5_7_NONE</v>
      </c>
      <c r="D31" s="5" t="str">
        <f t="shared" ref="D31:D32" si="14">D30</f>
        <v>Вентиль ВН22 закрыт</v>
      </c>
      <c r="E31" t="str">
        <f t="shared" si="2"/>
        <v>SIM</v>
      </c>
      <c r="F31" t="str">
        <f t="shared" si="1"/>
        <v>0507:1</v>
      </c>
      <c r="H31">
        <f>H30</f>
        <v>7</v>
      </c>
      <c r="I31">
        <v>1</v>
      </c>
      <c r="K31">
        <f>IF(LEN(M30)&gt;3,$K$12,"")</f>
        <v>5</v>
      </c>
      <c r="N31" s="2">
        <v>20</v>
      </c>
      <c r="O31" s="9"/>
    </row>
    <row r="32" spans="1:15" x14ac:dyDescent="0.25">
      <c r="A32" s="13" t="s">
        <v>0</v>
      </c>
      <c r="B32" s="13" t="s">
        <v>3</v>
      </c>
      <c r="C32" t="str">
        <f t="shared" si="0"/>
        <v>oper5_7_REG</v>
      </c>
      <c r="D32" s="5" t="str">
        <f t="shared" si="14"/>
        <v>Вентиль ВН22 закрыт</v>
      </c>
      <c r="E32" t="str">
        <f t="shared" si="2"/>
        <v>SIM</v>
      </c>
      <c r="F32" t="str">
        <f t="shared" si="1"/>
        <v>0507:2</v>
      </c>
      <c r="H32">
        <f>H30</f>
        <v>7</v>
      </c>
      <c r="I32">
        <v>2</v>
      </c>
      <c r="K32">
        <f>IF(LEN(M30)&gt;3,$K$12,"")</f>
        <v>5</v>
      </c>
      <c r="N32" s="2">
        <v>21</v>
      </c>
      <c r="O32" s="9"/>
    </row>
    <row r="33" spans="1:15" x14ac:dyDescent="0.25">
      <c r="A33" s="13" t="s">
        <v>0</v>
      </c>
      <c r="B33" s="13" t="s">
        <v>1</v>
      </c>
      <c r="C33" t="str">
        <f t="shared" si="0"/>
        <v>oper5_8_CONF</v>
      </c>
      <c r="D33" s="5" t="str">
        <f t="shared" ref="D33" si="15">M33</f>
        <v>Вентили ВН44, ВН23, ВН25 закрыты</v>
      </c>
      <c r="E33" t="str">
        <f t="shared" si="2"/>
        <v>SIM</v>
      </c>
      <c r="F33" t="str">
        <f t="shared" si="1"/>
        <v>0508:0</v>
      </c>
      <c r="H33">
        <f>H30+1</f>
        <v>8</v>
      </c>
      <c r="I33">
        <v>0</v>
      </c>
      <c r="K33">
        <f>IF(LEN(M33)&gt;3,$K$12,"")</f>
        <v>5</v>
      </c>
      <c r="M33" t="str">
        <f>O19</f>
        <v>Вентили ВН44, ВН23, ВН25 закрыты</v>
      </c>
      <c r="N33" s="2">
        <v>22</v>
      </c>
      <c r="O33" s="9"/>
    </row>
    <row r="34" spans="1:15" x14ac:dyDescent="0.25">
      <c r="A34" s="13" t="s">
        <v>0</v>
      </c>
      <c r="B34" s="13" t="s">
        <v>2</v>
      </c>
      <c r="C34" t="str">
        <f t="shared" si="0"/>
        <v>oper5_8_NONE</v>
      </c>
      <c r="D34" s="5" t="str">
        <f t="shared" ref="D34:D35" si="16">D33</f>
        <v>Вентили ВН44, ВН23, ВН25 закрыты</v>
      </c>
      <c r="E34" t="str">
        <f t="shared" si="2"/>
        <v>SIM</v>
      </c>
      <c r="F34" t="str">
        <f t="shared" si="1"/>
        <v>0508:1</v>
      </c>
      <c r="H34">
        <f>H33</f>
        <v>8</v>
      </c>
      <c r="I34">
        <v>1</v>
      </c>
      <c r="K34">
        <f>IF(LEN(M33)&gt;3,$K$12,"")</f>
        <v>5</v>
      </c>
      <c r="N34" s="2">
        <v>23</v>
      </c>
      <c r="O34" s="9"/>
    </row>
    <row r="35" spans="1:15" x14ac:dyDescent="0.25">
      <c r="A35" s="13" t="s">
        <v>0</v>
      </c>
      <c r="B35" s="13" t="s">
        <v>3</v>
      </c>
      <c r="C35" t="str">
        <f t="shared" si="0"/>
        <v>oper5_8_REG</v>
      </c>
      <c r="D35" s="5" t="str">
        <f t="shared" si="16"/>
        <v>Вентили ВН44, ВН23, ВН25 закрыты</v>
      </c>
      <c r="E35" t="str">
        <f t="shared" si="2"/>
        <v>SIM</v>
      </c>
      <c r="F35" t="str">
        <f t="shared" si="1"/>
        <v>0508:2</v>
      </c>
      <c r="H35">
        <f>H33</f>
        <v>8</v>
      </c>
      <c r="I35">
        <v>2</v>
      </c>
      <c r="K35">
        <f>IF(LEN(M33)&gt;3,$K$12,"")</f>
        <v>5</v>
      </c>
      <c r="N35" s="2">
        <v>24</v>
      </c>
      <c r="O35" s="9"/>
    </row>
    <row r="36" spans="1:15" x14ac:dyDescent="0.25">
      <c r="A36" s="13" t="s">
        <v>0</v>
      </c>
      <c r="B36" s="13" t="s">
        <v>1</v>
      </c>
      <c r="C36" t="str">
        <f t="shared" si="0"/>
        <v>oper5_9_CONF</v>
      </c>
      <c r="D36" s="5" t="str">
        <f t="shared" ref="D36" si="17">M36</f>
        <v>Закрыв вентиль ВН1</v>
      </c>
      <c r="E36" t="str">
        <f t="shared" si="2"/>
        <v>SIM</v>
      </c>
      <c r="F36" t="str">
        <f t="shared" si="1"/>
        <v>0509:0</v>
      </c>
      <c r="H36">
        <f>H33+1</f>
        <v>9</v>
      </c>
      <c r="I36">
        <v>0</v>
      </c>
      <c r="K36">
        <f>IF(LEN(M36)&gt;3,$K$12,"")</f>
        <v>5</v>
      </c>
      <c r="M36" t="str">
        <f>O20</f>
        <v>Закрыв вентиль ВН1</v>
      </c>
      <c r="N36" s="2">
        <v>25</v>
      </c>
      <c r="O36" s="9"/>
    </row>
    <row r="37" spans="1:15" x14ac:dyDescent="0.25">
      <c r="A37" s="13" t="s">
        <v>0</v>
      </c>
      <c r="B37" s="13" t="s">
        <v>2</v>
      </c>
      <c r="C37" t="str">
        <f t="shared" si="0"/>
        <v>oper5_9_NONE</v>
      </c>
      <c r="D37" s="5" t="str">
        <f t="shared" ref="D37:D38" si="18">D36</f>
        <v>Закрыв вентиль ВН1</v>
      </c>
      <c r="E37" t="str">
        <f t="shared" si="2"/>
        <v>SIM</v>
      </c>
      <c r="F37" t="str">
        <f t="shared" si="1"/>
        <v>0509:1</v>
      </c>
      <c r="H37">
        <f>H36</f>
        <v>9</v>
      </c>
      <c r="I37">
        <v>1</v>
      </c>
      <c r="K37">
        <f>IF(LEN(M36)&gt;3,$K$12,"")</f>
        <v>5</v>
      </c>
      <c r="N37" s="2">
        <v>26</v>
      </c>
      <c r="O37" s="9"/>
    </row>
    <row r="38" spans="1:15" x14ac:dyDescent="0.25">
      <c r="A38" s="13" t="s">
        <v>0</v>
      </c>
      <c r="B38" s="13" t="s">
        <v>3</v>
      </c>
      <c r="C38" t="str">
        <f t="shared" si="0"/>
        <v>oper5_9_REG</v>
      </c>
      <c r="D38" s="5" t="str">
        <f t="shared" si="18"/>
        <v>Закрыв вентиль ВН1</v>
      </c>
      <c r="E38" t="str">
        <f t="shared" si="2"/>
        <v>SIM</v>
      </c>
      <c r="F38" t="str">
        <f t="shared" si="1"/>
        <v>0509:2</v>
      </c>
      <c r="H38">
        <f>H36</f>
        <v>9</v>
      </c>
      <c r="I38">
        <v>2</v>
      </c>
      <c r="K38">
        <f>IF(LEN(M36)&gt;3,$K$12,"")</f>
        <v>5</v>
      </c>
      <c r="N38" s="2">
        <v>27</v>
      </c>
      <c r="O38" s="9"/>
    </row>
    <row r="39" spans="1:15" x14ac:dyDescent="0.25">
      <c r="A39" s="13" t="s">
        <v>0</v>
      </c>
      <c r="B39" s="13" t="s">
        <v>1</v>
      </c>
      <c r="C39" t="str">
        <f t="shared" si="0"/>
        <v>oper5_10_CONF</v>
      </c>
      <c r="D39" s="5" t="str">
        <f t="shared" ref="D39" si="19">M39</f>
        <v>Охлаждение детали из УУКМ завершено</v>
      </c>
      <c r="E39" t="str">
        <f t="shared" si="2"/>
        <v>SIM</v>
      </c>
      <c r="F39" t="str">
        <f>IF(LEN(K39)&gt;=1,CONCATENATE("0",K39,"",H39,":",I39),"")</f>
        <v>0510:0</v>
      </c>
      <c r="H39">
        <f>H36+1</f>
        <v>10</v>
      </c>
      <c r="I39">
        <v>0</v>
      </c>
      <c r="K39">
        <f>IF(LEN(M39)&gt;3,$K$12,"")</f>
        <v>5</v>
      </c>
      <c r="M39" t="str">
        <f>O21</f>
        <v>Охлаждение детали из УУКМ завершено</v>
      </c>
      <c r="N39" s="2">
        <v>28</v>
      </c>
      <c r="O39" s="9"/>
    </row>
    <row r="40" spans="1:15" x14ac:dyDescent="0.25">
      <c r="A40" s="13" t="s">
        <v>0</v>
      </c>
      <c r="B40" s="13" t="s">
        <v>2</v>
      </c>
      <c r="C40" t="str">
        <f t="shared" si="0"/>
        <v>oper5_10_NONE</v>
      </c>
      <c r="D40" s="5" t="str">
        <f t="shared" ref="D40:D41" si="20">D39</f>
        <v>Охлаждение детали из УУКМ завершено</v>
      </c>
      <c r="E40" t="str">
        <f t="shared" si="2"/>
        <v>SIM</v>
      </c>
      <c r="F40" t="str">
        <f t="shared" ref="F40:F103" si="21">IF(LEN(K40)&gt;=1,CONCATENATE("0",K40,"",H40,":",I40),"")</f>
        <v>0510:1</v>
      </c>
      <c r="H40">
        <f>H39</f>
        <v>10</v>
      </c>
      <c r="I40">
        <v>1</v>
      </c>
      <c r="K40">
        <f>IF(LEN(M39)&gt;3,$K$12,"")</f>
        <v>5</v>
      </c>
      <c r="N40" s="2">
        <v>29</v>
      </c>
      <c r="O40" s="9"/>
    </row>
    <row r="41" spans="1:15" x14ac:dyDescent="0.25">
      <c r="A41" s="13" t="s">
        <v>0</v>
      </c>
      <c r="B41" s="13" t="s">
        <v>3</v>
      </c>
      <c r="C41" t="str">
        <f t="shared" si="0"/>
        <v>oper5_10_REG</v>
      </c>
      <c r="D41" s="5" t="str">
        <f t="shared" si="20"/>
        <v>Охлаждение детали из УУКМ завершено</v>
      </c>
      <c r="E41" t="str">
        <f t="shared" si="2"/>
        <v>SIM</v>
      </c>
      <c r="F41" t="str">
        <f t="shared" si="21"/>
        <v>0510:2</v>
      </c>
      <c r="H41">
        <f>H39</f>
        <v>10</v>
      </c>
      <c r="I41">
        <v>2</v>
      </c>
      <c r="K41">
        <f>IF(LEN(M39)&gt;3,$K$12,"")</f>
        <v>5</v>
      </c>
      <c r="N41" s="2">
        <v>30</v>
      </c>
      <c r="O41" s="9"/>
    </row>
    <row r="42" spans="1:15" x14ac:dyDescent="0.25">
      <c r="A42" s="13" t="s">
        <v>0</v>
      </c>
      <c r="B42" s="13" t="s">
        <v>1</v>
      </c>
      <c r="C42" t="str">
        <f t="shared" si="0"/>
        <v>oper5_11_CONF</v>
      </c>
      <c r="D42" s="5" t="str">
        <f t="shared" ref="D42" si="22">M42</f>
        <v>Вентиль ВН2 закрыт</v>
      </c>
      <c r="E42" t="str">
        <f t="shared" si="2"/>
        <v>SIM</v>
      </c>
      <c r="F42" t="str">
        <f t="shared" si="21"/>
        <v>0511:0</v>
      </c>
      <c r="H42">
        <f>H39+1</f>
        <v>11</v>
      </c>
      <c r="I42">
        <v>0</v>
      </c>
      <c r="K42">
        <f>IF(LEN(M42)&gt;3,$K$12,"")</f>
        <v>5</v>
      </c>
      <c r="M42" t="str">
        <f>O22</f>
        <v>Вентиль ВН2 закрыт</v>
      </c>
      <c r="N42" s="2">
        <v>31</v>
      </c>
      <c r="O42" s="9"/>
    </row>
    <row r="43" spans="1:15" x14ac:dyDescent="0.25">
      <c r="A43" s="13" t="s">
        <v>0</v>
      </c>
      <c r="B43" s="13" t="s">
        <v>2</v>
      </c>
      <c r="C43" t="str">
        <f t="shared" si="0"/>
        <v>oper5_11_NONE</v>
      </c>
      <c r="D43" s="5" t="str">
        <f t="shared" ref="D43:D44" si="23">D42</f>
        <v>Вентиль ВН2 закрыт</v>
      </c>
      <c r="E43" t="str">
        <f t="shared" si="2"/>
        <v>SIM</v>
      </c>
      <c r="F43" t="str">
        <f t="shared" si="21"/>
        <v>0511:1</v>
      </c>
      <c r="H43">
        <f>H42</f>
        <v>11</v>
      </c>
      <c r="I43">
        <v>1</v>
      </c>
      <c r="K43">
        <f>IF(LEN(M42)&gt;3,$K$12,"")</f>
        <v>5</v>
      </c>
      <c r="N43" s="2">
        <v>32</v>
      </c>
      <c r="O43" s="9"/>
    </row>
    <row r="44" spans="1:15" x14ac:dyDescent="0.25">
      <c r="A44" s="13" t="s">
        <v>0</v>
      </c>
      <c r="B44" s="13" t="s">
        <v>3</v>
      </c>
      <c r="C44" t="str">
        <f t="shared" si="0"/>
        <v>oper5_11_REG</v>
      </c>
      <c r="D44" s="5" t="str">
        <f t="shared" si="23"/>
        <v>Вентиль ВН2 закрыт</v>
      </c>
      <c r="E44" t="str">
        <f t="shared" si="2"/>
        <v>SIM</v>
      </c>
      <c r="F44" t="str">
        <f t="shared" si="21"/>
        <v>0511:2</v>
      </c>
      <c r="H44">
        <f>H42</f>
        <v>11</v>
      </c>
      <c r="I44">
        <v>2</v>
      </c>
      <c r="K44">
        <f>IF(LEN(M42)&gt;3,$K$12,"")</f>
        <v>5</v>
      </c>
      <c r="N44" s="2">
        <v>33</v>
      </c>
      <c r="O44" s="9"/>
    </row>
    <row r="45" spans="1:15" x14ac:dyDescent="0.25">
      <c r="A45" s="13" t="s">
        <v>0</v>
      </c>
      <c r="B45" s="13" t="s">
        <v>1</v>
      </c>
      <c r="C45" t="str">
        <f t="shared" si="0"/>
        <v>oper5_12_CONF</v>
      </c>
      <c r="D45" s="5" t="str">
        <f t="shared" ref="D45" si="24">M45</f>
        <v>Вентиль ВН1 закрыт</v>
      </c>
      <c r="E45" t="str">
        <f t="shared" si="2"/>
        <v>SIM</v>
      </c>
      <c r="F45" t="str">
        <f t="shared" si="21"/>
        <v>0512:0</v>
      </c>
      <c r="H45">
        <f>H42+1</f>
        <v>12</v>
      </c>
      <c r="I45">
        <v>0</v>
      </c>
      <c r="K45">
        <f>IF(LEN(M45)&gt;3,$K$12,"")</f>
        <v>5</v>
      </c>
      <c r="M45" t="str">
        <f>O23</f>
        <v>Вентиль ВН1 закрыт</v>
      </c>
      <c r="N45" s="2">
        <v>34</v>
      </c>
      <c r="O45" s="9"/>
    </row>
    <row r="46" spans="1:15" x14ac:dyDescent="0.25">
      <c r="A46" s="13" t="s">
        <v>0</v>
      </c>
      <c r="B46" s="13" t="s">
        <v>2</v>
      </c>
      <c r="C46" t="str">
        <f t="shared" si="0"/>
        <v>oper5_12_NONE</v>
      </c>
      <c r="D46" s="5" t="str">
        <f t="shared" ref="D46:D47" si="25">D45</f>
        <v>Вентиль ВН1 закрыт</v>
      </c>
      <c r="E46" t="str">
        <f t="shared" si="2"/>
        <v>SIM</v>
      </c>
      <c r="F46" t="str">
        <f t="shared" si="21"/>
        <v>0512:1</v>
      </c>
      <c r="H46">
        <f>H45</f>
        <v>12</v>
      </c>
      <c r="I46">
        <v>1</v>
      </c>
      <c r="K46">
        <f>IF(LEN(M45)&gt;3,$K$12,"")</f>
        <v>5</v>
      </c>
      <c r="N46" s="2">
        <v>35</v>
      </c>
      <c r="O46" s="9"/>
    </row>
    <row r="47" spans="1:15" x14ac:dyDescent="0.25">
      <c r="A47" s="13" t="s">
        <v>0</v>
      </c>
      <c r="B47" s="13" t="s">
        <v>3</v>
      </c>
      <c r="C47" t="str">
        <f t="shared" si="0"/>
        <v>oper5_12_REG</v>
      </c>
      <c r="D47" s="5" t="str">
        <f t="shared" si="25"/>
        <v>Вентиль ВН1 закрыт</v>
      </c>
      <c r="E47" t="str">
        <f t="shared" si="2"/>
        <v>SIM</v>
      </c>
      <c r="F47" t="str">
        <f t="shared" si="21"/>
        <v>0512:2</v>
      </c>
      <c r="H47">
        <f>H45</f>
        <v>12</v>
      </c>
      <c r="I47">
        <v>2</v>
      </c>
      <c r="K47">
        <f>IF(LEN(M45)&gt;3,$K$12,"")</f>
        <v>5</v>
      </c>
      <c r="N47" s="2">
        <v>36</v>
      </c>
      <c r="O47" s="9"/>
    </row>
    <row r="48" spans="1:15" x14ac:dyDescent="0.25">
      <c r="A48" s="13" t="s">
        <v>0</v>
      </c>
      <c r="B48" s="13" t="s">
        <v>1</v>
      </c>
      <c r="C48" t="str">
        <f t="shared" si="0"/>
        <v>oper5_13_CONF</v>
      </c>
      <c r="D48" s="5" t="str">
        <f t="shared" ref="D48" si="26">M48</f>
        <v>Вентили ВН3 – ВН16 открыты</v>
      </c>
      <c r="E48" t="str">
        <f t="shared" si="2"/>
        <v>SIM</v>
      </c>
      <c r="F48" t="str">
        <f t="shared" si="21"/>
        <v>0513:0</v>
      </c>
      <c r="H48">
        <f>H45+1</f>
        <v>13</v>
      </c>
      <c r="I48">
        <v>0</v>
      </c>
      <c r="K48">
        <f>IF(LEN(M48)&gt;3,$K$12,"")</f>
        <v>5</v>
      </c>
      <c r="M48" t="str">
        <f>O24</f>
        <v>Вентили ВН3 – ВН16 открыты</v>
      </c>
      <c r="N48" s="2">
        <v>37</v>
      </c>
      <c r="O48" s="9"/>
    </row>
    <row r="49" spans="1:15" x14ac:dyDescent="0.25">
      <c r="A49" s="13" t="s">
        <v>0</v>
      </c>
      <c r="B49" s="13" t="s">
        <v>2</v>
      </c>
      <c r="C49" t="str">
        <f t="shared" si="0"/>
        <v>oper5_13_NONE</v>
      </c>
      <c r="D49" s="5" t="str">
        <f t="shared" ref="D49:D50" si="27">D48</f>
        <v>Вентили ВН3 – ВН16 открыты</v>
      </c>
      <c r="E49" t="str">
        <f t="shared" si="2"/>
        <v>SIM</v>
      </c>
      <c r="F49" t="str">
        <f t="shared" si="21"/>
        <v>0513:1</v>
      </c>
      <c r="H49">
        <f>H48</f>
        <v>13</v>
      </c>
      <c r="I49">
        <v>1</v>
      </c>
      <c r="K49">
        <f>IF(LEN(M48)&gt;3,$K$12,"")</f>
        <v>5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oper5_13_REG</v>
      </c>
      <c r="D50" s="5" t="str">
        <f t="shared" si="27"/>
        <v>Вентили ВН3 – ВН16 открыты</v>
      </c>
      <c r="E50" t="str">
        <f t="shared" si="2"/>
        <v>SIM</v>
      </c>
      <c r="F50" t="str">
        <f t="shared" si="21"/>
        <v>0513:2</v>
      </c>
      <c r="H50">
        <f>H48</f>
        <v>13</v>
      </c>
      <c r="I50">
        <v>2</v>
      </c>
      <c r="K50">
        <f>IF(LEN(M48)&gt;3,$K$12,"")</f>
        <v>5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oper5_14_CONF</v>
      </c>
      <c r="D51" s="5" t="str">
        <f t="shared" ref="D51" si="28">M51</f>
        <v>Вентили ВН17 – ВН20 открыты</v>
      </c>
      <c r="E51" t="str">
        <f t="shared" si="2"/>
        <v>SIM</v>
      </c>
      <c r="F51" t="str">
        <f t="shared" si="21"/>
        <v>0514:0</v>
      </c>
      <c r="H51">
        <f>H48+1</f>
        <v>14</v>
      </c>
      <c r="I51">
        <v>0</v>
      </c>
      <c r="K51">
        <f>IF(LEN(M51)&gt;3,$K$12,"")</f>
        <v>5</v>
      </c>
      <c r="M51" t="str">
        <f>O25</f>
        <v>Вентили ВН17 – ВН20 открыты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oper5_14_NONE</v>
      </c>
      <c r="D52" s="5" t="str">
        <f t="shared" ref="D52:D53" si="29">D51</f>
        <v>Вентили ВН17 – ВН20 открыты</v>
      </c>
      <c r="E52" t="str">
        <f t="shared" si="2"/>
        <v>SIM</v>
      </c>
      <c r="F52" t="str">
        <f t="shared" si="21"/>
        <v>0514:1</v>
      </c>
      <c r="H52">
        <f>H51</f>
        <v>14</v>
      </c>
      <c r="I52">
        <v>1</v>
      </c>
      <c r="K52">
        <f>IF(LEN(M51)&gt;3,$K$12,"")</f>
        <v>5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oper5_14_REG</v>
      </c>
      <c r="D53" s="5" t="str">
        <f t="shared" si="29"/>
        <v>Вентили ВН17 – ВН20 открыты</v>
      </c>
      <c r="E53" t="str">
        <f t="shared" si="2"/>
        <v>SIM</v>
      </c>
      <c r="F53" t="str">
        <f t="shared" si="21"/>
        <v>0514:2</v>
      </c>
      <c r="H53">
        <f>H51</f>
        <v>14</v>
      </c>
      <c r="I53">
        <v>2</v>
      </c>
      <c r="K53">
        <f>IF(LEN(M51)&gt;3,$K$12,"")</f>
        <v>5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oper5_15_CONF</v>
      </c>
      <c r="D54" s="5" t="str">
        <f t="shared" ref="D54" si="30">M54</f>
        <v>Вентили ВН26 – ВН43 открыты</v>
      </c>
      <c r="E54" t="str">
        <f t="shared" si="2"/>
        <v>SIM</v>
      </c>
      <c r="F54" t="str">
        <f t="shared" si="21"/>
        <v>0515:0</v>
      </c>
      <c r="H54">
        <f>H51+1</f>
        <v>15</v>
      </c>
      <c r="I54">
        <v>0</v>
      </c>
      <c r="K54">
        <f>IF(LEN(M54)&gt;3,$K$12,"")</f>
        <v>5</v>
      </c>
      <c r="M54" t="str">
        <f>O26</f>
        <v>Вентили ВН26 – ВН43 открыты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oper5_15_NONE</v>
      </c>
      <c r="D55" s="5" t="str">
        <f t="shared" ref="D55:D56" si="31">D54</f>
        <v>Вентили ВН26 – ВН43 открыты</v>
      </c>
      <c r="E55" t="str">
        <f t="shared" si="2"/>
        <v>SIM</v>
      </c>
      <c r="F55" t="str">
        <f t="shared" si="21"/>
        <v>0515:1</v>
      </c>
      <c r="H55">
        <f>H54</f>
        <v>15</v>
      </c>
      <c r="I55">
        <v>1</v>
      </c>
      <c r="K55">
        <f>IF(LEN(M54)&gt;3,$K$12,"")</f>
        <v>5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oper5_15_REG</v>
      </c>
      <c r="D56" s="5" t="str">
        <f t="shared" si="31"/>
        <v>Вентили ВН26 – ВН43 открыты</v>
      </c>
      <c r="E56" t="str">
        <f t="shared" si="2"/>
        <v>SIM</v>
      </c>
      <c r="F56" t="str">
        <f t="shared" si="21"/>
        <v>0515:2</v>
      </c>
      <c r="H56">
        <f>H54</f>
        <v>15</v>
      </c>
      <c r="I56">
        <v>2</v>
      </c>
      <c r="K56">
        <f>IF(LEN(M54)&gt;3,$K$12,"")</f>
        <v>5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>oper5_16_CONF</v>
      </c>
      <c r="D57" s="5" t="str">
        <f t="shared" ref="D57" si="32">M57</f>
        <v>Вентиль ВН21 закрыт</v>
      </c>
      <c r="E57" t="str">
        <f t="shared" si="2"/>
        <v>SIM</v>
      </c>
      <c r="F57" t="str">
        <f t="shared" si="21"/>
        <v>0516:0</v>
      </c>
      <c r="H57">
        <f>H54+1</f>
        <v>16</v>
      </c>
      <c r="I57">
        <v>0</v>
      </c>
      <c r="K57">
        <f>IF(LEN(M57)&gt;3,$K$12,"")</f>
        <v>5</v>
      </c>
      <c r="M57" t="str">
        <f>O27</f>
        <v>Вентиль ВН21 закрыт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>oper5_16_NONE</v>
      </c>
      <c r="D58" s="5" t="str">
        <f t="shared" ref="D58:D59" si="33">D57</f>
        <v>Вентиль ВН21 закрыт</v>
      </c>
      <c r="E58" t="str">
        <f t="shared" si="2"/>
        <v>SIM</v>
      </c>
      <c r="F58" t="str">
        <f t="shared" si="21"/>
        <v>0516:1</v>
      </c>
      <c r="H58">
        <f>H57</f>
        <v>16</v>
      </c>
      <c r="I58">
        <v>1</v>
      </c>
      <c r="K58">
        <f>IF(LEN(M57)&gt;3,$K$12,"")</f>
        <v>5</v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>oper5_16_REG</v>
      </c>
      <c r="D59" s="5" t="str">
        <f t="shared" si="33"/>
        <v>Вентиль ВН21 закрыт</v>
      </c>
      <c r="E59" t="str">
        <f t="shared" si="2"/>
        <v>SIM</v>
      </c>
      <c r="F59" t="str">
        <f t="shared" si="21"/>
        <v>0516:2</v>
      </c>
      <c r="H59">
        <f>H57</f>
        <v>16</v>
      </c>
      <c r="I59">
        <v>2</v>
      </c>
      <c r="K59">
        <f>IF(LEN(M57)&gt;3,$K$12,"")</f>
        <v>5</v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>oper5_17_CONF</v>
      </c>
      <c r="D60" s="5" t="str">
        <f t="shared" ref="D60" si="34">M60</f>
        <v>Вентиль ВН22 закрыт</v>
      </c>
      <c r="E60" t="str">
        <f t="shared" si="2"/>
        <v>SIM</v>
      </c>
      <c r="F60" t="str">
        <f t="shared" si="21"/>
        <v>0517:0</v>
      </c>
      <c r="H60">
        <f>H57+1</f>
        <v>17</v>
      </c>
      <c r="I60">
        <v>0</v>
      </c>
      <c r="K60">
        <f>IF(LEN(M60)&gt;3,$K$12,"")</f>
        <v>5</v>
      </c>
      <c r="M60" t="str">
        <f>O28</f>
        <v>Вентиль ВН22 закрыт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>oper5_17_NONE</v>
      </c>
      <c r="D61" s="5" t="str">
        <f t="shared" ref="D61:D62" si="35">D60</f>
        <v>Вентиль ВН22 закрыт</v>
      </c>
      <c r="E61" t="str">
        <f t="shared" si="2"/>
        <v>SIM</v>
      </c>
      <c r="F61" t="str">
        <f t="shared" si="21"/>
        <v>0517:1</v>
      </c>
      <c r="H61">
        <f>H60</f>
        <v>17</v>
      </c>
      <c r="I61">
        <v>1</v>
      </c>
      <c r="K61">
        <f>IF(LEN(M60)&gt;3,$K$12,"")</f>
        <v>5</v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>oper5_17_REG</v>
      </c>
      <c r="D62" s="5" t="str">
        <f t="shared" si="35"/>
        <v>Вентиль ВН22 закрыт</v>
      </c>
      <c r="E62" t="str">
        <f t="shared" si="2"/>
        <v>SIM</v>
      </c>
      <c r="F62" t="str">
        <f t="shared" si="21"/>
        <v>0517:2</v>
      </c>
      <c r="H62">
        <f>H60</f>
        <v>17</v>
      </c>
      <c r="I62">
        <v>2</v>
      </c>
      <c r="K62">
        <f>IF(LEN(M60)&gt;3,$K$12,"")</f>
        <v>5</v>
      </c>
    </row>
    <row r="63" spans="1:15" x14ac:dyDescent="0.25">
      <c r="A63" s="13" t="s">
        <v>0</v>
      </c>
      <c r="B63" s="13" t="s">
        <v>1</v>
      </c>
      <c r="C63" t="str">
        <f t="shared" si="0"/>
        <v>oper5_18_CONF</v>
      </c>
      <c r="D63" s="5" t="str">
        <f t="shared" ref="D63" si="36">M63</f>
        <v>Вентили ВН44, ВН23, ВН25 закрыты</v>
      </c>
      <c r="E63" t="str">
        <f t="shared" si="2"/>
        <v>SIM</v>
      </c>
      <c r="F63" t="str">
        <f t="shared" si="21"/>
        <v>0518:0</v>
      </c>
      <c r="H63">
        <f>H60+1</f>
        <v>18</v>
      </c>
      <c r="I63">
        <v>0</v>
      </c>
      <c r="K63">
        <f>IF(LEN(M63)&gt;3,$K$12,"")</f>
        <v>5</v>
      </c>
      <c r="M63" t="str">
        <f>O29</f>
        <v>Вентили ВН44, ВН23, ВН25 закрыты</v>
      </c>
    </row>
    <row r="64" spans="1:15" x14ac:dyDescent="0.25">
      <c r="A64" s="13" t="s">
        <v>0</v>
      </c>
      <c r="B64" s="13" t="s">
        <v>2</v>
      </c>
      <c r="C64" t="str">
        <f t="shared" si="0"/>
        <v>oper5_18_NONE</v>
      </c>
      <c r="D64" s="5" t="str">
        <f t="shared" ref="D64:D65" si="37">D63</f>
        <v>Вентили ВН44, ВН23, ВН25 закрыты</v>
      </c>
      <c r="E64" t="str">
        <f t="shared" si="2"/>
        <v>SIM</v>
      </c>
      <c r="F64" t="str">
        <f t="shared" si="21"/>
        <v>0518:1</v>
      </c>
      <c r="H64">
        <f>H63</f>
        <v>18</v>
      </c>
      <c r="I64">
        <v>1</v>
      </c>
      <c r="K64">
        <f>IF(LEN(M63)&gt;3,$K$12,"")</f>
        <v>5</v>
      </c>
    </row>
    <row r="65" spans="1:15" x14ac:dyDescent="0.25">
      <c r="A65" s="13" t="s">
        <v>0</v>
      </c>
      <c r="B65" s="13" t="s">
        <v>3</v>
      </c>
      <c r="C65" t="str">
        <f t="shared" si="0"/>
        <v>oper5_18_REG</v>
      </c>
      <c r="D65" s="5" t="str">
        <f t="shared" si="37"/>
        <v>Вентили ВН44, ВН23, ВН25 закрыты</v>
      </c>
      <c r="E65" t="str">
        <f t="shared" si="2"/>
        <v>SIM</v>
      </c>
      <c r="F65" t="str">
        <f t="shared" si="21"/>
        <v>0518:2</v>
      </c>
      <c r="H65">
        <f>H63</f>
        <v>18</v>
      </c>
      <c r="I65">
        <v>2</v>
      </c>
      <c r="K65">
        <f>IF(LEN(M63)&gt;3,$K$12,"")</f>
        <v>5</v>
      </c>
    </row>
    <row r="66" spans="1:15" x14ac:dyDescent="0.25">
      <c r="A66" s="13" t="s">
        <v>0</v>
      </c>
      <c r="B66" s="13" t="s">
        <v>1</v>
      </c>
      <c r="C66" t="str">
        <f t="shared" si="0"/>
        <v/>
      </c>
      <c r="D66" s="5">
        <f t="shared" ref="D66:D69" si="38">M66</f>
        <v>0</v>
      </c>
      <c r="E66" t="str">
        <f t="shared" si="2"/>
        <v>SIM</v>
      </c>
      <c r="F66" t="str">
        <f t="shared" si="21"/>
        <v/>
      </c>
      <c r="H66">
        <f>H63+1</f>
        <v>19</v>
      </c>
      <c r="I66">
        <v>0</v>
      </c>
      <c r="K66" t="str">
        <f>IF(LEN(M66)&gt;3,$K$12,"")</f>
        <v/>
      </c>
      <c r="M66">
        <f>O30</f>
        <v>0</v>
      </c>
    </row>
    <row r="67" spans="1:15" x14ac:dyDescent="0.25">
      <c r="A67" s="13" t="s">
        <v>0</v>
      </c>
      <c r="B67" s="13" t="s">
        <v>2</v>
      </c>
      <c r="C67" t="str">
        <f t="shared" si="0"/>
        <v/>
      </c>
      <c r="D67" s="5">
        <f t="shared" ref="D67:D71" si="39">D66</f>
        <v>0</v>
      </c>
      <c r="E67" t="str">
        <f t="shared" si="2"/>
        <v>SIM</v>
      </c>
      <c r="F67" t="str">
        <f t="shared" si="21"/>
        <v/>
      </c>
      <c r="H67">
        <f>H66</f>
        <v>19</v>
      </c>
      <c r="I67">
        <v>1</v>
      </c>
      <c r="K67" t="str">
        <f>IF(LEN(M66)&gt;3,$K$12,"")</f>
        <v/>
      </c>
    </row>
    <row r="68" spans="1:15" x14ac:dyDescent="0.25">
      <c r="A68" s="13" t="s">
        <v>0</v>
      </c>
      <c r="B68" s="13" t="s">
        <v>3</v>
      </c>
      <c r="C68" t="str">
        <f t="shared" si="0"/>
        <v/>
      </c>
      <c r="D68" s="5">
        <f t="shared" si="39"/>
        <v>0</v>
      </c>
      <c r="E68" t="str">
        <f t="shared" si="2"/>
        <v>SIM</v>
      </c>
      <c r="F68" t="str">
        <f t="shared" si="21"/>
        <v/>
      </c>
      <c r="H68">
        <f>H66</f>
        <v>19</v>
      </c>
      <c r="I68">
        <v>2</v>
      </c>
      <c r="K68" t="str">
        <f>IF(LEN(M66)&gt;3,$K$12,"")</f>
        <v/>
      </c>
    </row>
    <row r="69" spans="1:15" x14ac:dyDescent="0.25">
      <c r="A69" s="13" t="s">
        <v>0</v>
      </c>
      <c r="B69" s="13" t="s">
        <v>1</v>
      </c>
      <c r="C69" t="str">
        <f t="shared" si="0"/>
        <v/>
      </c>
      <c r="D69" s="5">
        <f t="shared" si="38"/>
        <v>0</v>
      </c>
      <c r="E69" t="str">
        <f t="shared" si="2"/>
        <v>SIM</v>
      </c>
      <c r="F69" t="str">
        <f t="shared" si="21"/>
        <v/>
      </c>
      <c r="H69">
        <v>20</v>
      </c>
      <c r="I69">
        <v>0</v>
      </c>
      <c r="K69" t="str">
        <f>IF(LEN(M69)&gt;3,$K$12,"")</f>
        <v/>
      </c>
      <c r="M69">
        <f>O31</f>
        <v>0</v>
      </c>
    </row>
    <row r="70" spans="1:15" x14ac:dyDescent="0.25">
      <c r="A70" s="13" t="s">
        <v>0</v>
      </c>
      <c r="B70" s="13" t="s">
        <v>2</v>
      </c>
      <c r="C70" t="str">
        <f t="shared" si="0"/>
        <v/>
      </c>
      <c r="D70" s="5">
        <f t="shared" si="39"/>
        <v>0</v>
      </c>
      <c r="E70" t="str">
        <f t="shared" si="2"/>
        <v>SIM</v>
      </c>
      <c r="F70" t="str">
        <f t="shared" si="21"/>
        <v/>
      </c>
      <c r="H70">
        <f>H69</f>
        <v>20</v>
      </c>
      <c r="I70">
        <v>1</v>
      </c>
      <c r="K70" t="str">
        <f>IF(LEN(M69)&gt;3,$K$12,"")</f>
        <v/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/>
      </c>
      <c r="D71" s="5">
        <f t="shared" si="39"/>
        <v>0</v>
      </c>
      <c r="E71" t="str">
        <f t="shared" si="2"/>
        <v>SIM</v>
      </c>
      <c r="F71" t="str">
        <f t="shared" si="21"/>
        <v/>
      </c>
      <c r="H71" s="3">
        <f>H69</f>
        <v>20</v>
      </c>
      <c r="I71" s="3">
        <v>2</v>
      </c>
      <c r="K71" t="str">
        <f>IF(LEN(M69)&gt;3,$K$12,"")</f>
        <v/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/>
      </c>
      <c r="D72" s="5">
        <f>M72</f>
        <v>0</v>
      </c>
      <c r="E72" t="str">
        <f t="shared" si="2"/>
        <v>SIM</v>
      </c>
      <c r="F72" t="str">
        <f t="shared" si="21"/>
        <v/>
      </c>
      <c r="H72">
        <v>21</v>
      </c>
      <c r="I72">
        <v>0</v>
      </c>
      <c r="K72" t="str">
        <f>IF(LEN(M72)&gt;3,$K$12,"")</f>
        <v/>
      </c>
      <c r="M72">
        <f>O32</f>
        <v>0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/>
      </c>
      <c r="D73" s="5">
        <f>D72</f>
        <v>0</v>
      </c>
      <c r="E73" t="str">
        <f t="shared" si="2"/>
        <v>SIM</v>
      </c>
      <c r="F73" t="str">
        <f t="shared" si="21"/>
        <v/>
      </c>
      <c r="H73">
        <f>H72</f>
        <v>21</v>
      </c>
      <c r="I73">
        <v>1</v>
      </c>
      <c r="K73" t="str">
        <f>IF(LEN(M72)&gt;3,$K$12,"")</f>
        <v/>
      </c>
    </row>
    <row r="74" spans="1:15" x14ac:dyDescent="0.25">
      <c r="A74" s="13" t="s">
        <v>0</v>
      </c>
      <c r="B74" s="13" t="s">
        <v>3</v>
      </c>
      <c r="C74" t="str">
        <f t="shared" si="40"/>
        <v/>
      </c>
      <c r="D74" s="5">
        <f>D73</f>
        <v>0</v>
      </c>
      <c r="E74" t="str">
        <f t="shared" si="2"/>
        <v>SIM</v>
      </c>
      <c r="F74" t="str">
        <f t="shared" si="21"/>
        <v/>
      </c>
      <c r="H74">
        <f>H72</f>
        <v>21</v>
      </c>
      <c r="I74">
        <v>2</v>
      </c>
      <c r="K74" t="str">
        <f>IF(LEN(M72)&gt;3,$K$12,"")</f>
        <v/>
      </c>
    </row>
    <row r="75" spans="1:15" x14ac:dyDescent="0.25">
      <c r="A75" s="13" t="s">
        <v>0</v>
      </c>
      <c r="B75" s="13" t="s">
        <v>1</v>
      </c>
      <c r="C75" t="str">
        <f t="shared" si="40"/>
        <v/>
      </c>
      <c r="D75" s="5">
        <f t="shared" ref="D75" si="41">M75</f>
        <v>0</v>
      </c>
      <c r="E75" t="str">
        <f t="shared" si="2"/>
        <v>SIM</v>
      </c>
      <c r="F75" t="str">
        <f t="shared" si="21"/>
        <v/>
      </c>
      <c r="H75">
        <v>22</v>
      </c>
      <c r="I75">
        <v>0</v>
      </c>
      <c r="K75" t="str">
        <f>IF(LEN(M75)&gt;3,$K$12,"")</f>
        <v/>
      </c>
      <c r="M75">
        <f>O33</f>
        <v>0</v>
      </c>
    </row>
    <row r="76" spans="1:15" x14ac:dyDescent="0.25">
      <c r="A76" s="13" t="s">
        <v>0</v>
      </c>
      <c r="B76" s="13" t="s">
        <v>2</v>
      </c>
      <c r="C76" t="str">
        <f t="shared" si="40"/>
        <v/>
      </c>
      <c r="D76" s="5">
        <f t="shared" ref="D76:D77" si="42">D75</f>
        <v>0</v>
      </c>
      <c r="E76" t="str">
        <f t="shared" si="2"/>
        <v>SIM</v>
      </c>
      <c r="F76" t="str">
        <f t="shared" si="21"/>
        <v/>
      </c>
      <c r="H76">
        <f>H75</f>
        <v>22</v>
      </c>
      <c r="I76">
        <v>1</v>
      </c>
      <c r="K76" t="str">
        <f>IF(LEN(M75)&gt;3,$K$12,"")</f>
        <v/>
      </c>
    </row>
    <row r="77" spans="1:15" x14ac:dyDescent="0.25">
      <c r="A77" s="13" t="s">
        <v>0</v>
      </c>
      <c r="B77" s="13" t="s">
        <v>3</v>
      </c>
      <c r="C77" t="str">
        <f t="shared" si="40"/>
        <v/>
      </c>
      <c r="D77" s="5">
        <f t="shared" si="42"/>
        <v>0</v>
      </c>
      <c r="E77" t="str">
        <f t="shared" si="2"/>
        <v>SIM</v>
      </c>
      <c r="F77" t="str">
        <f t="shared" si="21"/>
        <v/>
      </c>
      <c r="H77">
        <f>H75</f>
        <v>22</v>
      </c>
      <c r="I77">
        <v>2</v>
      </c>
      <c r="K77" t="str">
        <f>IF(LEN(M75)&gt;3,$K$12,"")</f>
        <v/>
      </c>
    </row>
    <row r="78" spans="1:15" x14ac:dyDescent="0.25">
      <c r="A78" s="13" t="s">
        <v>0</v>
      </c>
      <c r="B78" s="13" t="s">
        <v>1</v>
      </c>
      <c r="C78" t="str">
        <f t="shared" si="40"/>
        <v/>
      </c>
      <c r="D78" s="5">
        <f t="shared" ref="D78" si="43">M78</f>
        <v>0</v>
      </c>
      <c r="E78" t="str">
        <f t="shared" ref="E78:E141" si="44">$E$12</f>
        <v>SIM</v>
      </c>
      <c r="F78" t="str">
        <f t="shared" si="21"/>
        <v/>
      </c>
      <c r="H78">
        <v>23</v>
      </c>
      <c r="I78">
        <v>0</v>
      </c>
      <c r="K78" t="str">
        <f>IF(LEN(M78)&gt;3,$K$12,"")</f>
        <v/>
      </c>
      <c r="M78">
        <f>O34</f>
        <v>0</v>
      </c>
    </row>
    <row r="79" spans="1:15" x14ac:dyDescent="0.25">
      <c r="A79" s="13" t="s">
        <v>0</v>
      </c>
      <c r="B79" s="13" t="s">
        <v>2</v>
      </c>
      <c r="C79" t="str">
        <f t="shared" si="40"/>
        <v/>
      </c>
      <c r="D79" s="5">
        <f t="shared" ref="D79:D80" si="45">D78</f>
        <v>0</v>
      </c>
      <c r="E79" t="str">
        <f t="shared" si="44"/>
        <v>SIM</v>
      </c>
      <c r="F79" t="str">
        <f t="shared" si="21"/>
        <v/>
      </c>
      <c r="H79">
        <f>H78</f>
        <v>23</v>
      </c>
      <c r="I79">
        <v>1</v>
      </c>
      <c r="K79" t="str">
        <f>IF(LEN(M78)&gt;3,$K$12,"")</f>
        <v/>
      </c>
    </row>
    <row r="80" spans="1:15" x14ac:dyDescent="0.25">
      <c r="A80" s="13" t="s">
        <v>0</v>
      </c>
      <c r="B80" s="13" t="s">
        <v>3</v>
      </c>
      <c r="C80" t="str">
        <f t="shared" si="40"/>
        <v/>
      </c>
      <c r="D80" s="5">
        <f t="shared" si="45"/>
        <v>0</v>
      </c>
      <c r="E80" t="str">
        <f t="shared" si="44"/>
        <v>SIM</v>
      </c>
      <c r="F80" t="str">
        <f t="shared" si="21"/>
        <v/>
      </c>
      <c r="H80">
        <f>H78</f>
        <v>23</v>
      </c>
      <c r="I80">
        <v>2</v>
      </c>
      <c r="K80" t="str">
        <f>IF(LEN(M78)&gt;3,$K$12,"")</f>
        <v/>
      </c>
    </row>
    <row r="81" spans="1:13" x14ac:dyDescent="0.25">
      <c r="A81" s="13" t="s">
        <v>0</v>
      </c>
      <c r="B81" s="13" t="s">
        <v>1</v>
      </c>
      <c r="C81" t="str">
        <f t="shared" si="40"/>
        <v/>
      </c>
      <c r="D81" s="5">
        <f t="shared" ref="D81" si="46">M81</f>
        <v>0</v>
      </c>
      <c r="E81" t="str">
        <f t="shared" si="44"/>
        <v>SIM</v>
      </c>
      <c r="F81" t="str">
        <f t="shared" si="21"/>
        <v/>
      </c>
      <c r="H81">
        <v>24</v>
      </c>
      <c r="I81">
        <v>0</v>
      </c>
      <c r="K81" t="str">
        <f>IF(LEN(M81)&gt;3,$K$12,"")</f>
        <v/>
      </c>
      <c r="M81">
        <f>O35</f>
        <v>0</v>
      </c>
    </row>
    <row r="82" spans="1:13" x14ac:dyDescent="0.25">
      <c r="A82" s="13" t="s">
        <v>0</v>
      </c>
      <c r="B82" s="13" t="s">
        <v>2</v>
      </c>
      <c r="C82" t="str">
        <f t="shared" si="40"/>
        <v/>
      </c>
      <c r="D82" s="5">
        <f t="shared" ref="D82:D83" si="47">D81</f>
        <v>0</v>
      </c>
      <c r="E82" t="str">
        <f t="shared" si="44"/>
        <v>SIM</v>
      </c>
      <c r="F82" t="str">
        <f t="shared" si="21"/>
        <v/>
      </c>
      <c r="H82">
        <f>H81</f>
        <v>24</v>
      </c>
      <c r="I82">
        <v>1</v>
      </c>
      <c r="K82" t="str">
        <f>IF(LEN(M81)&gt;3,$K$12,"")</f>
        <v/>
      </c>
    </row>
    <row r="83" spans="1:13" x14ac:dyDescent="0.25">
      <c r="A83" s="13" t="s">
        <v>0</v>
      </c>
      <c r="B83" s="13" t="s">
        <v>3</v>
      </c>
      <c r="C83" t="str">
        <f t="shared" si="40"/>
        <v/>
      </c>
      <c r="D83" s="5">
        <f t="shared" si="47"/>
        <v>0</v>
      </c>
      <c r="E83" t="str">
        <f t="shared" si="44"/>
        <v>SIM</v>
      </c>
      <c r="F83" t="str">
        <f t="shared" si="21"/>
        <v/>
      </c>
      <c r="H83">
        <f>H81</f>
        <v>24</v>
      </c>
      <c r="I83">
        <v>2</v>
      </c>
      <c r="K83" t="str">
        <f>IF(LEN(M81)&gt;3,$K$12,"")</f>
        <v/>
      </c>
    </row>
    <row r="84" spans="1:13" x14ac:dyDescent="0.25">
      <c r="A84" s="13" t="s">
        <v>0</v>
      </c>
      <c r="B84" s="13" t="s">
        <v>1</v>
      </c>
      <c r="C84" t="str">
        <f t="shared" si="40"/>
        <v/>
      </c>
      <c r="D84" s="5">
        <f t="shared" ref="D84" si="48">M84</f>
        <v>0</v>
      </c>
      <c r="E84" t="str">
        <f t="shared" si="44"/>
        <v>SIM</v>
      </c>
      <c r="F84" t="str">
        <f t="shared" si="21"/>
        <v/>
      </c>
      <c r="H84">
        <v>25</v>
      </c>
      <c r="I84">
        <v>0</v>
      </c>
      <c r="K84" t="str">
        <f>IF(LEN(M84)&gt;3,$K$12,"")</f>
        <v/>
      </c>
      <c r="M84">
        <f>O36</f>
        <v>0</v>
      </c>
    </row>
    <row r="85" spans="1:13" x14ac:dyDescent="0.25">
      <c r="A85" s="13" t="s">
        <v>0</v>
      </c>
      <c r="B85" s="13" t="s">
        <v>2</v>
      </c>
      <c r="C85" t="str">
        <f t="shared" si="40"/>
        <v/>
      </c>
      <c r="D85" s="5">
        <f t="shared" ref="D85:D86" si="49">D84</f>
        <v>0</v>
      </c>
      <c r="E85" t="str">
        <f t="shared" si="44"/>
        <v>SIM</v>
      </c>
      <c r="F85" t="str">
        <f t="shared" si="21"/>
        <v/>
      </c>
      <c r="H85">
        <f>H84</f>
        <v>25</v>
      </c>
      <c r="I85">
        <v>1</v>
      </c>
      <c r="K85" t="str">
        <f>IF(LEN(M84)&gt;3,$K$12,"")</f>
        <v/>
      </c>
    </row>
    <row r="86" spans="1:13" x14ac:dyDescent="0.25">
      <c r="A86" s="13" t="s">
        <v>0</v>
      </c>
      <c r="B86" s="13" t="s">
        <v>3</v>
      </c>
      <c r="C86" t="str">
        <f t="shared" si="40"/>
        <v/>
      </c>
      <c r="D86" s="5">
        <f t="shared" si="49"/>
        <v>0</v>
      </c>
      <c r="E86" t="str">
        <f t="shared" si="44"/>
        <v>SIM</v>
      </c>
      <c r="F86" t="str">
        <f t="shared" si="21"/>
        <v/>
      </c>
      <c r="H86">
        <f>H84</f>
        <v>25</v>
      </c>
      <c r="I86">
        <v>2</v>
      </c>
      <c r="K86" t="str">
        <f>IF(LEN(M84)&gt;3,$K$12,"")</f>
        <v/>
      </c>
    </row>
    <row r="87" spans="1:13" x14ac:dyDescent="0.25">
      <c r="A87" s="13" t="s">
        <v>0</v>
      </c>
      <c r="B87" s="13" t="s">
        <v>1</v>
      </c>
      <c r="C87" t="str">
        <f t="shared" si="40"/>
        <v/>
      </c>
      <c r="D87" s="5">
        <f t="shared" ref="D87" si="50">M87</f>
        <v>0</v>
      </c>
      <c r="E87" t="str">
        <f t="shared" si="44"/>
        <v>SIM</v>
      </c>
      <c r="F87" t="str">
        <f t="shared" si="21"/>
        <v/>
      </c>
      <c r="H87">
        <v>26</v>
      </c>
      <c r="I87">
        <v>0</v>
      </c>
      <c r="K87" t="str">
        <f>IF(LEN(M87)&gt;3,$K$12,"")</f>
        <v/>
      </c>
      <c r="M87">
        <f>O37</f>
        <v>0</v>
      </c>
    </row>
    <row r="88" spans="1:13" x14ac:dyDescent="0.25">
      <c r="A88" s="13" t="s">
        <v>0</v>
      </c>
      <c r="B88" s="13" t="s">
        <v>2</v>
      </c>
      <c r="C88" t="str">
        <f t="shared" si="40"/>
        <v/>
      </c>
      <c r="D88" s="5">
        <f t="shared" ref="D88:D89" si="51">D87</f>
        <v>0</v>
      </c>
      <c r="E88" t="str">
        <f t="shared" si="44"/>
        <v>SIM</v>
      </c>
      <c r="F88" t="str">
        <f t="shared" si="21"/>
        <v/>
      </c>
      <c r="H88">
        <f>H87</f>
        <v>26</v>
      </c>
      <c r="I88">
        <v>1</v>
      </c>
      <c r="K88" t="str">
        <f>IF(LEN(M87)&gt;3,$K$12,"")</f>
        <v/>
      </c>
    </row>
    <row r="89" spans="1:13" x14ac:dyDescent="0.25">
      <c r="A89" s="13" t="s">
        <v>0</v>
      </c>
      <c r="B89" s="13" t="s">
        <v>3</v>
      </c>
      <c r="C89" t="str">
        <f t="shared" si="40"/>
        <v/>
      </c>
      <c r="D89" s="5">
        <f t="shared" si="51"/>
        <v>0</v>
      </c>
      <c r="E89" t="str">
        <f t="shared" si="44"/>
        <v>SIM</v>
      </c>
      <c r="F89" t="str">
        <f t="shared" si="21"/>
        <v/>
      </c>
      <c r="H89">
        <f>H87</f>
        <v>26</v>
      </c>
      <c r="I89">
        <v>2</v>
      </c>
      <c r="K89" t="str">
        <f>IF(LEN(M87)&gt;3,$K$12,"")</f>
        <v/>
      </c>
    </row>
    <row r="90" spans="1:13" x14ac:dyDescent="0.25">
      <c r="A90" s="13" t="s">
        <v>0</v>
      </c>
      <c r="B90" s="13" t="s">
        <v>1</v>
      </c>
      <c r="C90" t="str">
        <f t="shared" si="40"/>
        <v/>
      </c>
      <c r="D90" s="5">
        <f t="shared" ref="D90" si="52">M90</f>
        <v>0</v>
      </c>
      <c r="E90" t="str">
        <f t="shared" si="44"/>
        <v>SIM</v>
      </c>
      <c r="F90" t="str">
        <f t="shared" si="21"/>
        <v/>
      </c>
      <c r="H90">
        <v>27</v>
      </c>
      <c r="I90">
        <v>0</v>
      </c>
      <c r="K90" t="str">
        <f>IF(LEN(M90)&gt;3,$K$12,"")</f>
        <v/>
      </c>
      <c r="M90">
        <f>O38</f>
        <v>0</v>
      </c>
    </row>
    <row r="91" spans="1:13" x14ac:dyDescent="0.25">
      <c r="A91" s="13" t="s">
        <v>0</v>
      </c>
      <c r="B91" s="13" t="s">
        <v>2</v>
      </c>
      <c r="C91" t="str">
        <f t="shared" si="40"/>
        <v/>
      </c>
      <c r="D91" s="5">
        <f t="shared" ref="D91:D92" si="53">D90</f>
        <v>0</v>
      </c>
      <c r="E91" t="str">
        <f t="shared" si="44"/>
        <v>SIM</v>
      </c>
      <c r="F91" t="str">
        <f t="shared" si="21"/>
        <v/>
      </c>
      <c r="H91">
        <f>H90</f>
        <v>27</v>
      </c>
      <c r="I91">
        <v>1</v>
      </c>
      <c r="K91" t="str">
        <f>IF(LEN(M90)&gt;3,$K$12,"")</f>
        <v/>
      </c>
    </row>
    <row r="92" spans="1:13" x14ac:dyDescent="0.25">
      <c r="A92" s="13" t="s">
        <v>0</v>
      </c>
      <c r="B92" s="13" t="s">
        <v>3</v>
      </c>
      <c r="C92" t="str">
        <f t="shared" si="40"/>
        <v/>
      </c>
      <c r="D92" s="5">
        <f t="shared" si="53"/>
        <v>0</v>
      </c>
      <c r="E92" t="str">
        <f t="shared" si="44"/>
        <v>SIM</v>
      </c>
      <c r="F92" t="str">
        <f t="shared" si="21"/>
        <v/>
      </c>
      <c r="H92">
        <f>H90</f>
        <v>27</v>
      </c>
      <c r="I92">
        <v>2</v>
      </c>
      <c r="K92" t="str">
        <f>IF(LEN(M90)&gt;3,$K$12,"")</f>
        <v/>
      </c>
    </row>
    <row r="93" spans="1:13" x14ac:dyDescent="0.25">
      <c r="A93" s="13" t="s">
        <v>0</v>
      </c>
      <c r="B93" s="13" t="s">
        <v>1</v>
      </c>
      <c r="C93" t="str">
        <f t="shared" si="40"/>
        <v/>
      </c>
      <c r="D93" s="5">
        <f t="shared" ref="D93" si="54">M93</f>
        <v>0</v>
      </c>
      <c r="E93" t="str">
        <f t="shared" si="44"/>
        <v>SIM</v>
      </c>
      <c r="F93" t="str">
        <f t="shared" si="21"/>
        <v/>
      </c>
      <c r="H93">
        <v>28</v>
      </c>
      <c r="I93">
        <v>0</v>
      </c>
      <c r="K93" t="str">
        <f>IF(LEN(M93)&gt;3,$K$12,"")</f>
        <v/>
      </c>
      <c r="M93">
        <f>O39</f>
        <v>0</v>
      </c>
    </row>
    <row r="94" spans="1:13" x14ac:dyDescent="0.25">
      <c r="A94" s="13" t="s">
        <v>0</v>
      </c>
      <c r="B94" s="13" t="s">
        <v>2</v>
      </c>
      <c r="C94" t="str">
        <f t="shared" si="40"/>
        <v/>
      </c>
      <c r="D94" s="5">
        <f t="shared" ref="D94:D95" si="55">D93</f>
        <v>0</v>
      </c>
      <c r="E94" t="str">
        <f t="shared" si="44"/>
        <v>SIM</v>
      </c>
      <c r="F94" t="str">
        <f t="shared" si="21"/>
        <v/>
      </c>
      <c r="H94">
        <f>H93</f>
        <v>28</v>
      </c>
      <c r="I94">
        <v>1</v>
      </c>
      <c r="K94" t="str">
        <f>IF(LEN(M93)&gt;3,$K$12,"")</f>
        <v/>
      </c>
    </row>
    <row r="95" spans="1:13" x14ac:dyDescent="0.25">
      <c r="A95" s="13" t="s">
        <v>0</v>
      </c>
      <c r="B95" s="13" t="s">
        <v>3</v>
      </c>
      <c r="C95" t="str">
        <f t="shared" si="40"/>
        <v/>
      </c>
      <c r="D95" s="5">
        <f t="shared" si="55"/>
        <v>0</v>
      </c>
      <c r="E95" t="str">
        <f t="shared" si="44"/>
        <v>SIM</v>
      </c>
      <c r="F95" t="str">
        <f t="shared" si="21"/>
        <v/>
      </c>
      <c r="H95">
        <f>H93</f>
        <v>28</v>
      </c>
      <c r="I95">
        <v>2</v>
      </c>
      <c r="K95" t="str">
        <f>IF(LEN(M93)&gt;3,$K$12,"")</f>
        <v/>
      </c>
    </row>
    <row r="96" spans="1:13" x14ac:dyDescent="0.25">
      <c r="A96" s="13" t="s">
        <v>0</v>
      </c>
      <c r="B96" s="13" t="s">
        <v>1</v>
      </c>
      <c r="C96" t="str">
        <f t="shared" si="40"/>
        <v/>
      </c>
      <c r="D96" s="5">
        <f t="shared" ref="D96" si="56">M96</f>
        <v>0</v>
      </c>
      <c r="E96" t="str">
        <f t="shared" si="44"/>
        <v>SIM</v>
      </c>
      <c r="F96" t="str">
        <f t="shared" si="21"/>
        <v/>
      </c>
      <c r="H96">
        <v>29</v>
      </c>
      <c r="I96">
        <v>0</v>
      </c>
      <c r="K96" t="str">
        <f>IF(LEN(M96)&gt;3,$K$12,"")</f>
        <v/>
      </c>
      <c r="M96">
        <f>O40</f>
        <v>0</v>
      </c>
    </row>
    <row r="97" spans="1:13" x14ac:dyDescent="0.25">
      <c r="A97" s="13" t="s">
        <v>0</v>
      </c>
      <c r="B97" s="13" t="s">
        <v>2</v>
      </c>
      <c r="C97" t="str">
        <f t="shared" si="40"/>
        <v/>
      </c>
      <c r="D97" s="5">
        <f t="shared" ref="D97:D98" si="57">D96</f>
        <v>0</v>
      </c>
      <c r="E97" t="str">
        <f t="shared" si="44"/>
        <v>SIM</v>
      </c>
      <c r="F97" t="str">
        <f t="shared" si="21"/>
        <v/>
      </c>
      <c r="H97">
        <f>H96</f>
        <v>29</v>
      </c>
      <c r="I97">
        <v>1</v>
      </c>
      <c r="K97" t="str">
        <f>IF(LEN(M96)&gt;3,$K$12,"")</f>
        <v/>
      </c>
    </row>
    <row r="98" spans="1:13" x14ac:dyDescent="0.25">
      <c r="A98" s="13" t="s">
        <v>0</v>
      </c>
      <c r="B98" s="13" t="s">
        <v>3</v>
      </c>
      <c r="C98" t="str">
        <f t="shared" si="40"/>
        <v/>
      </c>
      <c r="D98" s="5">
        <f t="shared" si="57"/>
        <v>0</v>
      </c>
      <c r="E98" t="str">
        <f t="shared" si="44"/>
        <v>SIM</v>
      </c>
      <c r="F98" t="str">
        <f t="shared" si="21"/>
        <v/>
      </c>
      <c r="H98">
        <f>H96</f>
        <v>29</v>
      </c>
      <c r="I98">
        <v>2</v>
      </c>
      <c r="K98" t="str">
        <f>IF(LEN(M96)&gt;3,$K$12,"")</f>
        <v/>
      </c>
    </row>
    <row r="99" spans="1:13" x14ac:dyDescent="0.25">
      <c r="A99" s="13" t="s">
        <v>0</v>
      </c>
      <c r="B99" s="13" t="s">
        <v>1</v>
      </c>
      <c r="C99" t="str">
        <f t="shared" si="40"/>
        <v/>
      </c>
      <c r="D99" s="5">
        <f t="shared" ref="D99" si="58">M99</f>
        <v>0</v>
      </c>
      <c r="E99" t="str">
        <f t="shared" si="44"/>
        <v>SIM</v>
      </c>
      <c r="F99" t="str">
        <f t="shared" si="21"/>
        <v/>
      </c>
      <c r="H99">
        <v>30</v>
      </c>
      <c r="I99">
        <v>0</v>
      </c>
      <c r="K99" t="str">
        <f>IF(LEN(M99)&gt;3,$K$12,"")</f>
        <v/>
      </c>
      <c r="M99" s="2">
        <f>O41</f>
        <v>0</v>
      </c>
    </row>
    <row r="100" spans="1:13" x14ac:dyDescent="0.25">
      <c r="A100" s="13" t="s">
        <v>0</v>
      </c>
      <c r="B100" s="13" t="s">
        <v>2</v>
      </c>
      <c r="C100" t="str">
        <f t="shared" si="40"/>
        <v/>
      </c>
      <c r="D100" s="5">
        <f t="shared" ref="D100:D101" si="59">D99</f>
        <v>0</v>
      </c>
      <c r="E100" t="str">
        <f t="shared" si="44"/>
        <v>SIM</v>
      </c>
      <c r="F100" t="str">
        <f t="shared" si="21"/>
        <v/>
      </c>
      <c r="H100">
        <f>H99</f>
        <v>30</v>
      </c>
      <c r="I100">
        <v>1</v>
      </c>
      <c r="K100" t="str">
        <f>IF(LEN(M99)&gt;3,$K$12,"")</f>
        <v/>
      </c>
    </row>
    <row r="101" spans="1:13" x14ac:dyDescent="0.25">
      <c r="A101" s="13" t="s">
        <v>0</v>
      </c>
      <c r="B101" s="13" t="s">
        <v>3</v>
      </c>
      <c r="C101" t="str">
        <f t="shared" si="40"/>
        <v/>
      </c>
      <c r="D101" s="5">
        <f t="shared" si="59"/>
        <v>0</v>
      </c>
      <c r="E101" t="str">
        <f t="shared" si="44"/>
        <v>SIM</v>
      </c>
      <c r="F101" t="str">
        <f t="shared" si="21"/>
        <v/>
      </c>
      <c r="H101">
        <f>H99</f>
        <v>30</v>
      </c>
      <c r="I101">
        <v>2</v>
      </c>
      <c r="K101" t="str">
        <f>IF(LEN(M99)&gt;3,$K$12,"")</f>
        <v/>
      </c>
    </row>
    <row r="102" spans="1:13" x14ac:dyDescent="0.25">
      <c r="A102" s="13" t="s">
        <v>0</v>
      </c>
      <c r="B102" s="13" t="s">
        <v>1</v>
      </c>
      <c r="C102" t="str">
        <f t="shared" si="40"/>
        <v/>
      </c>
      <c r="D102" s="5">
        <f t="shared" ref="D102" si="60">M102</f>
        <v>0</v>
      </c>
      <c r="E102" t="str">
        <f t="shared" si="44"/>
        <v>SIM</v>
      </c>
      <c r="F102" t="str">
        <f t="shared" si="21"/>
        <v/>
      </c>
      <c r="H102">
        <v>31</v>
      </c>
      <c r="I102">
        <v>0</v>
      </c>
      <c r="K102" t="str">
        <f>IF(LEN(M102)&gt;3,$K$12,"")</f>
        <v/>
      </c>
      <c r="M102">
        <f>O42</f>
        <v>0</v>
      </c>
    </row>
    <row r="103" spans="1:13" x14ac:dyDescent="0.25">
      <c r="A103" s="13" t="s">
        <v>0</v>
      </c>
      <c r="B103" s="13" t="s">
        <v>2</v>
      </c>
      <c r="C103" t="str">
        <f t="shared" si="40"/>
        <v/>
      </c>
      <c r="D103" s="5">
        <f t="shared" ref="D103:D104" si="61">D102</f>
        <v>0</v>
      </c>
      <c r="E103" t="str">
        <f t="shared" si="44"/>
        <v>SIM</v>
      </c>
      <c r="F103" t="str">
        <f t="shared" si="21"/>
        <v/>
      </c>
      <c r="H103">
        <f>H102</f>
        <v>31</v>
      </c>
      <c r="I103">
        <v>1</v>
      </c>
      <c r="K103" t="str">
        <f>IF(LEN(M102)&gt;3,$K$12,"")</f>
        <v/>
      </c>
    </row>
    <row r="104" spans="1:13" x14ac:dyDescent="0.25">
      <c r="A104" s="13" t="s">
        <v>0</v>
      </c>
      <c r="B104" s="13" t="s">
        <v>3</v>
      </c>
      <c r="C104" t="str">
        <f t="shared" si="40"/>
        <v/>
      </c>
      <c r="D104" s="5">
        <f t="shared" si="61"/>
        <v>0</v>
      </c>
      <c r="E104" t="str">
        <f t="shared" si="44"/>
        <v>SIM</v>
      </c>
      <c r="F104" t="str">
        <f t="shared" ref="F104:F161" si="62">IF(LEN(K104)&gt;=1,CONCATENATE("0",K104,"",H104,":",I104),"")</f>
        <v/>
      </c>
      <c r="H104">
        <f>H102</f>
        <v>31</v>
      </c>
      <c r="I104">
        <v>2</v>
      </c>
      <c r="K104" t="str">
        <f>IF(LEN(M102)&gt;3,$K$12,"")</f>
        <v/>
      </c>
    </row>
    <row r="105" spans="1:13" x14ac:dyDescent="0.25">
      <c r="A105" s="13" t="s">
        <v>0</v>
      </c>
      <c r="B105" s="13" t="s">
        <v>1</v>
      </c>
      <c r="C105" t="str">
        <f t="shared" si="40"/>
        <v/>
      </c>
      <c r="D105" s="5">
        <f t="shared" ref="D105" si="63">M105</f>
        <v>0</v>
      </c>
      <c r="E105" t="str">
        <f t="shared" si="44"/>
        <v>SIM</v>
      </c>
      <c r="F105" t="str">
        <f t="shared" si="62"/>
        <v/>
      </c>
      <c r="H105">
        <v>32</v>
      </c>
      <c r="I105">
        <v>0</v>
      </c>
      <c r="K105" t="str">
        <f>IF(LEN(M105)&gt;3,$K$12,"")</f>
        <v/>
      </c>
      <c r="M105">
        <f>O43</f>
        <v>0</v>
      </c>
    </row>
    <row r="106" spans="1:13" x14ac:dyDescent="0.25">
      <c r="A106" s="13" t="s">
        <v>0</v>
      </c>
      <c r="B106" s="13" t="s">
        <v>2</v>
      </c>
      <c r="C106" t="str">
        <f t="shared" si="40"/>
        <v/>
      </c>
      <c r="D106" s="5">
        <f t="shared" ref="D106:D107" si="64">D105</f>
        <v>0</v>
      </c>
      <c r="E106" t="str">
        <f t="shared" si="44"/>
        <v>SIM</v>
      </c>
      <c r="F106" t="str">
        <f t="shared" si="62"/>
        <v/>
      </c>
      <c r="H106">
        <f>H105</f>
        <v>32</v>
      </c>
      <c r="I106">
        <v>1</v>
      </c>
      <c r="K106" t="str">
        <f>IF(LEN(M105)&gt;3,$K$12,"")</f>
        <v/>
      </c>
    </row>
    <row r="107" spans="1:13" x14ac:dyDescent="0.25">
      <c r="A107" s="13" t="s">
        <v>0</v>
      </c>
      <c r="B107" s="13" t="s">
        <v>3</v>
      </c>
      <c r="C107" t="str">
        <f t="shared" si="40"/>
        <v/>
      </c>
      <c r="D107" s="5">
        <f t="shared" si="64"/>
        <v>0</v>
      </c>
      <c r="E107" t="str">
        <f t="shared" si="44"/>
        <v>SIM</v>
      </c>
      <c r="F107" t="str">
        <f t="shared" si="62"/>
        <v/>
      </c>
      <c r="H107">
        <f>H105</f>
        <v>32</v>
      </c>
      <c r="I107">
        <v>2</v>
      </c>
      <c r="K107" t="str">
        <f>IF(LEN(M105)&gt;3,$K$12,"")</f>
        <v/>
      </c>
    </row>
    <row r="108" spans="1:13" x14ac:dyDescent="0.25">
      <c r="A108" s="13" t="s">
        <v>0</v>
      </c>
      <c r="B108" s="13" t="s">
        <v>1</v>
      </c>
      <c r="C108" t="str">
        <f t="shared" si="40"/>
        <v/>
      </c>
      <c r="D108" s="5">
        <f t="shared" ref="D108" si="65">M108</f>
        <v>0</v>
      </c>
      <c r="E108" t="str">
        <f t="shared" si="44"/>
        <v>SIM</v>
      </c>
      <c r="F108" t="str">
        <f t="shared" si="62"/>
        <v/>
      </c>
      <c r="H108">
        <v>33</v>
      </c>
      <c r="I108">
        <v>0</v>
      </c>
      <c r="K108" t="str">
        <f>IF(LEN(M108)&gt;3,$K$12,"")</f>
        <v/>
      </c>
      <c r="M108">
        <f>O44</f>
        <v>0</v>
      </c>
    </row>
    <row r="109" spans="1:13" x14ac:dyDescent="0.25">
      <c r="A109" s="13" t="s">
        <v>0</v>
      </c>
      <c r="B109" s="13" t="s">
        <v>2</v>
      </c>
      <c r="C109" t="str">
        <f t="shared" si="40"/>
        <v/>
      </c>
      <c r="D109" s="5">
        <f t="shared" ref="D109:D110" si="66">D108</f>
        <v>0</v>
      </c>
      <c r="E109" t="str">
        <f t="shared" si="44"/>
        <v>SIM</v>
      </c>
      <c r="F109" t="str">
        <f t="shared" si="62"/>
        <v/>
      </c>
      <c r="H109">
        <f>H108</f>
        <v>33</v>
      </c>
      <c r="I109">
        <v>1</v>
      </c>
      <c r="K109" t="str">
        <f>IF(LEN(M108)&gt;3,$K$12,"")</f>
        <v/>
      </c>
    </row>
    <row r="110" spans="1:13" x14ac:dyDescent="0.25">
      <c r="A110" s="13" t="s">
        <v>0</v>
      </c>
      <c r="B110" s="13" t="s">
        <v>3</v>
      </c>
      <c r="C110" t="str">
        <f t="shared" si="40"/>
        <v/>
      </c>
      <c r="D110" s="5">
        <f t="shared" si="66"/>
        <v>0</v>
      </c>
      <c r="E110" t="str">
        <f t="shared" si="44"/>
        <v>SIM</v>
      </c>
      <c r="F110" t="str">
        <f t="shared" si="62"/>
        <v/>
      </c>
      <c r="H110">
        <f>H108</f>
        <v>33</v>
      </c>
      <c r="I110">
        <v>2</v>
      </c>
      <c r="K110" t="str">
        <f>IF(LEN(M108)&gt;3,$K$12,"")</f>
        <v/>
      </c>
    </row>
    <row r="111" spans="1:13" x14ac:dyDescent="0.25">
      <c r="A111" s="13" t="s">
        <v>0</v>
      </c>
      <c r="B111" s="13" t="s">
        <v>1</v>
      </c>
      <c r="C111" t="str">
        <f t="shared" si="40"/>
        <v/>
      </c>
      <c r="D111" s="5">
        <f t="shared" ref="D111" si="67">M111</f>
        <v>0</v>
      </c>
      <c r="E111" t="str">
        <f t="shared" si="44"/>
        <v>SIM</v>
      </c>
      <c r="F111" t="str">
        <f t="shared" si="62"/>
        <v/>
      </c>
      <c r="H111">
        <v>34</v>
      </c>
      <c r="I111">
        <v>0</v>
      </c>
      <c r="K111" t="str">
        <f>IF(LEN(M111)&gt;3,$K$12,"")</f>
        <v/>
      </c>
      <c r="M111">
        <f>O45</f>
        <v>0</v>
      </c>
    </row>
    <row r="112" spans="1:13" x14ac:dyDescent="0.25">
      <c r="A112" s="13" t="s">
        <v>0</v>
      </c>
      <c r="B112" s="13" t="s">
        <v>2</v>
      </c>
      <c r="C112" t="str">
        <f t="shared" si="40"/>
        <v/>
      </c>
      <c r="D112" s="5">
        <f t="shared" ref="D112:D113" si="68">D111</f>
        <v>0</v>
      </c>
      <c r="E112" t="str">
        <f t="shared" si="44"/>
        <v>SIM</v>
      </c>
      <c r="F112" t="str">
        <f t="shared" si="62"/>
        <v/>
      </c>
      <c r="H112">
        <f>H111</f>
        <v>34</v>
      </c>
      <c r="I112">
        <v>1</v>
      </c>
      <c r="K112" t="str">
        <f>IF(LEN(M111)&gt;3,$K$12,"")</f>
        <v/>
      </c>
    </row>
    <row r="113" spans="1:13" x14ac:dyDescent="0.25">
      <c r="A113" s="13" t="s">
        <v>0</v>
      </c>
      <c r="B113" s="13" t="s">
        <v>3</v>
      </c>
      <c r="C113" t="str">
        <f t="shared" si="40"/>
        <v/>
      </c>
      <c r="D113" s="5">
        <f t="shared" si="68"/>
        <v>0</v>
      </c>
      <c r="E113" t="str">
        <f t="shared" si="44"/>
        <v>SIM</v>
      </c>
      <c r="F113" t="str">
        <f t="shared" si="62"/>
        <v/>
      </c>
      <c r="H113">
        <f>H111</f>
        <v>34</v>
      </c>
      <c r="I113">
        <v>2</v>
      </c>
      <c r="K113" t="str">
        <f>IF(LEN(M111)&gt;3,$K$12,"")</f>
        <v/>
      </c>
    </row>
    <row r="114" spans="1:13" x14ac:dyDescent="0.25">
      <c r="A114" s="13" t="s">
        <v>0</v>
      </c>
      <c r="B114" s="13" t="s">
        <v>1</v>
      </c>
      <c r="C114" t="str">
        <f t="shared" si="40"/>
        <v/>
      </c>
      <c r="D114" s="5">
        <f t="shared" ref="D114" si="69">M114</f>
        <v>0</v>
      </c>
      <c r="E114" t="str">
        <f t="shared" si="44"/>
        <v>SIM</v>
      </c>
      <c r="F114" t="str">
        <f t="shared" si="62"/>
        <v/>
      </c>
      <c r="H114">
        <v>35</v>
      </c>
      <c r="I114">
        <v>0</v>
      </c>
      <c r="K114" t="str">
        <f>IF(LEN(M114)&gt;3,$K$12,"")</f>
        <v/>
      </c>
      <c r="M114">
        <f>O46</f>
        <v>0</v>
      </c>
    </row>
    <row r="115" spans="1:13" x14ac:dyDescent="0.25">
      <c r="A115" s="13" t="s">
        <v>0</v>
      </c>
      <c r="B115" s="13" t="s">
        <v>2</v>
      </c>
      <c r="C115" t="str">
        <f t="shared" si="40"/>
        <v/>
      </c>
      <c r="D115" s="5">
        <f t="shared" ref="D115:D116" si="70">D114</f>
        <v>0</v>
      </c>
      <c r="E115" t="str">
        <f t="shared" si="44"/>
        <v>SIM</v>
      </c>
      <c r="F115" t="str">
        <f t="shared" si="62"/>
        <v/>
      </c>
      <c r="H115">
        <f>H114</f>
        <v>35</v>
      </c>
      <c r="I115">
        <v>1</v>
      </c>
      <c r="K115" t="str">
        <f>IF(LEN(M114)&gt;3,$K$12,"")</f>
        <v/>
      </c>
    </row>
    <row r="116" spans="1:13" x14ac:dyDescent="0.25">
      <c r="A116" s="13" t="s">
        <v>0</v>
      </c>
      <c r="B116" s="13" t="s">
        <v>3</v>
      </c>
      <c r="C116" t="str">
        <f t="shared" si="40"/>
        <v/>
      </c>
      <c r="D116" s="5">
        <f t="shared" si="70"/>
        <v>0</v>
      </c>
      <c r="E116" t="str">
        <f t="shared" si="44"/>
        <v>SIM</v>
      </c>
      <c r="F116" t="str">
        <f t="shared" si="62"/>
        <v/>
      </c>
      <c r="H116">
        <f>H114</f>
        <v>35</v>
      </c>
      <c r="I116">
        <v>2</v>
      </c>
      <c r="K116" t="str">
        <f>IF(LEN(M114)&gt;3,$K$12,"")</f>
        <v/>
      </c>
    </row>
    <row r="117" spans="1:13" x14ac:dyDescent="0.25">
      <c r="A117" s="13" t="s">
        <v>0</v>
      </c>
      <c r="B117" s="13" t="s">
        <v>1</v>
      </c>
      <c r="C117" t="str">
        <f t="shared" si="40"/>
        <v/>
      </c>
      <c r="D117" s="5">
        <f t="shared" ref="D117" si="71">M117</f>
        <v>0</v>
      </c>
      <c r="E117" t="str">
        <f t="shared" si="44"/>
        <v>SIM</v>
      </c>
      <c r="F117" t="str">
        <f t="shared" si="62"/>
        <v/>
      </c>
      <c r="H117">
        <v>36</v>
      </c>
      <c r="I117">
        <v>0</v>
      </c>
      <c r="K117" t="str">
        <f>IF(LEN(M117)&gt;3,$K$12,"")</f>
        <v/>
      </c>
      <c r="M117">
        <f>O47</f>
        <v>0</v>
      </c>
    </row>
    <row r="118" spans="1:13" x14ac:dyDescent="0.25">
      <c r="A118" s="13" t="s">
        <v>0</v>
      </c>
      <c r="B118" s="13" t="s">
        <v>2</v>
      </c>
      <c r="C118" t="str">
        <f t="shared" si="40"/>
        <v/>
      </c>
      <c r="D118" s="5">
        <f t="shared" ref="D118:D119" si="72">D117</f>
        <v>0</v>
      </c>
      <c r="E118" t="str">
        <f t="shared" si="44"/>
        <v>SIM</v>
      </c>
      <c r="F118" t="str">
        <f t="shared" si="62"/>
        <v/>
      </c>
      <c r="H118">
        <f>H117</f>
        <v>36</v>
      </c>
      <c r="I118">
        <v>1</v>
      </c>
      <c r="K118" t="str">
        <f>IF(LEN(M117)&gt;3,$K$12,"")</f>
        <v/>
      </c>
    </row>
    <row r="119" spans="1:13" x14ac:dyDescent="0.25">
      <c r="A119" s="13" t="s">
        <v>0</v>
      </c>
      <c r="B119" s="13" t="s">
        <v>3</v>
      </c>
      <c r="C119" t="str">
        <f t="shared" si="40"/>
        <v/>
      </c>
      <c r="D119" s="5">
        <f t="shared" si="72"/>
        <v>0</v>
      </c>
      <c r="E119" t="str">
        <f t="shared" si="44"/>
        <v>SIM</v>
      </c>
      <c r="F119" t="str">
        <f t="shared" si="62"/>
        <v/>
      </c>
      <c r="H119">
        <f>H117</f>
        <v>36</v>
      </c>
      <c r="I119">
        <v>2</v>
      </c>
      <c r="K119" t="str">
        <f>IF(LEN(M117)&gt;3,$K$12,"")</f>
        <v/>
      </c>
    </row>
    <row r="120" spans="1:13" x14ac:dyDescent="0.25">
      <c r="A120" s="13" t="s">
        <v>0</v>
      </c>
      <c r="B120" s="13" t="s">
        <v>1</v>
      </c>
      <c r="C120" t="str">
        <f t="shared" si="40"/>
        <v/>
      </c>
      <c r="D120" s="5">
        <f t="shared" ref="D120" si="73">M120</f>
        <v>0</v>
      </c>
      <c r="E120" t="str">
        <f t="shared" si="44"/>
        <v>SIM</v>
      </c>
      <c r="F120" t="str">
        <f t="shared" si="62"/>
        <v/>
      </c>
      <c r="H120">
        <v>37</v>
      </c>
      <c r="I120">
        <v>0</v>
      </c>
      <c r="K120" t="str">
        <f>IF(LEN(M120)&gt;3,$K$12,"")</f>
        <v/>
      </c>
      <c r="M120">
        <f>O48</f>
        <v>0</v>
      </c>
    </row>
    <row r="121" spans="1:13" x14ac:dyDescent="0.25">
      <c r="A121" s="13" t="s">
        <v>0</v>
      </c>
      <c r="B121" s="13" t="s">
        <v>2</v>
      </c>
      <c r="C121" t="str">
        <f t="shared" si="40"/>
        <v/>
      </c>
      <c r="D121" s="5">
        <f t="shared" ref="D121:D122" si="74">D120</f>
        <v>0</v>
      </c>
      <c r="E121" t="str">
        <f t="shared" si="44"/>
        <v>SIM</v>
      </c>
      <c r="F121" t="str">
        <f t="shared" si="62"/>
        <v/>
      </c>
      <c r="H121">
        <f>H120</f>
        <v>37</v>
      </c>
      <c r="I121">
        <v>1</v>
      </c>
      <c r="K121" t="str">
        <f>IF(LEN(M120)&gt;3,$K$12,"")</f>
        <v/>
      </c>
    </row>
    <row r="122" spans="1:13" x14ac:dyDescent="0.25">
      <c r="A122" s="13" t="s">
        <v>0</v>
      </c>
      <c r="B122" s="13" t="s">
        <v>3</v>
      </c>
      <c r="C122" t="str">
        <f t="shared" si="40"/>
        <v/>
      </c>
      <c r="D122" s="5">
        <f t="shared" si="74"/>
        <v>0</v>
      </c>
      <c r="E122" t="str">
        <f t="shared" si="44"/>
        <v>SIM</v>
      </c>
      <c r="F122" t="str">
        <f t="shared" si="62"/>
        <v/>
      </c>
      <c r="H122">
        <f>H120</f>
        <v>37</v>
      </c>
      <c r="I122">
        <v>2</v>
      </c>
      <c r="K122" t="str">
        <f>IF(LEN(M120)&gt;3,$K$12,"")</f>
        <v/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sqref="A1:B5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5</v>
      </c>
    </row>
    <row r="2" spans="1:10" x14ac:dyDescent="0.25">
      <c r="A2" t="s">
        <v>12</v>
      </c>
      <c r="B2" t="str">
        <f>операция!P3</f>
        <v>Охлаждение детали из УУКМ</v>
      </c>
    </row>
    <row r="3" spans="1:10" x14ac:dyDescent="0.25">
      <c r="A3" t="s">
        <v>13</v>
      </c>
      <c r="B3">
        <f ca="1">_xlfn.SHEET()-1</f>
        <v>1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10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Fix32.Fix.oper5_1_conf.F_CV</v>
      </c>
      <c r="D6" s="1" t="str">
        <f>операция!A12</f>
        <v>oper</v>
      </c>
      <c r="E6" t="s">
        <v>16</v>
      </c>
      <c r="F6" t="str">
        <f ca="1">CONCATENATE(D6,$B$1,"_",I6,E6)</f>
        <v>oper5_1_conf</v>
      </c>
      <c r="I6">
        <f ca="1">($B$3-1)*10+J6</f>
        <v>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Fix32.Fix.oper5_2_conf.F_CV</v>
      </c>
      <c r="D7" s="1" t="str">
        <f>$D$6</f>
        <v>oper</v>
      </c>
      <c r="E7" t="s">
        <v>16</v>
      </c>
      <c r="F7" t="str">
        <f t="shared" ref="F7:F14" ca="1" si="1">CONCATENATE(D7,$B$1,"_",I7,E7)</f>
        <v>oper5_2_conf</v>
      </c>
      <c r="I7">
        <f t="shared" ref="I7:I25" ca="1" si="2">($B$3-1)*10+J7</f>
        <v>2</v>
      </c>
      <c r="J7">
        <v>2</v>
      </c>
    </row>
    <row r="8" spans="1:10" x14ac:dyDescent="0.25">
      <c r="A8" t="s">
        <v>18</v>
      </c>
      <c r="B8" t="str">
        <f t="shared" ca="1" si="0"/>
        <v>Fix32.Fix.oper5_3_conf.F_CV</v>
      </c>
      <c r="D8" s="1" t="str">
        <f t="shared" ref="D8:D15" si="3">$D$6</f>
        <v>oper</v>
      </c>
      <c r="E8" t="s">
        <v>16</v>
      </c>
      <c r="F8" t="str">
        <f t="shared" ca="1" si="1"/>
        <v>oper5_3_conf</v>
      </c>
      <c r="I8">
        <f t="shared" ca="1" si="2"/>
        <v>3</v>
      </c>
      <c r="J8">
        <v>3</v>
      </c>
    </row>
    <row r="9" spans="1:10" x14ac:dyDescent="0.25">
      <c r="A9" t="s">
        <v>19</v>
      </c>
      <c r="B9" t="str">
        <f t="shared" ca="1" si="0"/>
        <v>Fix32.Fix.oper5_4_conf.F_CV</v>
      </c>
      <c r="D9" s="1" t="str">
        <f t="shared" si="3"/>
        <v>oper</v>
      </c>
      <c r="E9" t="s">
        <v>16</v>
      </c>
      <c r="F9" t="str">
        <f t="shared" ca="1" si="1"/>
        <v>oper5_4_conf</v>
      </c>
      <c r="I9">
        <f t="shared" ca="1" si="2"/>
        <v>4</v>
      </c>
      <c r="J9">
        <v>4</v>
      </c>
    </row>
    <row r="10" spans="1:10" x14ac:dyDescent="0.25">
      <c r="A10" t="s">
        <v>20</v>
      </c>
      <c r="B10" t="str">
        <f t="shared" ca="1" si="0"/>
        <v>Fix32.Fix.oper5_5_conf.F_CV</v>
      </c>
      <c r="D10" s="1" t="str">
        <f t="shared" si="3"/>
        <v>oper</v>
      </c>
      <c r="E10" t="s">
        <v>16</v>
      </c>
      <c r="F10" t="str">
        <f t="shared" ca="1" si="1"/>
        <v>oper5_5_conf</v>
      </c>
      <c r="I10">
        <f t="shared" ca="1" si="2"/>
        <v>5</v>
      </c>
      <c r="J10">
        <v>5</v>
      </c>
    </row>
    <row r="11" spans="1:10" x14ac:dyDescent="0.25">
      <c r="A11" t="s">
        <v>21</v>
      </c>
      <c r="B11" t="str">
        <f t="shared" ca="1" si="0"/>
        <v>Fix32.Fix.oper5_6_conf.F_CV</v>
      </c>
      <c r="D11" s="1" t="str">
        <f t="shared" si="3"/>
        <v>oper</v>
      </c>
      <c r="E11" t="s">
        <v>16</v>
      </c>
      <c r="F11" t="str">
        <f t="shared" ca="1" si="1"/>
        <v>oper5_6_conf</v>
      </c>
      <c r="I11">
        <f t="shared" ca="1" si="2"/>
        <v>6</v>
      </c>
      <c r="J11">
        <v>6</v>
      </c>
    </row>
    <row r="12" spans="1:10" x14ac:dyDescent="0.25">
      <c r="A12" t="s">
        <v>22</v>
      </c>
      <c r="B12" t="str">
        <f t="shared" ca="1" si="0"/>
        <v>Fix32.Fix.oper5_7_conf.F_CV</v>
      </c>
      <c r="D12" s="1" t="str">
        <f t="shared" si="3"/>
        <v>oper</v>
      </c>
      <c r="E12" t="s">
        <v>16</v>
      </c>
      <c r="F12" t="str">
        <f t="shared" ca="1" si="1"/>
        <v>oper5_7_conf</v>
      </c>
      <c r="I12">
        <f t="shared" ca="1" si="2"/>
        <v>7</v>
      </c>
      <c r="J12">
        <v>7</v>
      </c>
    </row>
    <row r="13" spans="1:10" x14ac:dyDescent="0.25">
      <c r="A13" t="s">
        <v>23</v>
      </c>
      <c r="B13" t="str">
        <f t="shared" ca="1" si="0"/>
        <v>Fix32.Fix.oper5_8_conf.F_CV</v>
      </c>
      <c r="D13" s="1" t="str">
        <f t="shared" si="3"/>
        <v>oper</v>
      </c>
      <c r="E13" t="s">
        <v>16</v>
      </c>
      <c r="F13" t="str">
        <f t="shared" ca="1" si="1"/>
        <v>oper5_8_conf</v>
      </c>
      <c r="I13">
        <f t="shared" ca="1" si="2"/>
        <v>8</v>
      </c>
      <c r="J13">
        <v>8</v>
      </c>
    </row>
    <row r="14" spans="1:10" x14ac:dyDescent="0.25">
      <c r="A14" t="s">
        <v>24</v>
      </c>
      <c r="B14" t="str">
        <f t="shared" ca="1" si="0"/>
        <v>Fix32.Fix.oper5_9_conf.F_CV</v>
      </c>
      <c r="D14" s="1" t="str">
        <f t="shared" si="3"/>
        <v>oper</v>
      </c>
      <c r="E14" t="s">
        <v>16</v>
      </c>
      <c r="F14" t="str">
        <f t="shared" ca="1" si="1"/>
        <v>oper5_9_conf</v>
      </c>
      <c r="I14">
        <f t="shared" ca="1" si="2"/>
        <v>9</v>
      </c>
      <c r="J14">
        <v>9</v>
      </c>
    </row>
    <row r="15" spans="1:10" x14ac:dyDescent="0.25">
      <c r="A15" t="s">
        <v>25</v>
      </c>
      <c r="B15" t="str">
        <f t="shared" ca="1" si="0"/>
        <v>Fix32.Fix.oper5_10_conf.F_CV</v>
      </c>
      <c r="D15" s="1" t="str">
        <f t="shared" si="3"/>
        <v>oper</v>
      </c>
      <c r="E15" t="s">
        <v>16</v>
      </c>
      <c r="F15" t="str">
        <f t="shared" ref="F15" ca="1" si="4">CONCATENATE(D15,$B$1,"_",I15,E15)</f>
        <v>oper5_10_conf</v>
      </c>
      <c r="I15">
        <f t="shared" ca="1" si="2"/>
        <v>10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5.1</v>
      </c>
      <c r="C16" s="10"/>
      <c r="I16">
        <f t="shared" ca="1" si="2"/>
        <v>1</v>
      </c>
      <c r="J16" s="8">
        <v>1</v>
      </c>
    </row>
    <row r="17" spans="1:10" x14ac:dyDescent="0.25">
      <c r="A17" t="s">
        <v>27</v>
      </c>
      <c r="B17" t="str">
        <f t="shared" ref="B17:B25" ca="1" si="5">IF(LEN(B37)&gt;3,CONCATENATE($B$1,".",I17),"-")</f>
        <v>5.2</v>
      </c>
      <c r="C17" s="10"/>
      <c r="I17">
        <f t="shared" ca="1" si="2"/>
        <v>2</v>
      </c>
      <c r="J17" s="8">
        <v>2</v>
      </c>
    </row>
    <row r="18" spans="1:10" x14ac:dyDescent="0.25">
      <c r="A18" t="s">
        <v>28</v>
      </c>
      <c r="B18" t="str">
        <f t="shared" ca="1" si="5"/>
        <v>5.3</v>
      </c>
      <c r="C18" s="10"/>
      <c r="I18">
        <f t="shared" ca="1" si="2"/>
        <v>3</v>
      </c>
      <c r="J18" s="8">
        <v>3</v>
      </c>
    </row>
    <row r="19" spans="1:10" x14ac:dyDescent="0.25">
      <c r="A19" t="s">
        <v>29</v>
      </c>
      <c r="B19" t="str">
        <f t="shared" ca="1" si="5"/>
        <v>5.4</v>
      </c>
      <c r="C19" s="10"/>
      <c r="I19">
        <f t="shared" ca="1" si="2"/>
        <v>4</v>
      </c>
      <c r="J19" s="8">
        <v>4</v>
      </c>
    </row>
    <row r="20" spans="1:10" x14ac:dyDescent="0.25">
      <c r="A20" t="s">
        <v>30</v>
      </c>
      <c r="B20" t="str">
        <f t="shared" ca="1" si="5"/>
        <v>5.5</v>
      </c>
      <c r="C20" s="10"/>
      <c r="I20">
        <f t="shared" ca="1" si="2"/>
        <v>5</v>
      </c>
      <c r="J20" s="8">
        <v>5</v>
      </c>
    </row>
    <row r="21" spans="1:10" x14ac:dyDescent="0.25">
      <c r="A21" t="s">
        <v>31</v>
      </c>
      <c r="B21" t="str">
        <f t="shared" ca="1" si="5"/>
        <v>5.6</v>
      </c>
      <c r="C21" s="10"/>
      <c r="I21">
        <f t="shared" ca="1" si="2"/>
        <v>6</v>
      </c>
      <c r="J21" s="8">
        <v>6</v>
      </c>
    </row>
    <row r="22" spans="1:10" x14ac:dyDescent="0.25">
      <c r="A22" t="s">
        <v>32</v>
      </c>
      <c r="B22" t="str">
        <f t="shared" ca="1" si="5"/>
        <v>5.7</v>
      </c>
      <c r="C22" s="10"/>
      <c r="I22">
        <f t="shared" ca="1" si="2"/>
        <v>7</v>
      </c>
      <c r="J22" s="8">
        <v>7</v>
      </c>
    </row>
    <row r="23" spans="1:10" x14ac:dyDescent="0.25">
      <c r="A23" t="s">
        <v>33</v>
      </c>
      <c r="B23" t="str">
        <f t="shared" ca="1" si="5"/>
        <v>5.8</v>
      </c>
      <c r="C23" s="10"/>
      <c r="I23">
        <f t="shared" ca="1" si="2"/>
        <v>8</v>
      </c>
      <c r="J23" s="8">
        <v>8</v>
      </c>
    </row>
    <row r="24" spans="1:10" x14ac:dyDescent="0.25">
      <c r="A24" t="s">
        <v>34</v>
      </c>
      <c r="B24" t="str">
        <f t="shared" ca="1" si="5"/>
        <v>5.9</v>
      </c>
      <c r="C24" s="10"/>
      <c r="I24">
        <f t="shared" ca="1" si="2"/>
        <v>9</v>
      </c>
      <c r="J24" s="8">
        <v>9</v>
      </c>
    </row>
    <row r="25" spans="1:10" x14ac:dyDescent="0.25">
      <c r="A25" t="s">
        <v>35</v>
      </c>
      <c r="B25" t="str">
        <f t="shared" ca="1" si="5"/>
        <v>5.10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Fix32.Fix.oper5_1_reg.F_CV</v>
      </c>
      <c r="D26" s="1" t="str">
        <f>операция!A32</f>
        <v>oper</v>
      </c>
      <c r="E26" t="s">
        <v>70</v>
      </c>
      <c r="F26" t="str">
        <f ca="1">CONCATENATE(D26,$B$1,"_",I26,E26)</f>
        <v>oper5_1_reg</v>
      </c>
      <c r="I26">
        <f ca="1">($B$3-1)*10+J26</f>
        <v>1</v>
      </c>
      <c r="J26">
        <v>1</v>
      </c>
    </row>
    <row r="27" spans="1:10" x14ac:dyDescent="0.25">
      <c r="A27" t="s">
        <v>37</v>
      </c>
      <c r="B27" t="str">
        <f t="shared" ref="B27:B35" ca="1" si="6">IF(LEN(B37)&gt;3,CONCATENATE("Fix32.Fix.",F27,".F_CV"),"Fix32.Fix.NONE_TAG.F_CV")</f>
        <v>Fix32.Fix.oper5_2_reg.F_CV</v>
      </c>
      <c r="D27" s="1" t="str">
        <f>$D$6</f>
        <v>oper</v>
      </c>
      <c r="E27" t="s">
        <v>70</v>
      </c>
      <c r="F27" t="str">
        <f t="shared" ref="F27:F35" ca="1" si="7">CONCATENATE(D27,$B$1,"_",I27,E27)</f>
        <v>oper5_2_reg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38</v>
      </c>
      <c r="B28" t="str">
        <f t="shared" ca="1" si="6"/>
        <v>Fix32.Fix.oper5_3_reg.F_CV</v>
      </c>
      <c r="D28" s="1" t="str">
        <f t="shared" ref="D28:D35" si="9">$D$6</f>
        <v>oper</v>
      </c>
      <c r="E28" t="s">
        <v>70</v>
      </c>
      <c r="F28" t="str">
        <f t="shared" ca="1" si="7"/>
        <v>oper5_3_reg</v>
      </c>
      <c r="I28">
        <f t="shared" ca="1" si="8"/>
        <v>3</v>
      </c>
      <c r="J28">
        <v>3</v>
      </c>
    </row>
    <row r="29" spans="1:10" x14ac:dyDescent="0.25">
      <c r="A29" t="s">
        <v>39</v>
      </c>
      <c r="B29" t="str">
        <f t="shared" ca="1" si="6"/>
        <v>Fix32.Fix.oper5_4_reg.F_CV</v>
      </c>
      <c r="D29" s="1" t="str">
        <f t="shared" si="9"/>
        <v>oper</v>
      </c>
      <c r="E29" t="s">
        <v>70</v>
      </c>
      <c r="F29" t="str">
        <f t="shared" ca="1" si="7"/>
        <v>oper5_4_reg</v>
      </c>
      <c r="I29">
        <f t="shared" ca="1" si="8"/>
        <v>4</v>
      </c>
      <c r="J29">
        <v>4</v>
      </c>
    </row>
    <row r="30" spans="1:10" x14ac:dyDescent="0.25">
      <c r="A30" t="s">
        <v>40</v>
      </c>
      <c r="B30" t="str">
        <f t="shared" ca="1" si="6"/>
        <v>Fix32.Fix.oper5_5_reg.F_CV</v>
      </c>
      <c r="D30" s="1" t="str">
        <f t="shared" si="9"/>
        <v>oper</v>
      </c>
      <c r="E30" t="s">
        <v>70</v>
      </c>
      <c r="F30" t="str">
        <f t="shared" ca="1" si="7"/>
        <v>oper5_5_reg</v>
      </c>
      <c r="I30">
        <f t="shared" ca="1" si="8"/>
        <v>5</v>
      </c>
      <c r="J30">
        <v>5</v>
      </c>
    </row>
    <row r="31" spans="1:10" x14ac:dyDescent="0.25">
      <c r="A31" t="s">
        <v>41</v>
      </c>
      <c r="B31" t="str">
        <f t="shared" ca="1" si="6"/>
        <v>Fix32.Fix.oper5_6_reg.F_CV</v>
      </c>
      <c r="D31" s="1" t="str">
        <f t="shared" si="9"/>
        <v>oper</v>
      </c>
      <c r="E31" t="s">
        <v>70</v>
      </c>
      <c r="F31" t="str">
        <f t="shared" ca="1" si="7"/>
        <v>oper5_6_reg</v>
      </c>
      <c r="I31">
        <f t="shared" ca="1" si="8"/>
        <v>6</v>
      </c>
      <c r="J31">
        <v>6</v>
      </c>
    </row>
    <row r="32" spans="1:10" x14ac:dyDescent="0.25">
      <c r="A32" t="s">
        <v>42</v>
      </c>
      <c r="B32" t="str">
        <f t="shared" ca="1" si="6"/>
        <v>Fix32.Fix.oper5_7_reg.F_CV</v>
      </c>
      <c r="D32" s="1" t="str">
        <f t="shared" si="9"/>
        <v>oper</v>
      </c>
      <c r="E32" t="s">
        <v>70</v>
      </c>
      <c r="F32" t="str">
        <f t="shared" ca="1" si="7"/>
        <v>oper5_7_reg</v>
      </c>
      <c r="I32">
        <f t="shared" ca="1" si="8"/>
        <v>7</v>
      </c>
      <c r="J32">
        <v>7</v>
      </c>
    </row>
    <row r="33" spans="1:10" x14ac:dyDescent="0.25">
      <c r="A33" t="s">
        <v>43</v>
      </c>
      <c r="B33" t="str">
        <f t="shared" ca="1" si="6"/>
        <v>Fix32.Fix.oper5_8_reg.F_CV</v>
      </c>
      <c r="D33" s="1" t="str">
        <f t="shared" si="9"/>
        <v>oper</v>
      </c>
      <c r="E33" t="s">
        <v>70</v>
      </c>
      <c r="F33" t="str">
        <f t="shared" ca="1" si="7"/>
        <v>oper5_8_reg</v>
      </c>
      <c r="I33">
        <f t="shared" ca="1" si="8"/>
        <v>8</v>
      </c>
      <c r="J33">
        <v>8</v>
      </c>
    </row>
    <row r="34" spans="1:10" x14ac:dyDescent="0.25">
      <c r="A34" t="s">
        <v>44</v>
      </c>
      <c r="B34" t="str">
        <f t="shared" ca="1" si="6"/>
        <v>Fix32.Fix.oper5_9_reg.F_CV</v>
      </c>
      <c r="D34" s="1" t="str">
        <f t="shared" si="9"/>
        <v>oper</v>
      </c>
      <c r="E34" t="s">
        <v>70</v>
      </c>
      <c r="F34" t="str">
        <f t="shared" ca="1" si="7"/>
        <v>oper5_9_reg</v>
      </c>
      <c r="I34">
        <f t="shared" ca="1" si="8"/>
        <v>9</v>
      </c>
      <c r="J34">
        <v>9</v>
      </c>
    </row>
    <row r="35" spans="1:10" x14ac:dyDescent="0.25">
      <c r="A35" t="s">
        <v>45</v>
      </c>
      <c r="B35" t="str">
        <f t="shared" ca="1" si="6"/>
        <v>Fix32.Fix.oper5_10_reg.F_CV</v>
      </c>
      <c r="D35" s="1" t="str">
        <f t="shared" si="9"/>
        <v>oper</v>
      </c>
      <c r="E35" t="s">
        <v>70</v>
      </c>
      <c r="F35" t="str">
        <f t="shared" ca="1" si="7"/>
        <v>oper5_10_reg</v>
      </c>
      <c r="I35">
        <f t="shared" ca="1" si="8"/>
        <v>10</v>
      </c>
      <c r="J35">
        <v>10</v>
      </c>
    </row>
    <row r="36" spans="1:10" x14ac:dyDescent="0.25">
      <c r="A36" t="s">
        <v>46</v>
      </c>
      <c r="B36" t="str">
        <f>IF(LEN(операция!O12)&gt;3,операция!O12,"-")</f>
        <v>Вентиль ВН2 закрыт</v>
      </c>
    </row>
    <row r="37" spans="1:10" x14ac:dyDescent="0.25">
      <c r="A37" t="s">
        <v>47</v>
      </c>
      <c r="B37" t="str">
        <f>IF(LEN(операция!O13)&gt;3,операция!O13,"-")</f>
        <v>Вентиль ВН1 открыт</v>
      </c>
    </row>
    <row r="38" spans="1:10" x14ac:dyDescent="0.25">
      <c r="A38" t="s">
        <v>48</v>
      </c>
      <c r="B38" t="str">
        <f>IF(LEN(операция!O14)&gt;3,операция!O14,"-")</f>
        <v>Вентили ВН3 – ВН16 открыты</v>
      </c>
    </row>
    <row r="39" spans="1:10" x14ac:dyDescent="0.25">
      <c r="A39" t="s">
        <v>49</v>
      </c>
      <c r="B39" t="str">
        <f>IF(LEN(операция!O15)&gt;3,операция!O15,"-")</f>
        <v>Вентили ВН17 – ВН20 открыты</v>
      </c>
    </row>
    <row r="40" spans="1:10" x14ac:dyDescent="0.25">
      <c r="A40" t="s">
        <v>50</v>
      </c>
      <c r="B40" t="str">
        <f>IF(LEN(операция!O16)&gt;3,операция!O16,"-")</f>
        <v>Вентили ВН26 – ВН43 открыты</v>
      </c>
    </row>
    <row r="41" spans="1:10" x14ac:dyDescent="0.25">
      <c r="A41" t="s">
        <v>51</v>
      </c>
      <c r="B41" t="str">
        <f>IF(LEN(операция!O17)&gt;3,операция!O17,"-")</f>
        <v>Вентиль ВН21 открыт</v>
      </c>
    </row>
    <row r="42" spans="1:10" x14ac:dyDescent="0.25">
      <c r="A42" t="s">
        <v>52</v>
      </c>
      <c r="B42" t="str">
        <f>IF(LEN(операция!O18)&gt;3,операция!O18,"-")</f>
        <v>Вентиль ВН22 закрыт</v>
      </c>
    </row>
    <row r="43" spans="1:10" x14ac:dyDescent="0.25">
      <c r="A43" t="s">
        <v>53</v>
      </c>
      <c r="B43" t="str">
        <f>IF(LEN(операция!O19)&gt;3,операция!O19,"-")</f>
        <v>Вентили ВН44, ВН23, ВН25 закрыты</v>
      </c>
    </row>
    <row r="44" spans="1:10" x14ac:dyDescent="0.25">
      <c r="A44" t="s">
        <v>54</v>
      </c>
      <c r="B44" t="str">
        <f>IF(LEN(операция!O20)&gt;3,операция!O20,"-")</f>
        <v>Закрыв вентиль ВН1</v>
      </c>
    </row>
    <row r="45" spans="1:10" x14ac:dyDescent="0.25">
      <c r="A45" t="s">
        <v>55</v>
      </c>
      <c r="B45" t="str">
        <f>IF(LEN(операция!O21)&gt;3,операция!O21,"-")</f>
        <v>Охлаждение детали из УУКМ завершено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Fix32.Fix.oper5_1_none.F_CV</v>
      </c>
      <c r="D46" s="1" t="str">
        <f>операция!A52</f>
        <v>oper</v>
      </c>
      <c r="E46" t="s">
        <v>71</v>
      </c>
      <c r="F46" t="str">
        <f ca="1">CONCATENATE(D46,$B$1,"_",I46,E46)</f>
        <v>oper5_1_none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57</v>
      </c>
      <c r="B47" t="str">
        <f t="shared" ref="B47:B55" ca="1" si="11">IF(LEN(B37)&gt;3,CONCATENATE("Fix32.Fix.",F47,".F_CV"),"Fix32.Fix.NONE_TAG.F_CV")</f>
        <v>Fix32.Fix.oper5_2_none.F_CV</v>
      </c>
      <c r="D47" s="1" t="str">
        <f>$D$6</f>
        <v>oper</v>
      </c>
      <c r="E47" t="s">
        <v>71</v>
      </c>
      <c r="F47" t="str">
        <f t="shared" ref="F47:F55" ca="1" si="12">CONCATENATE(D47,$B$1,"_",I47,E47)</f>
        <v>oper5_2_none</v>
      </c>
      <c r="I47">
        <f t="shared" ca="1" si="10"/>
        <v>2</v>
      </c>
      <c r="J47">
        <v>2</v>
      </c>
    </row>
    <row r="48" spans="1:10" x14ac:dyDescent="0.25">
      <c r="A48" t="s">
        <v>58</v>
      </c>
      <c r="B48" t="str">
        <f t="shared" ca="1" si="11"/>
        <v>Fix32.Fix.oper5_3_none.F_CV</v>
      </c>
      <c r="D48" s="1" t="str">
        <f t="shared" ref="D48:D55" si="13">$D$6</f>
        <v>oper</v>
      </c>
      <c r="E48" t="s">
        <v>71</v>
      </c>
      <c r="F48" t="str">
        <f t="shared" ca="1" si="12"/>
        <v>oper5_3_none</v>
      </c>
      <c r="I48">
        <f t="shared" ca="1" si="10"/>
        <v>3</v>
      </c>
      <c r="J48">
        <v>3</v>
      </c>
    </row>
    <row r="49" spans="1:10" x14ac:dyDescent="0.25">
      <c r="A49" t="s">
        <v>59</v>
      </c>
      <c r="B49" t="str">
        <f t="shared" ca="1" si="11"/>
        <v>Fix32.Fix.oper5_4_none.F_CV</v>
      </c>
      <c r="D49" s="1" t="str">
        <f t="shared" si="13"/>
        <v>oper</v>
      </c>
      <c r="E49" t="s">
        <v>71</v>
      </c>
      <c r="F49" t="str">
        <f t="shared" ca="1" si="12"/>
        <v>oper5_4_none</v>
      </c>
      <c r="I49">
        <f t="shared" ca="1" si="10"/>
        <v>4</v>
      </c>
      <c r="J49">
        <v>4</v>
      </c>
    </row>
    <row r="50" spans="1:10" x14ac:dyDescent="0.25">
      <c r="A50" t="s">
        <v>60</v>
      </c>
      <c r="B50" t="str">
        <f t="shared" ca="1" si="11"/>
        <v>Fix32.Fix.oper5_5_none.F_CV</v>
      </c>
      <c r="D50" s="1" t="str">
        <f t="shared" si="13"/>
        <v>oper</v>
      </c>
      <c r="E50" t="s">
        <v>71</v>
      </c>
      <c r="F50" t="str">
        <f t="shared" ca="1" si="12"/>
        <v>oper5_5_none</v>
      </c>
      <c r="I50">
        <f t="shared" ca="1" si="10"/>
        <v>5</v>
      </c>
      <c r="J50">
        <v>5</v>
      </c>
    </row>
    <row r="51" spans="1:10" x14ac:dyDescent="0.25">
      <c r="A51" t="s">
        <v>61</v>
      </c>
      <c r="B51" t="str">
        <f t="shared" ca="1" si="11"/>
        <v>Fix32.Fix.oper5_6_none.F_CV</v>
      </c>
      <c r="D51" s="1" t="str">
        <f t="shared" si="13"/>
        <v>oper</v>
      </c>
      <c r="E51" t="s">
        <v>71</v>
      </c>
      <c r="F51" t="str">
        <f t="shared" ca="1" si="12"/>
        <v>oper5_6_none</v>
      </c>
      <c r="I51">
        <f t="shared" ca="1" si="10"/>
        <v>6</v>
      </c>
      <c r="J51">
        <v>6</v>
      </c>
    </row>
    <row r="52" spans="1:10" x14ac:dyDescent="0.25">
      <c r="A52" t="s">
        <v>62</v>
      </c>
      <c r="B52" t="str">
        <f t="shared" ca="1" si="11"/>
        <v>Fix32.Fix.oper5_7_none.F_CV</v>
      </c>
      <c r="D52" s="1" t="str">
        <f t="shared" si="13"/>
        <v>oper</v>
      </c>
      <c r="E52" t="s">
        <v>71</v>
      </c>
      <c r="F52" t="str">
        <f t="shared" ca="1" si="12"/>
        <v>oper5_7_none</v>
      </c>
      <c r="I52">
        <f t="shared" ca="1" si="10"/>
        <v>7</v>
      </c>
      <c r="J52">
        <v>7</v>
      </c>
    </row>
    <row r="53" spans="1:10" x14ac:dyDescent="0.25">
      <c r="A53" t="s">
        <v>63</v>
      </c>
      <c r="B53" t="str">
        <f t="shared" ca="1" si="11"/>
        <v>Fix32.Fix.oper5_8_none.F_CV</v>
      </c>
      <c r="D53" s="1" t="str">
        <f t="shared" si="13"/>
        <v>oper</v>
      </c>
      <c r="E53" t="s">
        <v>71</v>
      </c>
      <c r="F53" t="str">
        <f t="shared" ca="1" si="12"/>
        <v>oper5_8_none</v>
      </c>
      <c r="I53">
        <f t="shared" ca="1" si="10"/>
        <v>8</v>
      </c>
      <c r="J53">
        <v>8</v>
      </c>
    </row>
    <row r="54" spans="1:10" x14ac:dyDescent="0.25">
      <c r="A54" t="s">
        <v>64</v>
      </c>
      <c r="B54" t="str">
        <f t="shared" ca="1" si="11"/>
        <v>Fix32.Fix.oper5_9_none.F_CV</v>
      </c>
      <c r="D54" s="1" t="str">
        <f t="shared" si="13"/>
        <v>oper</v>
      </c>
      <c r="E54" t="s">
        <v>71</v>
      </c>
      <c r="F54" t="str">
        <f t="shared" ca="1" si="12"/>
        <v>oper5_9_none</v>
      </c>
      <c r="I54">
        <f t="shared" ca="1" si="10"/>
        <v>9</v>
      </c>
      <c r="J54">
        <v>9</v>
      </c>
    </row>
    <row r="55" spans="1:10" x14ac:dyDescent="0.25">
      <c r="A55" t="s">
        <v>65</v>
      </c>
      <c r="B55" t="str">
        <f t="shared" ca="1" si="11"/>
        <v>Fix32.Fix.oper5_10_none.F_CV</v>
      </c>
      <c r="D55" s="1" t="str">
        <f t="shared" si="13"/>
        <v>oper</v>
      </c>
      <c r="E55" t="s">
        <v>71</v>
      </c>
      <c r="F55" t="str">
        <f t="shared" ca="1" si="12"/>
        <v>oper5_10_none</v>
      </c>
      <c r="I55">
        <f t="shared" ca="1" si="10"/>
        <v>10</v>
      </c>
      <c r="J55">
        <v>10</v>
      </c>
    </row>
  </sheetData>
  <conditionalFormatting sqref="B5">
    <cfRule type="cellIs" dxfId="19" priority="4" operator="equal">
      <formula>0</formula>
    </cfRule>
  </conditionalFormatting>
  <conditionalFormatting sqref="B6:B15">
    <cfRule type="containsText" dxfId="18" priority="3" operator="containsText" text="NONE_TAG">
      <formula>NOT(ISERROR(SEARCH("NONE_TAG",B6)))</formula>
    </cfRule>
  </conditionalFormatting>
  <conditionalFormatting sqref="B26:B35">
    <cfRule type="containsText" dxfId="17" priority="2" operator="containsText" text="NONE_TAG">
      <formula>NOT(ISERROR(SEARCH("NONE_TAG",B26)))</formula>
    </cfRule>
  </conditionalFormatting>
  <conditionalFormatting sqref="B46:B55">
    <cfRule type="containsText" dxfId="16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5</v>
      </c>
    </row>
    <row r="2" spans="1:10" x14ac:dyDescent="0.25">
      <c r="A2" t="s">
        <v>12</v>
      </c>
      <c r="B2" t="str">
        <f>операция!P3</f>
        <v>Охлаждение детали из УУКМ</v>
      </c>
    </row>
    <row r="3" spans="1:10" x14ac:dyDescent="0.25">
      <c r="A3" t="s">
        <v>13</v>
      </c>
      <c r="B3">
        <f ca="1">_xlfn.SHEET()-1</f>
        <v>2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8</v>
      </c>
    </row>
    <row r="6" spans="1:10" x14ac:dyDescent="0.25">
      <c r="A6" t="s">
        <v>15</v>
      </c>
      <c r="B6" t="str">
        <f ca="1">IF(LEN(B36)&gt;3,CONCATENATE("Fix32.Fix.",F6,".F_CV"),"Fix32.Fix.NONE_TAG.F_CV")</f>
        <v>Fix32.Fix.oper5_11_conf.F_CV</v>
      </c>
      <c r="D6" s="1" t="str">
        <f>операция!A12</f>
        <v>oper</v>
      </c>
      <c r="E6" t="s">
        <v>16</v>
      </c>
      <c r="F6" t="str">
        <f ca="1">CONCATENATE(D6,$B$1,"_",I6,E6)</f>
        <v>oper5_11_conf</v>
      </c>
      <c r="I6">
        <f ca="1">($B$3-1)*10+J6</f>
        <v>11</v>
      </c>
      <c r="J6">
        <v>1</v>
      </c>
    </row>
    <row r="7" spans="1:10" x14ac:dyDescent="0.25">
      <c r="A7" t="s">
        <v>17</v>
      </c>
      <c r="B7" t="str">
        <f t="shared" ref="B7:B15" ca="1" si="0">IF(LEN(B37)&gt;3,CONCATENATE("Fix32.Fix.",F7,".F_CV"),"Fix32.Fix.NONE_TAG.F_CV")</f>
        <v>Fix32.Fix.oper5_12_conf.F_CV</v>
      </c>
      <c r="D7" s="1" t="str">
        <f>$D$6</f>
        <v>oper</v>
      </c>
      <c r="E7" t="s">
        <v>16</v>
      </c>
      <c r="F7" t="str">
        <f t="shared" ref="F7:F15" ca="1" si="1">CONCATENATE(D7,$B$1,"_",I7,E7)</f>
        <v>oper5_12_conf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18</v>
      </c>
      <c r="B8" t="str">
        <f t="shared" ca="1" si="0"/>
        <v>Fix32.Fix.oper5_13_conf.F_CV</v>
      </c>
      <c r="D8" s="1" t="str">
        <f t="shared" ref="D8:D15" si="3">$D$6</f>
        <v>oper</v>
      </c>
      <c r="E8" t="s">
        <v>16</v>
      </c>
      <c r="F8" t="str">
        <f t="shared" ca="1" si="1"/>
        <v>oper5_13_conf</v>
      </c>
      <c r="I8">
        <f t="shared" ca="1" si="2"/>
        <v>13</v>
      </c>
      <c r="J8">
        <v>3</v>
      </c>
    </row>
    <row r="9" spans="1:10" x14ac:dyDescent="0.25">
      <c r="A9" t="s">
        <v>19</v>
      </c>
      <c r="B9" t="str">
        <f t="shared" ca="1" si="0"/>
        <v>Fix32.Fix.oper5_14_conf.F_CV</v>
      </c>
      <c r="D9" s="1" t="str">
        <f t="shared" si="3"/>
        <v>oper</v>
      </c>
      <c r="E9" t="s">
        <v>16</v>
      </c>
      <c r="F9" t="str">
        <f t="shared" ca="1" si="1"/>
        <v>oper5_14_conf</v>
      </c>
      <c r="I9">
        <f t="shared" ca="1" si="2"/>
        <v>14</v>
      </c>
      <c r="J9">
        <v>4</v>
      </c>
    </row>
    <row r="10" spans="1:10" x14ac:dyDescent="0.25">
      <c r="A10" t="s">
        <v>20</v>
      </c>
      <c r="B10" t="str">
        <f t="shared" ca="1" si="0"/>
        <v>Fix32.Fix.oper5_15_conf.F_CV</v>
      </c>
      <c r="D10" s="1" t="str">
        <f t="shared" si="3"/>
        <v>oper</v>
      </c>
      <c r="E10" t="s">
        <v>16</v>
      </c>
      <c r="F10" t="str">
        <f t="shared" ca="1" si="1"/>
        <v>oper5_15_conf</v>
      </c>
      <c r="I10">
        <f t="shared" ca="1" si="2"/>
        <v>15</v>
      </c>
      <c r="J10">
        <v>5</v>
      </c>
    </row>
    <row r="11" spans="1:10" x14ac:dyDescent="0.25">
      <c r="A11" t="s">
        <v>21</v>
      </c>
      <c r="B11" t="str">
        <f t="shared" ca="1" si="0"/>
        <v>Fix32.Fix.oper5_16_conf.F_CV</v>
      </c>
      <c r="D11" s="1" t="str">
        <f t="shared" si="3"/>
        <v>oper</v>
      </c>
      <c r="E11" t="s">
        <v>16</v>
      </c>
      <c r="F11" t="str">
        <f t="shared" ca="1" si="1"/>
        <v>oper5_16_conf</v>
      </c>
      <c r="I11">
        <f t="shared" ca="1" si="2"/>
        <v>16</v>
      </c>
      <c r="J11">
        <v>6</v>
      </c>
    </row>
    <row r="12" spans="1:10" x14ac:dyDescent="0.25">
      <c r="A12" t="s">
        <v>22</v>
      </c>
      <c r="B12" t="str">
        <f t="shared" ca="1" si="0"/>
        <v>Fix32.Fix.oper5_17_conf.F_CV</v>
      </c>
      <c r="D12" s="1" t="str">
        <f t="shared" si="3"/>
        <v>oper</v>
      </c>
      <c r="E12" t="s">
        <v>16</v>
      </c>
      <c r="F12" t="str">
        <f t="shared" ca="1" si="1"/>
        <v>oper5_17_conf</v>
      </c>
      <c r="I12">
        <f t="shared" ca="1" si="2"/>
        <v>17</v>
      </c>
      <c r="J12">
        <v>7</v>
      </c>
    </row>
    <row r="13" spans="1:10" x14ac:dyDescent="0.25">
      <c r="A13" t="s">
        <v>23</v>
      </c>
      <c r="B13" t="str">
        <f t="shared" ca="1" si="0"/>
        <v>Fix32.Fix.oper5_18_conf.F_CV</v>
      </c>
      <c r="D13" s="1" t="str">
        <f t="shared" si="3"/>
        <v>oper</v>
      </c>
      <c r="E13" t="s">
        <v>16</v>
      </c>
      <c r="F13" t="str">
        <f t="shared" ca="1" si="1"/>
        <v>oper5_18_conf</v>
      </c>
      <c r="I13">
        <f t="shared" ca="1" si="2"/>
        <v>18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oper5_19_conf</v>
      </c>
      <c r="I14">
        <f t="shared" ca="1" si="2"/>
        <v>19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oper5_20_conf</v>
      </c>
      <c r="I15">
        <f t="shared" ca="1" si="2"/>
        <v>20</v>
      </c>
      <c r="J15">
        <v>10</v>
      </c>
    </row>
    <row r="16" spans="1:10" x14ac:dyDescent="0.25">
      <c r="A16" t="s">
        <v>26</v>
      </c>
      <c r="B16" t="str">
        <f ca="1">IF(LEN(B36)&gt;3,CONCATENATE($B$1,".",I16),"-")</f>
        <v>5.11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27</v>
      </c>
      <c r="B17" t="str">
        <f t="shared" ref="B17:B25" ca="1" si="4">IF(LEN(B37)&gt;3,CONCATENATE($B$1,".",I17),"-")</f>
        <v>5.12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28</v>
      </c>
      <c r="B18" t="str">
        <f t="shared" ca="1" si="4"/>
        <v>5.13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29</v>
      </c>
      <c r="B19" t="str">
        <f t="shared" ca="1" si="4"/>
        <v>5.14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30</v>
      </c>
      <c r="B20" t="str">
        <f t="shared" ca="1" si="4"/>
        <v>5.15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31</v>
      </c>
      <c r="B21" t="str">
        <f t="shared" ca="1" si="4"/>
        <v>5.16</v>
      </c>
      <c r="C21" s="10"/>
      <c r="I21">
        <f t="shared" ca="1" si="2"/>
        <v>16</v>
      </c>
      <c r="J21" s="8">
        <v>6</v>
      </c>
    </row>
    <row r="22" spans="1:10" x14ac:dyDescent="0.25">
      <c r="A22" t="s">
        <v>32</v>
      </c>
      <c r="B22" t="str">
        <f t="shared" ca="1" si="4"/>
        <v>5.17</v>
      </c>
      <c r="C22" s="10"/>
      <c r="I22">
        <f t="shared" ca="1" si="2"/>
        <v>17</v>
      </c>
      <c r="J22" s="8">
        <v>7</v>
      </c>
    </row>
    <row r="23" spans="1:10" x14ac:dyDescent="0.25">
      <c r="A23" t="s">
        <v>33</v>
      </c>
      <c r="B23" t="str">
        <f t="shared" ca="1" si="4"/>
        <v>5.18</v>
      </c>
      <c r="C23" s="10"/>
      <c r="I23">
        <f t="shared" ca="1" si="2"/>
        <v>18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19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20</v>
      </c>
      <c r="J25" s="8">
        <v>10</v>
      </c>
    </row>
    <row r="26" spans="1:10" x14ac:dyDescent="0.25">
      <c r="A26" t="s">
        <v>36</v>
      </c>
      <c r="B26" t="str">
        <f ca="1">IF(LEN(B36)&gt;3,CONCATENATE("Fix32.Fix.",F26,".F_CV"),"Fix32.Fix.NONE_TAG.F_CV")</f>
        <v>Fix32.Fix.oper5_11_reg.F_CV</v>
      </c>
      <c r="D26" s="1" t="str">
        <f>операция!A32</f>
        <v>oper</v>
      </c>
      <c r="E26" t="s">
        <v>70</v>
      </c>
      <c r="F26" t="str">
        <f ca="1">CONCATENATE(D26,$B$1,"_",I26,E26)</f>
        <v>oper5_11_reg</v>
      </c>
      <c r="I26">
        <f ca="1">($B$3-1)*10+J26</f>
        <v>11</v>
      </c>
      <c r="J26">
        <v>1</v>
      </c>
    </row>
    <row r="27" spans="1:10" x14ac:dyDescent="0.25">
      <c r="A27" t="s">
        <v>37</v>
      </c>
      <c r="B27" t="str">
        <f t="shared" ref="B27:B35" ca="1" si="5">IF(LEN(B37)&gt;3,CONCATENATE("Fix32.Fix.",F27,".F_CV"),"Fix32.Fix.NONE_TAG.F_CV")</f>
        <v>Fix32.Fix.oper5_12_reg.F_CV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oper5_12_reg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38</v>
      </c>
      <c r="B28" t="str">
        <f t="shared" ca="1" si="5"/>
        <v>Fix32.Fix.oper5_13_reg.F_CV</v>
      </c>
      <c r="D28" s="1" t="str">
        <f t="shared" ref="D28:D35" si="8">$D$6</f>
        <v>oper</v>
      </c>
      <c r="E28" t="s">
        <v>70</v>
      </c>
      <c r="F28" t="str">
        <f t="shared" ca="1" si="6"/>
        <v>oper5_13_reg</v>
      </c>
      <c r="I28">
        <f t="shared" ca="1" si="7"/>
        <v>13</v>
      </c>
      <c r="J28">
        <v>3</v>
      </c>
    </row>
    <row r="29" spans="1:10" x14ac:dyDescent="0.25">
      <c r="A29" t="s">
        <v>39</v>
      </c>
      <c r="B29" t="str">
        <f t="shared" ca="1" si="5"/>
        <v>Fix32.Fix.oper5_14_reg.F_CV</v>
      </c>
      <c r="D29" s="1" t="str">
        <f t="shared" si="8"/>
        <v>oper</v>
      </c>
      <c r="E29" t="s">
        <v>70</v>
      </c>
      <c r="F29" t="str">
        <f t="shared" ca="1" si="6"/>
        <v>oper5_14_reg</v>
      </c>
      <c r="I29">
        <f t="shared" ca="1" si="7"/>
        <v>14</v>
      </c>
      <c r="J29">
        <v>4</v>
      </c>
    </row>
    <row r="30" spans="1:10" x14ac:dyDescent="0.25">
      <c r="A30" t="s">
        <v>40</v>
      </c>
      <c r="B30" t="str">
        <f t="shared" ca="1" si="5"/>
        <v>Fix32.Fix.oper5_15_reg.F_CV</v>
      </c>
      <c r="D30" s="1" t="str">
        <f t="shared" si="8"/>
        <v>oper</v>
      </c>
      <c r="E30" t="s">
        <v>70</v>
      </c>
      <c r="F30" t="str">
        <f t="shared" ca="1" si="6"/>
        <v>oper5_15_reg</v>
      </c>
      <c r="I30">
        <f t="shared" ca="1" si="7"/>
        <v>15</v>
      </c>
      <c r="J30">
        <v>5</v>
      </c>
    </row>
    <row r="31" spans="1:10" x14ac:dyDescent="0.25">
      <c r="A31" t="s">
        <v>41</v>
      </c>
      <c r="B31" t="str">
        <f t="shared" ca="1" si="5"/>
        <v>Fix32.Fix.oper5_16_reg.F_CV</v>
      </c>
      <c r="D31" s="1" t="str">
        <f t="shared" si="8"/>
        <v>oper</v>
      </c>
      <c r="E31" t="s">
        <v>70</v>
      </c>
      <c r="F31" t="str">
        <f t="shared" ca="1" si="6"/>
        <v>oper5_16_reg</v>
      </c>
      <c r="I31">
        <f t="shared" ca="1" si="7"/>
        <v>16</v>
      </c>
      <c r="J31">
        <v>6</v>
      </c>
    </row>
    <row r="32" spans="1:10" x14ac:dyDescent="0.25">
      <c r="A32" t="s">
        <v>42</v>
      </c>
      <c r="B32" t="str">
        <f t="shared" ca="1" si="5"/>
        <v>Fix32.Fix.oper5_17_reg.F_CV</v>
      </c>
      <c r="D32" s="1" t="str">
        <f t="shared" si="8"/>
        <v>oper</v>
      </c>
      <c r="E32" t="s">
        <v>70</v>
      </c>
      <c r="F32" t="str">
        <f t="shared" ca="1" si="6"/>
        <v>oper5_17_reg</v>
      </c>
      <c r="I32">
        <f t="shared" ca="1" si="7"/>
        <v>17</v>
      </c>
      <c r="J32">
        <v>7</v>
      </c>
    </row>
    <row r="33" spans="1:10" x14ac:dyDescent="0.25">
      <c r="A33" t="s">
        <v>43</v>
      </c>
      <c r="B33" t="str">
        <f t="shared" ca="1" si="5"/>
        <v>Fix32.Fix.oper5_18_reg.F_CV</v>
      </c>
      <c r="D33" s="1" t="str">
        <f t="shared" si="8"/>
        <v>oper</v>
      </c>
      <c r="E33" t="s">
        <v>70</v>
      </c>
      <c r="F33" t="str">
        <f t="shared" ca="1" si="6"/>
        <v>oper5_18_reg</v>
      </c>
      <c r="I33">
        <f t="shared" ca="1" si="7"/>
        <v>18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oper5_19_reg</v>
      </c>
      <c r="I34">
        <f t="shared" ca="1" si="7"/>
        <v>19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oper5_20_reg</v>
      </c>
      <c r="I35">
        <f t="shared" ca="1" si="7"/>
        <v>20</v>
      </c>
      <c r="J35">
        <v>10</v>
      </c>
    </row>
    <row r="36" spans="1:10" x14ac:dyDescent="0.25">
      <c r="A36" t="s">
        <v>46</v>
      </c>
      <c r="B36" t="str">
        <f>IF(LEN(операция!O22)&gt;3,операция!O22,"-")</f>
        <v>Вентиль ВН2 закрыт</v>
      </c>
    </row>
    <row r="37" spans="1:10" x14ac:dyDescent="0.25">
      <c r="A37" t="s">
        <v>47</v>
      </c>
      <c r="B37" t="str">
        <f>IF(LEN(операция!O23)&gt;3,операция!O23,"-")</f>
        <v>Вентиль ВН1 закрыт</v>
      </c>
    </row>
    <row r="38" spans="1:10" x14ac:dyDescent="0.25">
      <c r="A38" t="s">
        <v>48</v>
      </c>
      <c r="B38" t="str">
        <f>IF(LEN(операция!O24)&gt;3,операция!O24,"-")</f>
        <v>Вентили ВН3 – ВН16 открыты</v>
      </c>
    </row>
    <row r="39" spans="1:10" x14ac:dyDescent="0.25">
      <c r="A39" t="s">
        <v>49</v>
      </c>
      <c r="B39" t="str">
        <f>IF(LEN(операция!O25)&gt;3,операция!O25,"-")</f>
        <v>Вентили ВН17 – ВН20 открыты</v>
      </c>
    </row>
    <row r="40" spans="1:10" x14ac:dyDescent="0.25">
      <c r="A40" t="s">
        <v>50</v>
      </c>
      <c r="B40" t="str">
        <f>IF(LEN(операция!O26)&gt;3,операция!O26,"-")</f>
        <v>Вентили ВН26 – ВН43 открыты</v>
      </c>
    </row>
    <row r="41" spans="1:10" x14ac:dyDescent="0.25">
      <c r="A41" t="s">
        <v>51</v>
      </c>
      <c r="B41" t="str">
        <f>IF(LEN(операция!O27)&gt;3,операция!O27,"-")</f>
        <v>Вентиль ВН21 закрыт</v>
      </c>
    </row>
    <row r="42" spans="1:10" x14ac:dyDescent="0.25">
      <c r="A42" t="s">
        <v>52</v>
      </c>
      <c r="B42" t="str">
        <f>IF(LEN(операция!O28)&gt;3,операция!O28,"-")</f>
        <v>Вентиль ВН22 закрыт</v>
      </c>
    </row>
    <row r="43" spans="1:10" x14ac:dyDescent="0.25">
      <c r="A43" t="s">
        <v>53</v>
      </c>
      <c r="B43" t="str">
        <f>IF(LEN(операция!O29)&gt;3,операция!O29,"-")</f>
        <v>Вентили ВН44, ВН23, ВН25 закрыты</v>
      </c>
    </row>
    <row r="44" spans="1:10" x14ac:dyDescent="0.25">
      <c r="A44" t="s">
        <v>54</v>
      </c>
      <c r="B44" t="str">
        <f>IF(LEN(операция!O30)&gt;3,операция!O30,"-")</f>
        <v>-</v>
      </c>
    </row>
    <row r="45" spans="1:10" x14ac:dyDescent="0.25">
      <c r="A45" t="s">
        <v>55</v>
      </c>
      <c r="B45" t="str">
        <f>IF(LEN(операция!O31)&gt;3,операция!O31,"-")</f>
        <v>-</v>
      </c>
    </row>
    <row r="46" spans="1:10" x14ac:dyDescent="0.25">
      <c r="A46" t="s">
        <v>56</v>
      </c>
      <c r="B46" t="str">
        <f ca="1">IF(LEN(B36)&gt;3,CONCATENATE("Fix32.Fix.",F46,".F_CV"),"Fix32.Fix.NONE_TAG.F_CV")</f>
        <v>Fix32.Fix.oper5_11_none.F_CV</v>
      </c>
      <c r="D46" s="1" t="str">
        <f>операция!A52</f>
        <v>oper</v>
      </c>
      <c r="E46" t="s">
        <v>71</v>
      </c>
      <c r="F46" t="str">
        <f ca="1">CONCATENATE(D46,$B$1,"_",I46,E46)</f>
        <v>oper5_11_none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57</v>
      </c>
      <c r="B47" t="str">
        <f t="shared" ref="B47:B55" ca="1" si="10">IF(LEN(B37)&gt;3,CONCATENATE("Fix32.Fix.",F47,".F_CV"),"Fix32.Fix.NONE_TAG.F_CV")</f>
        <v>Fix32.Fix.oper5_12_none.F_CV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oper5_12_none</v>
      </c>
      <c r="I47">
        <f t="shared" ca="1" si="9"/>
        <v>12</v>
      </c>
      <c r="J47">
        <v>2</v>
      </c>
    </row>
    <row r="48" spans="1:10" x14ac:dyDescent="0.25">
      <c r="A48" t="s">
        <v>58</v>
      </c>
      <c r="B48" t="str">
        <f t="shared" ca="1" si="10"/>
        <v>Fix32.Fix.oper5_13_none.F_CV</v>
      </c>
      <c r="D48" s="1" t="str">
        <f t="shared" ref="D48:D55" si="12">$D$6</f>
        <v>oper</v>
      </c>
      <c r="E48" t="s">
        <v>71</v>
      </c>
      <c r="F48" t="str">
        <f t="shared" ca="1" si="11"/>
        <v>oper5_13_none</v>
      </c>
      <c r="I48">
        <f t="shared" ca="1" si="9"/>
        <v>13</v>
      </c>
      <c r="J48">
        <v>3</v>
      </c>
    </row>
    <row r="49" spans="1:10" x14ac:dyDescent="0.25">
      <c r="A49" t="s">
        <v>59</v>
      </c>
      <c r="B49" t="str">
        <f t="shared" ca="1" si="10"/>
        <v>Fix32.Fix.oper5_14_none.F_CV</v>
      </c>
      <c r="D49" s="1" t="str">
        <f t="shared" si="12"/>
        <v>oper</v>
      </c>
      <c r="E49" t="s">
        <v>71</v>
      </c>
      <c r="F49" t="str">
        <f t="shared" ca="1" si="11"/>
        <v>oper5_14_none</v>
      </c>
      <c r="I49">
        <f t="shared" ca="1" si="9"/>
        <v>14</v>
      </c>
      <c r="J49">
        <v>4</v>
      </c>
    </row>
    <row r="50" spans="1:10" x14ac:dyDescent="0.25">
      <c r="A50" t="s">
        <v>60</v>
      </c>
      <c r="B50" t="str">
        <f t="shared" ca="1" si="10"/>
        <v>Fix32.Fix.oper5_15_none.F_CV</v>
      </c>
      <c r="D50" s="1" t="str">
        <f t="shared" si="12"/>
        <v>oper</v>
      </c>
      <c r="E50" t="s">
        <v>71</v>
      </c>
      <c r="F50" t="str">
        <f t="shared" ca="1" si="11"/>
        <v>oper5_15_none</v>
      </c>
      <c r="I50">
        <f t="shared" ca="1" si="9"/>
        <v>15</v>
      </c>
      <c r="J50">
        <v>5</v>
      </c>
    </row>
    <row r="51" spans="1:10" x14ac:dyDescent="0.25">
      <c r="A51" t="s">
        <v>61</v>
      </c>
      <c r="B51" t="str">
        <f t="shared" ca="1" si="10"/>
        <v>Fix32.Fix.oper5_16_none.F_CV</v>
      </c>
      <c r="D51" s="1" t="str">
        <f t="shared" si="12"/>
        <v>oper</v>
      </c>
      <c r="E51" t="s">
        <v>71</v>
      </c>
      <c r="F51" t="str">
        <f t="shared" ca="1" si="11"/>
        <v>oper5_16_none</v>
      </c>
      <c r="I51">
        <f t="shared" ca="1" si="9"/>
        <v>16</v>
      </c>
      <c r="J51">
        <v>6</v>
      </c>
    </row>
    <row r="52" spans="1:10" x14ac:dyDescent="0.25">
      <c r="A52" t="s">
        <v>62</v>
      </c>
      <c r="B52" t="str">
        <f t="shared" ca="1" si="10"/>
        <v>Fix32.Fix.oper5_17_none.F_CV</v>
      </c>
      <c r="D52" s="1" t="str">
        <f t="shared" si="12"/>
        <v>oper</v>
      </c>
      <c r="E52" t="s">
        <v>71</v>
      </c>
      <c r="F52" t="str">
        <f t="shared" ca="1" si="11"/>
        <v>oper5_17_none</v>
      </c>
      <c r="I52">
        <f t="shared" ca="1" si="9"/>
        <v>17</v>
      </c>
      <c r="J52">
        <v>7</v>
      </c>
    </row>
    <row r="53" spans="1:10" x14ac:dyDescent="0.25">
      <c r="A53" t="s">
        <v>63</v>
      </c>
      <c r="B53" t="str">
        <f t="shared" ca="1" si="10"/>
        <v>Fix32.Fix.oper5_18_none.F_CV</v>
      </c>
      <c r="D53" s="1" t="str">
        <f t="shared" si="12"/>
        <v>oper</v>
      </c>
      <c r="E53" t="s">
        <v>71</v>
      </c>
      <c r="F53" t="str">
        <f t="shared" ca="1" si="11"/>
        <v>oper5_18_none</v>
      </c>
      <c r="I53">
        <f t="shared" ca="1" si="9"/>
        <v>18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oper5_19_none</v>
      </c>
      <c r="I54">
        <f t="shared" ca="1" si="9"/>
        <v>19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oper5_20_none</v>
      </c>
      <c r="I55">
        <f t="shared" ca="1" si="9"/>
        <v>20</v>
      </c>
      <c r="J55">
        <v>10</v>
      </c>
    </row>
  </sheetData>
  <conditionalFormatting sqref="B5">
    <cfRule type="cellIs" dxfId="15" priority="4" operator="equal">
      <formula>0</formula>
    </cfRule>
  </conditionalFormatting>
  <conditionalFormatting sqref="B6:B15">
    <cfRule type="containsText" dxfId="14" priority="3" operator="containsText" text="NONE_TAG">
      <formula>NOT(ISERROR(SEARCH("NONE_TAG",B6)))</formula>
    </cfRule>
  </conditionalFormatting>
  <conditionalFormatting sqref="B26:B35">
    <cfRule type="containsText" dxfId="13" priority="2" operator="containsText" text="NONE_TAG">
      <formula>NOT(ISERROR(SEARCH("NONE_TAG",B26)))</formula>
    </cfRule>
  </conditionalFormatting>
  <conditionalFormatting sqref="B46:B55">
    <cfRule type="containsText" dxfId="12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5</v>
      </c>
    </row>
    <row r="2" spans="1:10" x14ac:dyDescent="0.25">
      <c r="A2" t="s">
        <v>12</v>
      </c>
      <c r="B2" t="str">
        <f>операция!P3</f>
        <v>Охлаждение детали из УУКМ</v>
      </c>
    </row>
    <row r="3" spans="1:10" x14ac:dyDescent="0.25">
      <c r="A3" t="s">
        <v>13</v>
      </c>
      <c r="B3">
        <f ca="1">_xlfn.SHEET()-1</f>
        <v>3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oper5_21_conf</v>
      </c>
      <c r="I6">
        <f ca="1">($B$3-1)*10+J6</f>
        <v>21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oper5_22_conf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oper5_23_conf</v>
      </c>
      <c r="I8">
        <f t="shared" ca="1" si="2"/>
        <v>23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oper5_24_conf</v>
      </c>
      <c r="I9">
        <f t="shared" ca="1" si="2"/>
        <v>24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oper5_25_conf</v>
      </c>
      <c r="I10">
        <f t="shared" ca="1" si="2"/>
        <v>25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oper5_26_conf</v>
      </c>
      <c r="I11">
        <f t="shared" ca="1" si="2"/>
        <v>26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oper5_27_conf</v>
      </c>
      <c r="I12">
        <f t="shared" ca="1" si="2"/>
        <v>27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oper5_28_conf</v>
      </c>
      <c r="I13">
        <f t="shared" ca="1" si="2"/>
        <v>28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oper5_29_conf</v>
      </c>
      <c r="I14">
        <f t="shared" ca="1" si="2"/>
        <v>29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oper5_30_conf</v>
      </c>
      <c r="I15">
        <f t="shared" ca="1" si="2"/>
        <v>30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21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22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23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24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25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26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27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28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29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30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oper5_21_reg</v>
      </c>
      <c r="I26">
        <f ca="1">($B$3-1)*10+J26</f>
        <v>21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oper5_22_reg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oper5_23_reg</v>
      </c>
      <c r="I28">
        <f t="shared" ca="1" si="7"/>
        <v>23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oper5_24_reg</v>
      </c>
      <c r="I29">
        <f t="shared" ca="1" si="7"/>
        <v>24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oper5_25_reg</v>
      </c>
      <c r="I30">
        <f t="shared" ca="1" si="7"/>
        <v>25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oper5_26_reg</v>
      </c>
      <c r="I31">
        <f t="shared" ca="1" si="7"/>
        <v>26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oper5_27_reg</v>
      </c>
      <c r="I32">
        <f t="shared" ca="1" si="7"/>
        <v>27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oper5_28_reg</v>
      </c>
      <c r="I33">
        <f t="shared" ca="1" si="7"/>
        <v>28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oper5_29_reg</v>
      </c>
      <c r="I34">
        <f t="shared" ca="1" si="7"/>
        <v>29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oper5_30_reg</v>
      </c>
      <c r="I35">
        <f t="shared" ca="1" si="7"/>
        <v>30</v>
      </c>
      <c r="J35">
        <v>10</v>
      </c>
    </row>
    <row r="36" spans="1:10" x14ac:dyDescent="0.25">
      <c r="A36" t="s">
        <v>46</v>
      </c>
      <c r="B36" t="str">
        <f>IF(LEN(операция!O32)&gt;3,операция!O32,"-")</f>
        <v>-</v>
      </c>
    </row>
    <row r="37" spans="1:10" x14ac:dyDescent="0.25">
      <c r="A37" t="s">
        <v>47</v>
      </c>
      <c r="B37" t="str">
        <f>IF(LEN(операция!O33)&gt;3,операция!O33,"-")</f>
        <v>-</v>
      </c>
    </row>
    <row r="38" spans="1:10" x14ac:dyDescent="0.25">
      <c r="A38" t="s">
        <v>48</v>
      </c>
      <c r="B38" t="str">
        <f>IF(LEN(операция!O34)&gt;3,операция!O34,"-")</f>
        <v>-</v>
      </c>
    </row>
    <row r="39" spans="1:10" x14ac:dyDescent="0.25">
      <c r="A39" t="s">
        <v>49</v>
      </c>
      <c r="B39" t="str">
        <f>IF(LEN(операция!O35)&gt;3,операция!O35,"-")</f>
        <v>-</v>
      </c>
    </row>
    <row r="40" spans="1:10" x14ac:dyDescent="0.25">
      <c r="A40" t="s">
        <v>50</v>
      </c>
      <c r="B40" t="str">
        <f>IF(LEN(операция!O36)&gt;3,операция!O36,"-")</f>
        <v>-</v>
      </c>
    </row>
    <row r="41" spans="1:10" x14ac:dyDescent="0.25">
      <c r="A41" t="s">
        <v>51</v>
      </c>
      <c r="B41" t="str">
        <f>IF(LEN(операция!O37)&gt;3,операция!O37,"-")</f>
        <v>-</v>
      </c>
    </row>
    <row r="42" spans="1:10" x14ac:dyDescent="0.25">
      <c r="A42" t="s">
        <v>52</v>
      </c>
      <c r="B42" t="str">
        <f>IF(LEN(операция!O38)&gt;3,операция!O38,"-")</f>
        <v>-</v>
      </c>
    </row>
    <row r="43" spans="1:10" x14ac:dyDescent="0.25">
      <c r="A43" t="s">
        <v>53</v>
      </c>
      <c r="B43" t="str">
        <f>IF(LEN(операция!O39)&gt;3,операция!O39,"-")</f>
        <v>-</v>
      </c>
    </row>
    <row r="44" spans="1:10" x14ac:dyDescent="0.25">
      <c r="A44" t="s">
        <v>54</v>
      </c>
      <c r="B44" t="str">
        <f>IF(LEN(операция!O40)&gt;3,операция!O40,"-")</f>
        <v>-</v>
      </c>
    </row>
    <row r="45" spans="1:10" x14ac:dyDescent="0.25">
      <c r="A45" t="s">
        <v>55</v>
      </c>
      <c r="B45" t="str">
        <f>IF(LEN(операция!O41)&gt;3,операция!O41,"-")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oper5_21_none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oper5_22_none</v>
      </c>
      <c r="I47">
        <f t="shared" ca="1" si="9"/>
        <v>22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oper5_23_none</v>
      </c>
      <c r="I48">
        <f t="shared" ca="1" si="9"/>
        <v>23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oper5_24_none</v>
      </c>
      <c r="I49">
        <f t="shared" ca="1" si="9"/>
        <v>24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oper5_25_none</v>
      </c>
      <c r="I50">
        <f t="shared" ca="1" si="9"/>
        <v>25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oper5_26_none</v>
      </c>
      <c r="I51">
        <f t="shared" ca="1" si="9"/>
        <v>26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oper5_27_none</v>
      </c>
      <c r="I52">
        <f t="shared" ca="1" si="9"/>
        <v>27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oper5_28_none</v>
      </c>
      <c r="I53">
        <f t="shared" ca="1" si="9"/>
        <v>28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oper5_29_none</v>
      </c>
      <c r="I54">
        <f t="shared" ca="1" si="9"/>
        <v>29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oper5_30_none</v>
      </c>
      <c r="I55">
        <f t="shared" ca="1" si="9"/>
        <v>30</v>
      </c>
      <c r="J55">
        <v>10</v>
      </c>
    </row>
  </sheetData>
  <conditionalFormatting sqref="B5">
    <cfRule type="cellIs" dxfId="11" priority="4" operator="equal">
      <formula>0</formula>
    </cfRule>
  </conditionalFormatting>
  <conditionalFormatting sqref="B6:B15">
    <cfRule type="containsText" dxfId="10" priority="3" operator="containsText" text="NONE_TAG">
      <formula>NOT(ISERROR(SEARCH("NONE_TAG",B6)))</formula>
    </cfRule>
  </conditionalFormatting>
  <conditionalFormatting sqref="B26:B35">
    <cfRule type="containsText" dxfId="9" priority="2" operator="containsText" text="NONE_TAG">
      <formula>NOT(ISERROR(SEARCH("NONE_TAG",B26)))</formula>
    </cfRule>
  </conditionalFormatting>
  <conditionalFormatting sqref="B46:B55">
    <cfRule type="containsText" dxfId="8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5</v>
      </c>
    </row>
    <row r="2" spans="1:10" x14ac:dyDescent="0.25">
      <c r="A2" t="s">
        <v>12</v>
      </c>
      <c r="B2" t="str">
        <f>операция!P3</f>
        <v>Охлаждение детали из УУКМ</v>
      </c>
    </row>
    <row r="3" spans="1:10" x14ac:dyDescent="0.25">
      <c r="A3" t="s">
        <v>13</v>
      </c>
      <c r="B3">
        <f ca="1">_xlfn.SHEET()-1</f>
        <v>4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oper5_31_conf</v>
      </c>
      <c r="I6">
        <f ca="1">($B$3-1)*10+J6</f>
        <v>31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oper5_32_conf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oper5_33_conf</v>
      </c>
      <c r="I8">
        <f t="shared" ca="1" si="2"/>
        <v>33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oper5_34_conf</v>
      </c>
      <c r="I9">
        <f t="shared" ca="1" si="2"/>
        <v>34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oper5_35_conf</v>
      </c>
      <c r="I10">
        <f t="shared" ca="1" si="2"/>
        <v>35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oper5_36_conf</v>
      </c>
      <c r="I11">
        <f t="shared" ca="1" si="2"/>
        <v>36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oper5_37_conf</v>
      </c>
      <c r="I12">
        <f t="shared" ca="1" si="2"/>
        <v>37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oper5_38_conf</v>
      </c>
      <c r="I13">
        <f t="shared" ca="1" si="2"/>
        <v>38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oper5_39_conf</v>
      </c>
      <c r="I14">
        <f t="shared" ca="1" si="2"/>
        <v>39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oper5_40_conf</v>
      </c>
      <c r="I15">
        <f t="shared" ca="1" si="2"/>
        <v>40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31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32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33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34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35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36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37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oper5_31_reg</v>
      </c>
      <c r="I26">
        <f ca="1">($B$3-1)*10+J26</f>
        <v>31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oper5_32_reg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oper5_33_reg</v>
      </c>
      <c r="I28">
        <f t="shared" ca="1" si="7"/>
        <v>33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oper5_34_reg</v>
      </c>
      <c r="I29">
        <f t="shared" ca="1" si="7"/>
        <v>34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oper5_35_reg</v>
      </c>
      <c r="I30">
        <f t="shared" ca="1" si="7"/>
        <v>35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oper5_36_reg</v>
      </c>
      <c r="I31">
        <f t="shared" ca="1" si="7"/>
        <v>36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oper5_37_reg</v>
      </c>
      <c r="I32">
        <f t="shared" ca="1" si="7"/>
        <v>37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oper5_38_reg</v>
      </c>
      <c r="I33">
        <f t="shared" ca="1" si="7"/>
        <v>38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oper5_39_reg</v>
      </c>
      <c r="I34">
        <f t="shared" ca="1" si="7"/>
        <v>39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oper5_40_reg</v>
      </c>
      <c r="I35">
        <f t="shared" ca="1" si="7"/>
        <v>40</v>
      </c>
      <c r="J35">
        <v>10</v>
      </c>
    </row>
    <row r="36" spans="1:10" x14ac:dyDescent="0.25">
      <c r="A36" t="s">
        <v>46</v>
      </c>
      <c r="B36" t="str">
        <f>IF(LEN(операция!O42)&gt;3,операция!O42,"-")</f>
        <v>-</v>
      </c>
    </row>
    <row r="37" spans="1:10" x14ac:dyDescent="0.25">
      <c r="A37" t="s">
        <v>47</v>
      </c>
      <c r="B37" t="str">
        <f>IF(LEN(операция!O43)&gt;3,операция!O43,"-")</f>
        <v>-</v>
      </c>
    </row>
    <row r="38" spans="1:10" x14ac:dyDescent="0.25">
      <c r="A38" t="s">
        <v>48</v>
      </c>
      <c r="B38" t="str">
        <f>IF(LEN(операция!O44)&gt;3,операция!O44,"-")</f>
        <v>-</v>
      </c>
    </row>
    <row r="39" spans="1:10" x14ac:dyDescent="0.25">
      <c r="A39" t="s">
        <v>49</v>
      </c>
      <c r="B39" t="str">
        <f>IF(LEN(операция!O45)&gt;3,операция!O45,"-")</f>
        <v>-</v>
      </c>
    </row>
    <row r="40" spans="1:10" x14ac:dyDescent="0.25">
      <c r="A40" t="s">
        <v>50</v>
      </c>
      <c r="B40" t="str">
        <f>IF(LEN(операция!O46)&gt;3,операция!O46,"-")</f>
        <v>-</v>
      </c>
    </row>
    <row r="41" spans="1:10" x14ac:dyDescent="0.25">
      <c r="A41" t="s">
        <v>51</v>
      </c>
      <c r="B41" t="str">
        <f>IF(LEN(операция!O47)&gt;3,операция!O47,"-")</f>
        <v>-</v>
      </c>
    </row>
    <row r="42" spans="1:10" x14ac:dyDescent="0.25">
      <c r="A42" t="s">
        <v>52</v>
      </c>
      <c r="B42" t="str">
        <f>IF(LEN(операция!O48)&gt;3,операция!O48,"-")</f>
        <v>-</v>
      </c>
    </row>
    <row r="43" spans="1:10" x14ac:dyDescent="0.25">
      <c r="A43" t="s">
        <v>53</v>
      </c>
      <c r="B43" t="str">
        <f>IF(LEN(операция!O49)&gt;3,операция!O49,"-")</f>
        <v>-</v>
      </c>
    </row>
    <row r="44" spans="1:10" x14ac:dyDescent="0.25">
      <c r="A44" t="s">
        <v>54</v>
      </c>
      <c r="B44" t="str">
        <f>IF(LEN(операция!O50)&gt;3,операция!O50,"-")</f>
        <v>-</v>
      </c>
    </row>
    <row r="45" spans="1:10" x14ac:dyDescent="0.25">
      <c r="A45" t="s">
        <v>55</v>
      </c>
      <c r="B45" t="str">
        <f>IF(LEN(операция!O51)&gt;3,операция!O51,"-")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oper5_31_none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oper5_32_none</v>
      </c>
      <c r="I47">
        <f t="shared" ca="1" si="9"/>
        <v>32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oper5_33_none</v>
      </c>
      <c r="I48">
        <f t="shared" ca="1" si="9"/>
        <v>33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oper5_34_none</v>
      </c>
      <c r="I49">
        <f t="shared" ca="1" si="9"/>
        <v>34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oper5_35_none</v>
      </c>
      <c r="I50">
        <f t="shared" ca="1" si="9"/>
        <v>35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oper5_36_none</v>
      </c>
      <c r="I51">
        <f t="shared" ca="1" si="9"/>
        <v>36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oper5_37_none</v>
      </c>
      <c r="I52">
        <f t="shared" ca="1" si="9"/>
        <v>37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oper5_38_none</v>
      </c>
      <c r="I53">
        <f t="shared" ca="1" si="9"/>
        <v>38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oper5_39_none</v>
      </c>
      <c r="I54">
        <f t="shared" ca="1" si="9"/>
        <v>39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oper5_40_none</v>
      </c>
      <c r="I55">
        <f t="shared" ca="1" si="9"/>
        <v>40</v>
      </c>
      <c r="J55">
        <v>10</v>
      </c>
    </row>
  </sheetData>
  <conditionalFormatting sqref="B5">
    <cfRule type="cellIs" dxfId="7" priority="4" operator="equal">
      <formula>0</formula>
    </cfRule>
  </conditionalFormatting>
  <conditionalFormatting sqref="B6:B15">
    <cfRule type="containsText" dxfId="6" priority="3" operator="containsText" text="NONE_TAG">
      <formula>NOT(ISERROR(SEARCH("NONE_TAG",B6)))</formula>
    </cfRule>
  </conditionalFormatting>
  <conditionalFormatting sqref="B26:B35">
    <cfRule type="containsText" dxfId="5" priority="2" operator="containsText" text="NONE_TAG">
      <formula>NOT(ISERROR(SEARCH("NONE_TAG",B26)))</formula>
    </cfRule>
  </conditionalFormatting>
  <conditionalFormatting sqref="B46:B55">
    <cfRule type="containsText" dxfId="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45" sqref="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11</v>
      </c>
      <c r="B1">
        <f>операция!P2</f>
        <v>5</v>
      </c>
    </row>
    <row r="2" spans="1:10" x14ac:dyDescent="0.25">
      <c r="A2" t="s">
        <v>12</v>
      </c>
      <c r="B2" t="str">
        <f>операция!P3</f>
        <v>Охлаждение детали из УУКМ</v>
      </c>
    </row>
    <row r="3" spans="1:10" x14ac:dyDescent="0.25">
      <c r="A3" t="s">
        <v>13</v>
      </c>
      <c r="B3">
        <f ca="1">_xlfn.SHEET()-1</f>
        <v>5</v>
      </c>
    </row>
    <row r="4" spans="1:10" x14ac:dyDescent="0.25">
      <c r="A4" t="s">
        <v>14</v>
      </c>
      <c r="B4">
        <f>операция!P7</f>
        <v>2</v>
      </c>
    </row>
    <row r="5" spans="1:10" x14ac:dyDescent="0.25">
      <c r="A5" t="s">
        <v>66</v>
      </c>
      <c r="B5">
        <f>10-COUNTIF(B36:B45,"-")</f>
        <v>0</v>
      </c>
    </row>
    <row r="6" spans="1:10" x14ac:dyDescent="0.25">
      <c r="A6" t="s">
        <v>15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16</v>
      </c>
      <c r="F6" t="str">
        <f ca="1">CONCATENATE(D6,$B$1,"_",I6,E6)</f>
        <v>oper5_41_conf</v>
      </c>
      <c r="I6">
        <f ca="1">($B$3-1)*10+J6</f>
        <v>41</v>
      </c>
      <c r="J6">
        <v>1</v>
      </c>
    </row>
    <row r="7" spans="1:10" x14ac:dyDescent="0.25">
      <c r="A7" t="s">
        <v>17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16</v>
      </c>
      <c r="F7" t="str">
        <f t="shared" ref="F7:F15" ca="1" si="1">CONCATENATE(D7,$B$1,"_",I7,E7)</f>
        <v>oper5_42_conf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18</v>
      </c>
      <c r="B8" t="str">
        <f t="shared" si="0"/>
        <v>Fix32.Fix.NONE_TAG.F_CV</v>
      </c>
      <c r="D8" s="1" t="str">
        <f t="shared" ref="D8:D15" si="3">$D$6</f>
        <v>oper</v>
      </c>
      <c r="E8" t="s">
        <v>16</v>
      </c>
      <c r="F8" t="str">
        <f t="shared" ca="1" si="1"/>
        <v>oper5_43_conf</v>
      </c>
      <c r="I8">
        <f t="shared" ca="1" si="2"/>
        <v>43</v>
      </c>
      <c r="J8">
        <v>3</v>
      </c>
    </row>
    <row r="9" spans="1:10" x14ac:dyDescent="0.25">
      <c r="A9" t="s">
        <v>19</v>
      </c>
      <c r="B9" t="str">
        <f t="shared" si="0"/>
        <v>Fix32.Fix.NONE_TAG.F_CV</v>
      </c>
      <c r="D9" s="1" t="str">
        <f t="shared" si="3"/>
        <v>oper</v>
      </c>
      <c r="E9" t="s">
        <v>16</v>
      </c>
      <c r="F9" t="str">
        <f t="shared" ca="1" si="1"/>
        <v>oper5_44_conf</v>
      </c>
      <c r="I9">
        <f t="shared" ca="1" si="2"/>
        <v>44</v>
      </c>
      <c r="J9">
        <v>4</v>
      </c>
    </row>
    <row r="10" spans="1:10" x14ac:dyDescent="0.25">
      <c r="A10" t="s">
        <v>20</v>
      </c>
      <c r="B10" t="str">
        <f t="shared" si="0"/>
        <v>Fix32.Fix.NONE_TAG.F_CV</v>
      </c>
      <c r="D10" s="1" t="str">
        <f t="shared" si="3"/>
        <v>oper</v>
      </c>
      <c r="E10" t="s">
        <v>16</v>
      </c>
      <c r="F10" t="str">
        <f t="shared" ca="1" si="1"/>
        <v>oper5_45_conf</v>
      </c>
      <c r="I10">
        <f t="shared" ca="1" si="2"/>
        <v>45</v>
      </c>
      <c r="J10">
        <v>5</v>
      </c>
    </row>
    <row r="11" spans="1:10" x14ac:dyDescent="0.25">
      <c r="A11" t="s">
        <v>21</v>
      </c>
      <c r="B11" t="str">
        <f t="shared" si="0"/>
        <v>Fix32.Fix.NONE_TAG.F_CV</v>
      </c>
      <c r="D11" s="1" t="str">
        <f t="shared" si="3"/>
        <v>oper</v>
      </c>
      <c r="E11" t="s">
        <v>16</v>
      </c>
      <c r="F11" t="str">
        <f t="shared" ca="1" si="1"/>
        <v>oper5_46_conf</v>
      </c>
      <c r="I11">
        <f t="shared" ca="1" si="2"/>
        <v>46</v>
      </c>
      <c r="J11">
        <v>6</v>
      </c>
    </row>
    <row r="12" spans="1:10" x14ac:dyDescent="0.25">
      <c r="A12" t="s">
        <v>22</v>
      </c>
      <c r="B12" t="str">
        <f t="shared" si="0"/>
        <v>Fix32.Fix.NONE_TAG.F_CV</v>
      </c>
      <c r="D12" s="1" t="str">
        <f t="shared" si="3"/>
        <v>oper</v>
      </c>
      <c r="E12" t="s">
        <v>16</v>
      </c>
      <c r="F12" t="str">
        <f t="shared" ca="1" si="1"/>
        <v>oper5_47_conf</v>
      </c>
      <c r="I12">
        <f t="shared" ca="1" si="2"/>
        <v>47</v>
      </c>
      <c r="J12">
        <v>7</v>
      </c>
    </row>
    <row r="13" spans="1:10" x14ac:dyDescent="0.25">
      <c r="A13" t="s">
        <v>23</v>
      </c>
      <c r="B13" t="str">
        <f t="shared" si="0"/>
        <v>Fix32.Fix.NONE_TAG.F_CV</v>
      </c>
      <c r="D13" s="1" t="str">
        <f t="shared" si="3"/>
        <v>oper</v>
      </c>
      <c r="E13" t="s">
        <v>16</v>
      </c>
      <c r="F13" t="str">
        <f t="shared" ca="1" si="1"/>
        <v>oper5_48_conf</v>
      </c>
      <c r="I13">
        <f t="shared" ca="1" si="2"/>
        <v>48</v>
      </c>
      <c r="J13">
        <v>8</v>
      </c>
    </row>
    <row r="14" spans="1:10" x14ac:dyDescent="0.25">
      <c r="A14" t="s">
        <v>24</v>
      </c>
      <c r="B14" t="str">
        <f t="shared" si="0"/>
        <v>Fix32.Fix.NONE_TAG.F_CV</v>
      </c>
      <c r="D14" s="1" t="str">
        <f t="shared" si="3"/>
        <v>oper</v>
      </c>
      <c r="E14" t="s">
        <v>16</v>
      </c>
      <c r="F14" t="str">
        <f t="shared" ca="1" si="1"/>
        <v>oper5_49_conf</v>
      </c>
      <c r="I14">
        <f t="shared" ca="1" si="2"/>
        <v>49</v>
      </c>
      <c r="J14">
        <v>9</v>
      </c>
    </row>
    <row r="15" spans="1:10" x14ac:dyDescent="0.25">
      <c r="A15" t="s">
        <v>25</v>
      </c>
      <c r="B15" t="str">
        <f t="shared" si="0"/>
        <v>Fix32.Fix.NONE_TAG.F_CV</v>
      </c>
      <c r="D15" s="1" t="str">
        <f t="shared" si="3"/>
        <v>oper</v>
      </c>
      <c r="E15" t="s">
        <v>16</v>
      </c>
      <c r="F15" t="str">
        <f t="shared" ca="1" si="1"/>
        <v>oper5_50_conf</v>
      </c>
      <c r="I15">
        <f t="shared" ca="1" si="2"/>
        <v>50</v>
      </c>
      <c r="J15">
        <v>10</v>
      </c>
    </row>
    <row r="16" spans="1:10" x14ac:dyDescent="0.25">
      <c r="A16" t="s">
        <v>26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27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28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29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30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31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32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33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34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35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36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70</v>
      </c>
      <c r="F26" t="str">
        <f ca="1">CONCATENATE(D26,$B$1,"_",I26,E26)</f>
        <v>oper5_41_reg</v>
      </c>
      <c r="I26">
        <f ca="1">($B$3-1)*10+J26</f>
        <v>41</v>
      </c>
      <c r="J26">
        <v>1</v>
      </c>
    </row>
    <row r="27" spans="1:10" x14ac:dyDescent="0.25">
      <c r="A27" t="s">
        <v>37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70</v>
      </c>
      <c r="F27" t="str">
        <f t="shared" ref="F27:F35" ca="1" si="6">CONCATENATE(D27,$B$1,"_",I27,E27)</f>
        <v>oper5_42_reg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38</v>
      </c>
      <c r="B28" t="str">
        <f t="shared" si="5"/>
        <v>Fix32.Fix.NONE_TAG.F_CV</v>
      </c>
      <c r="D28" s="1" t="str">
        <f t="shared" ref="D28:D35" si="8">$D$6</f>
        <v>oper</v>
      </c>
      <c r="E28" t="s">
        <v>70</v>
      </c>
      <c r="F28" t="str">
        <f t="shared" ca="1" si="6"/>
        <v>oper5_43_reg</v>
      </c>
      <c r="I28">
        <f t="shared" ca="1" si="7"/>
        <v>43</v>
      </c>
      <c r="J28">
        <v>3</v>
      </c>
    </row>
    <row r="29" spans="1:10" x14ac:dyDescent="0.25">
      <c r="A29" t="s">
        <v>39</v>
      </c>
      <c r="B29" t="str">
        <f t="shared" si="5"/>
        <v>Fix32.Fix.NONE_TAG.F_CV</v>
      </c>
      <c r="D29" s="1" t="str">
        <f t="shared" si="8"/>
        <v>oper</v>
      </c>
      <c r="E29" t="s">
        <v>70</v>
      </c>
      <c r="F29" t="str">
        <f t="shared" ca="1" si="6"/>
        <v>oper5_44_reg</v>
      </c>
      <c r="I29">
        <f t="shared" ca="1" si="7"/>
        <v>44</v>
      </c>
      <c r="J29">
        <v>4</v>
      </c>
    </row>
    <row r="30" spans="1:10" x14ac:dyDescent="0.25">
      <c r="A30" t="s">
        <v>40</v>
      </c>
      <c r="B30" t="str">
        <f t="shared" si="5"/>
        <v>Fix32.Fix.NONE_TAG.F_CV</v>
      </c>
      <c r="D30" s="1" t="str">
        <f t="shared" si="8"/>
        <v>oper</v>
      </c>
      <c r="E30" t="s">
        <v>70</v>
      </c>
      <c r="F30" t="str">
        <f t="shared" ca="1" si="6"/>
        <v>oper5_45_reg</v>
      </c>
      <c r="I30">
        <f t="shared" ca="1" si="7"/>
        <v>45</v>
      </c>
      <c r="J30">
        <v>5</v>
      </c>
    </row>
    <row r="31" spans="1:10" x14ac:dyDescent="0.25">
      <c r="A31" t="s">
        <v>41</v>
      </c>
      <c r="B31" t="str">
        <f t="shared" si="5"/>
        <v>Fix32.Fix.NONE_TAG.F_CV</v>
      </c>
      <c r="D31" s="1" t="str">
        <f t="shared" si="8"/>
        <v>oper</v>
      </c>
      <c r="E31" t="s">
        <v>70</v>
      </c>
      <c r="F31" t="str">
        <f t="shared" ca="1" si="6"/>
        <v>oper5_46_reg</v>
      </c>
      <c r="I31">
        <f t="shared" ca="1" si="7"/>
        <v>46</v>
      </c>
      <c r="J31">
        <v>6</v>
      </c>
    </row>
    <row r="32" spans="1:10" x14ac:dyDescent="0.25">
      <c r="A32" t="s">
        <v>42</v>
      </c>
      <c r="B32" t="str">
        <f t="shared" si="5"/>
        <v>Fix32.Fix.NONE_TAG.F_CV</v>
      </c>
      <c r="D32" s="1" t="str">
        <f t="shared" si="8"/>
        <v>oper</v>
      </c>
      <c r="E32" t="s">
        <v>70</v>
      </c>
      <c r="F32" t="str">
        <f t="shared" ca="1" si="6"/>
        <v>oper5_47_reg</v>
      </c>
      <c r="I32">
        <f t="shared" ca="1" si="7"/>
        <v>47</v>
      </c>
      <c r="J32">
        <v>7</v>
      </c>
    </row>
    <row r="33" spans="1:10" x14ac:dyDescent="0.25">
      <c r="A33" t="s">
        <v>43</v>
      </c>
      <c r="B33" t="str">
        <f t="shared" si="5"/>
        <v>Fix32.Fix.NONE_TAG.F_CV</v>
      </c>
      <c r="D33" s="1" t="str">
        <f t="shared" si="8"/>
        <v>oper</v>
      </c>
      <c r="E33" t="s">
        <v>70</v>
      </c>
      <c r="F33" t="str">
        <f t="shared" ca="1" si="6"/>
        <v>oper5_48_reg</v>
      </c>
      <c r="I33">
        <f t="shared" ca="1" si="7"/>
        <v>48</v>
      </c>
      <c r="J33">
        <v>8</v>
      </c>
    </row>
    <row r="34" spans="1:10" x14ac:dyDescent="0.25">
      <c r="A34" t="s">
        <v>44</v>
      </c>
      <c r="B34" t="str">
        <f t="shared" si="5"/>
        <v>Fix32.Fix.NONE_TAG.F_CV</v>
      </c>
      <c r="D34" s="1" t="str">
        <f t="shared" si="8"/>
        <v>oper</v>
      </c>
      <c r="E34" t="s">
        <v>70</v>
      </c>
      <c r="F34" t="str">
        <f t="shared" ca="1" si="6"/>
        <v>oper5_49_reg</v>
      </c>
      <c r="I34">
        <f t="shared" ca="1" si="7"/>
        <v>49</v>
      </c>
      <c r="J34">
        <v>9</v>
      </c>
    </row>
    <row r="35" spans="1:10" x14ac:dyDescent="0.25">
      <c r="A35" t="s">
        <v>45</v>
      </c>
      <c r="B35" t="str">
        <f t="shared" si="5"/>
        <v>Fix32.Fix.NONE_TAG.F_CV</v>
      </c>
      <c r="D35" s="1" t="str">
        <f t="shared" si="8"/>
        <v>oper</v>
      </c>
      <c r="E35" t="s">
        <v>70</v>
      </c>
      <c r="F35" t="str">
        <f t="shared" ca="1" si="6"/>
        <v>oper5_50_reg</v>
      </c>
      <c r="I35">
        <f t="shared" ca="1" si="7"/>
        <v>50</v>
      </c>
      <c r="J35">
        <v>10</v>
      </c>
    </row>
    <row r="36" spans="1:10" x14ac:dyDescent="0.25">
      <c r="A36" t="s">
        <v>46</v>
      </c>
      <c r="B36" t="str">
        <f>IF(LEN(операция!O52)&gt;3,операция!O52,"-")</f>
        <v>-</v>
      </c>
    </row>
    <row r="37" spans="1:10" x14ac:dyDescent="0.25">
      <c r="A37" t="s">
        <v>47</v>
      </c>
      <c r="B37" t="str">
        <f>IF(LEN(операция!O53)&gt;3,операция!O53,"-")</f>
        <v>-</v>
      </c>
    </row>
    <row r="38" spans="1:10" x14ac:dyDescent="0.25">
      <c r="A38" t="s">
        <v>48</v>
      </c>
      <c r="B38" t="str">
        <f>IF(LEN(операция!O54)&gt;3,операция!O54,"-")</f>
        <v>-</v>
      </c>
    </row>
    <row r="39" spans="1:10" x14ac:dyDescent="0.25">
      <c r="A39" t="s">
        <v>49</v>
      </c>
      <c r="B39" t="str">
        <f>IF(LEN(операция!O55)&gt;3,операция!O55,"-")</f>
        <v>-</v>
      </c>
    </row>
    <row r="40" spans="1:10" x14ac:dyDescent="0.25">
      <c r="A40" t="s">
        <v>50</v>
      </c>
      <c r="B40" t="str">
        <f>IF(LEN(операция!O56)&gt;3,операция!O56,"-")</f>
        <v>-</v>
      </c>
    </row>
    <row r="41" spans="1:10" x14ac:dyDescent="0.25">
      <c r="A41" t="s">
        <v>51</v>
      </c>
      <c r="B41" t="str">
        <f>IF(LEN(операция!O57)&gt;3,операция!O57,"-")</f>
        <v>-</v>
      </c>
    </row>
    <row r="42" spans="1:10" x14ac:dyDescent="0.25">
      <c r="A42" t="s">
        <v>52</v>
      </c>
      <c r="B42" t="str">
        <f>IF(LEN(операция!O58)&gt;3,операция!O58,"-")</f>
        <v>-</v>
      </c>
    </row>
    <row r="43" spans="1:10" x14ac:dyDescent="0.25">
      <c r="A43" t="s">
        <v>53</v>
      </c>
      <c r="B43" t="str">
        <f>IF(LEN(операция!O59)&gt;3,операция!O59,"-")</f>
        <v>-</v>
      </c>
    </row>
    <row r="44" spans="1:10" x14ac:dyDescent="0.25">
      <c r="A44" t="s">
        <v>54</v>
      </c>
      <c r="B44" t="str">
        <f>IF(LEN(операция!O60)&gt;3,операция!O60,"-")</f>
        <v>-</v>
      </c>
    </row>
    <row r="45" spans="1:10" x14ac:dyDescent="0.25">
      <c r="A45" t="s">
        <v>55</v>
      </c>
      <c r="B45" t="str">
        <f>IF(LEN(операция!O61)&gt;3,операция!O61,"-")</f>
        <v>-</v>
      </c>
    </row>
    <row r="46" spans="1:10" x14ac:dyDescent="0.25">
      <c r="A46" t="s">
        <v>56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71</v>
      </c>
      <c r="F46" t="str">
        <f ca="1">CONCATENATE(D46,$B$1,"_",I46,E46)</f>
        <v>oper5_41_none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57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71</v>
      </c>
      <c r="F47" t="str">
        <f t="shared" ref="F47:F55" ca="1" si="11">CONCATENATE(D47,$B$1,"_",I47,E47)</f>
        <v>oper5_42_none</v>
      </c>
      <c r="I47">
        <f t="shared" ca="1" si="9"/>
        <v>42</v>
      </c>
      <c r="J47">
        <v>2</v>
      </c>
    </row>
    <row r="48" spans="1:10" x14ac:dyDescent="0.25">
      <c r="A48" t="s">
        <v>58</v>
      </c>
      <c r="B48" t="str">
        <f t="shared" si="10"/>
        <v>Fix32.Fix.NONE_TAG.F_CV</v>
      </c>
      <c r="D48" s="1" t="str">
        <f t="shared" ref="D48:D55" si="12">$D$6</f>
        <v>oper</v>
      </c>
      <c r="E48" t="s">
        <v>71</v>
      </c>
      <c r="F48" t="str">
        <f t="shared" ca="1" si="11"/>
        <v>oper5_43_none</v>
      </c>
      <c r="I48">
        <f t="shared" ca="1" si="9"/>
        <v>43</v>
      </c>
      <c r="J48">
        <v>3</v>
      </c>
    </row>
    <row r="49" spans="1:10" x14ac:dyDescent="0.25">
      <c r="A49" t="s">
        <v>59</v>
      </c>
      <c r="B49" t="str">
        <f t="shared" si="10"/>
        <v>Fix32.Fix.NONE_TAG.F_CV</v>
      </c>
      <c r="D49" s="1" t="str">
        <f t="shared" si="12"/>
        <v>oper</v>
      </c>
      <c r="E49" t="s">
        <v>71</v>
      </c>
      <c r="F49" t="str">
        <f t="shared" ca="1" si="11"/>
        <v>oper5_44_none</v>
      </c>
      <c r="I49">
        <f t="shared" ca="1" si="9"/>
        <v>44</v>
      </c>
      <c r="J49">
        <v>4</v>
      </c>
    </row>
    <row r="50" spans="1:10" x14ac:dyDescent="0.25">
      <c r="A50" t="s">
        <v>60</v>
      </c>
      <c r="B50" t="str">
        <f t="shared" si="10"/>
        <v>Fix32.Fix.NONE_TAG.F_CV</v>
      </c>
      <c r="D50" s="1" t="str">
        <f t="shared" si="12"/>
        <v>oper</v>
      </c>
      <c r="E50" t="s">
        <v>71</v>
      </c>
      <c r="F50" t="str">
        <f t="shared" ca="1" si="11"/>
        <v>oper5_45_none</v>
      </c>
      <c r="I50">
        <f t="shared" ca="1" si="9"/>
        <v>45</v>
      </c>
      <c r="J50">
        <v>5</v>
      </c>
    </row>
    <row r="51" spans="1:10" x14ac:dyDescent="0.25">
      <c r="A51" t="s">
        <v>61</v>
      </c>
      <c r="B51" t="str">
        <f t="shared" si="10"/>
        <v>Fix32.Fix.NONE_TAG.F_CV</v>
      </c>
      <c r="D51" s="1" t="str">
        <f t="shared" si="12"/>
        <v>oper</v>
      </c>
      <c r="E51" t="s">
        <v>71</v>
      </c>
      <c r="F51" t="str">
        <f t="shared" ca="1" si="11"/>
        <v>oper5_46_none</v>
      </c>
      <c r="I51">
        <f t="shared" ca="1" si="9"/>
        <v>46</v>
      </c>
      <c r="J51">
        <v>6</v>
      </c>
    </row>
    <row r="52" spans="1:10" x14ac:dyDescent="0.25">
      <c r="A52" t="s">
        <v>62</v>
      </c>
      <c r="B52" t="str">
        <f t="shared" si="10"/>
        <v>Fix32.Fix.NONE_TAG.F_CV</v>
      </c>
      <c r="D52" s="1" t="str">
        <f t="shared" si="12"/>
        <v>oper</v>
      </c>
      <c r="E52" t="s">
        <v>71</v>
      </c>
      <c r="F52" t="str">
        <f t="shared" ca="1" si="11"/>
        <v>oper5_47_none</v>
      </c>
      <c r="I52">
        <f t="shared" ca="1" si="9"/>
        <v>47</v>
      </c>
      <c r="J52">
        <v>7</v>
      </c>
    </row>
    <row r="53" spans="1:10" x14ac:dyDescent="0.25">
      <c r="A53" t="s">
        <v>63</v>
      </c>
      <c r="B53" t="str">
        <f t="shared" si="10"/>
        <v>Fix32.Fix.NONE_TAG.F_CV</v>
      </c>
      <c r="D53" s="1" t="str">
        <f t="shared" si="12"/>
        <v>oper</v>
      </c>
      <c r="E53" t="s">
        <v>71</v>
      </c>
      <c r="F53" t="str">
        <f t="shared" ca="1" si="11"/>
        <v>oper5_48_none</v>
      </c>
      <c r="I53">
        <f t="shared" ca="1" si="9"/>
        <v>48</v>
      </c>
      <c r="J53">
        <v>8</v>
      </c>
    </row>
    <row r="54" spans="1:10" x14ac:dyDescent="0.25">
      <c r="A54" t="s">
        <v>64</v>
      </c>
      <c r="B54" t="str">
        <f t="shared" si="10"/>
        <v>Fix32.Fix.NONE_TAG.F_CV</v>
      </c>
      <c r="D54" s="1" t="str">
        <f t="shared" si="12"/>
        <v>oper</v>
      </c>
      <c r="E54" t="s">
        <v>71</v>
      </c>
      <c r="F54" t="str">
        <f t="shared" ca="1" si="11"/>
        <v>oper5_49_none</v>
      </c>
      <c r="I54">
        <f t="shared" ca="1" si="9"/>
        <v>49</v>
      </c>
      <c r="J54">
        <v>9</v>
      </c>
    </row>
    <row r="55" spans="1:10" x14ac:dyDescent="0.25">
      <c r="A55" t="s">
        <v>65</v>
      </c>
      <c r="B55" t="str">
        <f t="shared" si="10"/>
        <v>Fix32.Fix.NONE_TAG.F_CV</v>
      </c>
      <c r="D55" s="1" t="str">
        <f t="shared" si="12"/>
        <v>oper</v>
      </c>
      <c r="E55" t="s">
        <v>71</v>
      </c>
      <c r="F55" t="str">
        <f t="shared" ca="1" si="11"/>
        <v>oper5_50_none</v>
      </c>
      <c r="I55">
        <f t="shared" ca="1" si="9"/>
        <v>50</v>
      </c>
      <c r="J55">
        <v>10</v>
      </c>
    </row>
  </sheetData>
  <conditionalFormatting sqref="B5">
    <cfRule type="cellIs" dxfId="3" priority="4" operator="equal">
      <formula>0</formula>
    </cfRule>
  </conditionalFormatting>
  <conditionalFormatting sqref="B6:B15">
    <cfRule type="containsText" dxfId="2" priority="3" operator="containsText" text="NONE_TAG">
      <formula>NOT(ISERROR(SEARCH("NONE_TAG",B6)))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46:B55">
    <cfRule type="containsText" dxfId="0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2021-12-16T11:33:17Z</dcterms:modified>
</cp:coreProperties>
</file>