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2" sheetId="2" state="visible" r:id="rId4"/>
    <sheet name="Pivot Table_Sheet1_1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<sst xmlns="http://schemas.openxmlformats.org/spreadsheetml/2006/main" count="167" uniqueCount="61">
  <si>
    <t xml:space="preserve">Date</t>
  </si>
  <si>
    <t xml:space="preserve">Product</t>
  </si>
  <si>
    <t xml:space="preserve">Quantity</t>
  </si>
  <si>
    <t xml:space="preserve">Price</t>
  </si>
  <si>
    <t xml:space="preserve">Region</t>
  </si>
  <si>
    <t xml:space="preserve">Salesperson</t>
  </si>
  <si>
    <t xml:space="preserve">Profit</t>
  </si>
  <si>
    <t xml:space="preserve">Flag</t>
  </si>
  <si>
    <t xml:space="preserve">Rate</t>
  </si>
  <si>
    <t xml:space="preserve">Bonus Rate</t>
  </si>
  <si>
    <t xml:space="preserve">2024-12-25</t>
  </si>
  <si>
    <t xml:space="preserve">Headphones</t>
  </si>
  <si>
    <t xml:space="preserve">Central</t>
  </si>
  <si>
    <t xml:space="preserve">Ahmed</t>
  </si>
  <si>
    <t xml:space="preserve">Monitor</t>
  </si>
  <si>
    <t xml:space="preserve">5%</t>
  </si>
  <si>
    <t xml:space="preserve">2024-02-04</t>
  </si>
  <si>
    <t xml:space="preserve">Laptop</t>
  </si>
  <si>
    <t xml:space="preserve">North</t>
  </si>
  <si>
    <t xml:space="preserve">Omar</t>
  </si>
  <si>
    <t xml:space="preserve">Phone</t>
  </si>
  <si>
    <t xml:space="preserve">7%</t>
  </si>
  <si>
    <t xml:space="preserve">2024-03-06</t>
  </si>
  <si>
    <t xml:space="preserve">Mohamed</t>
  </si>
  <si>
    <t xml:space="preserve">6%</t>
  </si>
  <si>
    <t xml:space="preserve">2024-12-10</t>
  </si>
  <si>
    <t xml:space="preserve">Smartphone</t>
  </si>
  <si>
    <t xml:space="preserve">Noor</t>
  </si>
  <si>
    <t xml:space="preserve">Tablet</t>
  </si>
  <si>
    <t xml:space="preserve">4%</t>
  </si>
  <si>
    <t xml:space="preserve">2024-12-21</t>
  </si>
  <si>
    <t xml:space="preserve">HeadPhones</t>
  </si>
  <si>
    <t xml:space="preserve">3%</t>
  </si>
  <si>
    <t xml:space="preserve">2024-04-29</t>
  </si>
  <si>
    <t xml:space="preserve">Smartwatch</t>
  </si>
  <si>
    <t xml:space="preserve">East</t>
  </si>
  <si>
    <t xml:space="preserve">%2</t>
  </si>
  <si>
    <t xml:space="preserve">2024-04-12</t>
  </si>
  <si>
    <t xml:space="preserve">%1</t>
  </si>
  <si>
    <t xml:space="preserve">2024-07-20</t>
  </si>
  <si>
    <t xml:space="preserve">2024-07-23</t>
  </si>
  <si>
    <t xml:space="preserve">2024-03-29</t>
  </si>
  <si>
    <t xml:space="preserve">South</t>
  </si>
  <si>
    <t xml:space="preserve">2024-06-15</t>
  </si>
  <si>
    <t xml:space="preserve">2024-04-18</t>
  </si>
  <si>
    <t xml:space="preserve">2024-04-09</t>
  </si>
  <si>
    <t xml:space="preserve">Sara</t>
  </si>
  <si>
    <t xml:space="preserve">2024-11-04</t>
  </si>
  <si>
    <t xml:space="preserve">2024-11-27</t>
  </si>
  <si>
    <t xml:space="preserve">2024-11-29</t>
  </si>
  <si>
    <t xml:space="preserve">2024-12-11</t>
  </si>
  <si>
    <t xml:space="preserve">2024-05-12</t>
  </si>
  <si>
    <t xml:space="preserve">2024-11-19</t>
  </si>
  <si>
    <t xml:space="preserve">West</t>
  </si>
  <si>
    <t xml:space="preserve">2024-07-24</t>
  </si>
  <si>
    <t xml:space="preserve">Sum - Profit</t>
  </si>
  <si>
    <t xml:space="preserve">Total Result</t>
  </si>
  <si>
    <t xml:space="preserve">Data</t>
  </si>
  <si>
    <t xml:space="preserve">Total Sum - Profit</t>
  </si>
  <si>
    <t xml:space="preserve">Total Sum - Quantity</t>
  </si>
  <si>
    <t xml:space="preserve">Sum - Quantity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</si>
</sst>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1549</c:v>
                </c:pt>
                <c:pt idx="1">
                  <c:v>1483</c:v>
                </c:pt>
                <c:pt idx="2">
                  <c:v>1546</c:v>
                </c:pt>
                <c:pt idx="3">
                  <c:v>1494</c:v>
                </c:pt>
                <c:pt idx="4">
                  <c:v>1597</c:v>
                </c:pt>
                <c:pt idx="5">
                  <c:v>1297</c:v>
                </c:pt>
                <c:pt idx="6">
                  <c:v>1579</c:v>
                </c:pt>
                <c:pt idx="7">
                  <c:v>1711</c:v>
                </c:pt>
                <c:pt idx="8">
                  <c:v>1764</c:v>
                </c:pt>
                <c:pt idx="9">
                  <c:v>893</c:v>
                </c:pt>
                <c:pt idx="10">
                  <c:v>1797</c:v>
                </c:pt>
                <c:pt idx="11">
                  <c:v>902</c:v>
                </c:pt>
                <c:pt idx="12">
                  <c:v>1362</c:v>
                </c:pt>
                <c:pt idx="13">
                  <c:v>805</c:v>
                </c:pt>
                <c:pt idx="14">
                  <c:v>924</c:v>
                </c:pt>
                <c:pt idx="15">
                  <c:v>394</c:v>
                </c:pt>
                <c:pt idx="16">
                  <c:v>613</c:v>
                </c:pt>
                <c:pt idx="17">
                  <c:v>343</c:v>
                </c:pt>
                <c:pt idx="18">
                  <c:v>513</c:v>
                </c:pt>
                <c:pt idx="19">
                  <c:v>232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Salesperson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3378.71</c:v>
                </c:pt>
                <c:pt idx="1">
                  <c:v>3007.98</c:v>
                </c:pt>
                <c:pt idx="2">
                  <c:v>2840.46</c:v>
                </c:pt>
                <c:pt idx="3">
                  <c:v>2578.58</c:v>
                </c:pt>
                <c:pt idx="4">
                  <c:v>1841</c:v>
                </c:pt>
                <c:pt idx="5">
                  <c:v>1804.03</c:v>
                </c:pt>
                <c:pt idx="6">
                  <c:v>1636.93</c:v>
                </c:pt>
                <c:pt idx="7">
                  <c:v>1616.43</c:v>
                </c:pt>
                <c:pt idx="8">
                  <c:v>1361.38</c:v>
                </c:pt>
                <c:pt idx="9">
                  <c:v>1320.08</c:v>
                </c:pt>
                <c:pt idx="10">
                  <c:v>983.22</c:v>
                </c:pt>
                <c:pt idx="11">
                  <c:v>863.54</c:v>
                </c:pt>
                <c:pt idx="12">
                  <c:v>779.56</c:v>
                </c:pt>
                <c:pt idx="13">
                  <c:v>706.37</c:v>
                </c:pt>
                <c:pt idx="14">
                  <c:v>664.86</c:v>
                </c:pt>
                <c:pt idx="15">
                  <c:v>379.56</c:v>
                </c:pt>
                <c:pt idx="16">
                  <c:v>337.12</c:v>
                </c:pt>
                <c:pt idx="17">
                  <c:v>247.08</c:v>
                </c:pt>
                <c:pt idx="18">
                  <c:v>206.12</c:v>
                </c:pt>
                <c:pt idx="19">
                  <c:v>63.49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Sheet1!$H$2:$H$21</c:f>
              <c:numCache>
                <c:formatCode>General</c:formatCode>
                <c:ptCount val="20"/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Sheet1!$A$2:$B$21</c:f>
              <c:multiLvlStrCache>
                <c:ptCount val="20"/>
                <c:lvl>
                  <c:pt idx="0">
                    <c:v>Headphones</c:v>
                  </c:pt>
                  <c:pt idx="1">
                    <c:v>Laptop</c:v>
                  </c:pt>
                  <c:pt idx="2">
                    <c:v>Laptop</c:v>
                  </c:pt>
                  <c:pt idx="3">
                    <c:v>Smartphone</c:v>
                  </c:pt>
                  <c:pt idx="4">
                    <c:v>Headphones</c:v>
                  </c:pt>
                  <c:pt idx="5">
                    <c:v>Smartwatch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Tablet</c:v>
                  </c:pt>
                  <c:pt idx="10">
                    <c:v>Smartphone</c:v>
                  </c:pt>
                  <c:pt idx="11">
                    <c:v>Laptop</c:v>
                  </c:pt>
                  <c:pt idx="12">
                    <c:v>Smartphone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Headphones</c:v>
                  </c:pt>
                  <c:pt idx="16">
                    <c:v>Tablet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Laptop</c:v>
                  </c:pt>
                </c:lvl>
                <c:lvl>
                  <c:pt idx="0">
                    <c:v>2024-12-25</c:v>
                  </c:pt>
                  <c:pt idx="1">
                    <c:v>2024-02-04</c:v>
                  </c:pt>
                  <c:pt idx="2">
                    <c:v>2024-03-06</c:v>
                  </c:pt>
                  <c:pt idx="3">
                    <c:v>2024-12-10</c:v>
                  </c:pt>
                  <c:pt idx="4">
                    <c:v>2024-12-21</c:v>
                  </c:pt>
                  <c:pt idx="5">
                    <c:v>2024-04-29</c:v>
                  </c:pt>
                  <c:pt idx="6">
                    <c:v>2024-04-12</c:v>
                  </c:pt>
                  <c:pt idx="7">
                    <c:v>2024-07-20</c:v>
                  </c:pt>
                  <c:pt idx="8">
                    <c:v>2024-07-23</c:v>
                  </c:pt>
                  <c:pt idx="9">
                    <c:v>2024-03-29</c:v>
                  </c:pt>
                  <c:pt idx="10">
                    <c:v>2024-06-15</c:v>
                  </c:pt>
                  <c:pt idx="11">
                    <c:v>2024-04-18</c:v>
                  </c:pt>
                  <c:pt idx="12">
                    <c:v>2024-04-09</c:v>
                  </c:pt>
                  <c:pt idx="13">
                    <c:v>2024-11-04</c:v>
                  </c:pt>
                  <c:pt idx="14">
                    <c:v>2024-11-27</c:v>
                  </c:pt>
                  <c:pt idx="15">
                    <c:v>2024-11-29</c:v>
                  </c:pt>
                  <c:pt idx="16">
                    <c:v>2024-12-11</c:v>
                  </c:pt>
                  <c:pt idx="17">
                    <c:v>2024-05-12</c:v>
                  </c:pt>
                  <c:pt idx="18">
                    <c:v>2024-11-19</c:v>
                  </c:pt>
                  <c:pt idx="19">
                    <c:v>2024-07-24</c:v>
                  </c:pt>
                </c:lvl>
              </c:multiLvlStrCache>
            </c:multiLvlStrRef>
          </c:cat>
          <c:val>
            <c:numRef>
              <c:f>Sheet1!$I$2:$I$21</c:f>
              <c:numCache>
                <c:formatCode>General</c:formatCode>
                <c:ptCount val="20"/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36360</xdr:colOff>
      <xdr:row>0</xdr:row>
      <xdr:rowOff>36000</xdr:rowOff>
    </xdr:from>
    <xdr:to>
      <xdr:col>17</xdr:col>
      <xdr:colOff>294480</xdr:colOff>
      <xdr:row>15</xdr:row>
      <xdr:rowOff>140040</xdr:rowOff>
    </xdr:to>
    <xdr:graphicFrame>
      <xdr:nvGraphicFramePr>
        <xdr:cNvPr id="0" name=""/>
        <xdr:cNvGraphicFramePr/>
      </xdr:nvGraphicFramePr>
      <xdr:xfrm>
        <a:off x="62258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I21" sheet="Sheet1"/>
  </cacheSource>
  <cacheFields count="9">
    <cacheField name="Date" numFmtId="0">
      <sharedItems count="20">
        <s v="2024-02-04"/>
        <s v="2024-03-06"/>
        <s v="2024-03-29"/>
        <s v="2024-04-09"/>
        <s v="2024-04-12"/>
        <s v="2024-04-18"/>
        <s v="2024-04-29"/>
        <s v="2024-05-12"/>
        <s v="2024-06-15"/>
        <s v="2024-07-20"/>
        <s v="2024-07-23"/>
        <s v="2024-07-24"/>
        <s v="2024-11-04"/>
        <s v="2024-11-19"/>
        <s v="2024-11-27"/>
        <s v="2024-11-29"/>
        <s v="2024-12-10"/>
        <s v="2024-12-11"/>
        <s v="2024-12-21"/>
        <s v="2024-12-25"/>
      </sharedItems>
    </cacheField>
    <cacheField name="Product" numFmtId="0">
      <sharedItems count="5">
        <s v="Headphones"/>
        <s v="Laptop"/>
        <s v="Smartphone"/>
        <s v="Smartwatch"/>
        <s v="Tablet"/>
      </sharedItems>
    </cacheField>
    <cacheField name="Quantity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rice" numFmtId="0">
      <sharedItems containsSemiMixedTypes="0" containsString="0" containsNumber="1" containsInteger="1" minValue="232" maxValue="1797" count="20">
        <n v="232"/>
        <n v="343"/>
        <n v="394"/>
        <n v="513"/>
        <n v="613"/>
        <n v="805"/>
        <n v="893"/>
        <n v="902"/>
        <n v="924"/>
        <n v="1297"/>
        <n v="1362"/>
        <n v="1483"/>
        <n v="1494"/>
        <n v="1546"/>
        <n v="1549"/>
        <n v="1579"/>
        <n v="1597"/>
        <n v="1711"/>
        <n v="1764"/>
        <n v="1797"/>
      </sharedItems>
    </cacheField>
    <cacheField name="Region" numFmtId="0">
      <sharedItems count="5">
        <s v="Central"/>
        <s v="East"/>
        <s v="North"/>
        <s v="South"/>
        <s v="West"/>
      </sharedItems>
    </cacheField>
    <cacheField name="Salesperson" numFmtId="0">
      <sharedItems count="5">
        <s v="Ahmed"/>
        <s v="Mohamed"/>
        <s v="Noor"/>
        <s v="Omar"/>
        <s v="Sara"/>
      </sharedItems>
    </cacheField>
    <cacheField name="Profit" numFmtId="0">
      <sharedItems containsSemiMixedTypes="0" containsString="0" containsNumber="1" minValue="63.49" maxValue="3378.71" count="20">
        <n v="63.49"/>
        <n v="206.12"/>
        <n v="247.08"/>
        <n v="337.12"/>
        <n v="379.56"/>
        <n v="664.86"/>
        <n v="706.37"/>
        <n v="779.56"/>
        <n v="863.54"/>
        <n v="983.22"/>
        <n v="1320.08"/>
        <n v="1361.38"/>
        <n v="1616.43"/>
        <n v="1636.93"/>
        <n v="1804.03"/>
        <n v="1841"/>
        <n v="2578.58"/>
        <n v="2840.46"/>
        <n v="3007.98"/>
        <n v="3378.71"/>
      </sharedItems>
    </cacheField>
    <cacheField name="Flag" numFmtId="0">
      <sharedItems count="2">
        <s v="High"/>
        <s v="Low"/>
      </sharedItems>
    </cacheField>
    <cacheField name="Rate" numFmtId="0">
      <sharedItems count="5">
        <s v="%1"/>
        <s v="%2"/>
        <s v="3%"/>
        <s v="4%"/>
        <s v="6%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19"/>
    <x v="0"/>
    <x v="7"/>
    <x v="14"/>
    <x v="0"/>
    <x v="0"/>
    <x v="19"/>
    <x v="0"/>
    <x v="2"/>
  </r>
  <r>
    <x v="0"/>
    <x v="1"/>
    <x v="7"/>
    <x v="11"/>
    <x v="2"/>
    <x v="3"/>
    <x v="18"/>
    <x v="0"/>
    <x v="4"/>
  </r>
  <r>
    <x v="1"/>
    <x v="1"/>
    <x v="7"/>
    <x v="13"/>
    <x v="2"/>
    <x v="1"/>
    <x v="17"/>
    <x v="0"/>
    <x v="4"/>
  </r>
  <r>
    <x v="16"/>
    <x v="2"/>
    <x v="8"/>
    <x v="12"/>
    <x v="0"/>
    <x v="2"/>
    <x v="16"/>
    <x v="0"/>
    <x v="1"/>
  </r>
  <r>
    <x v="18"/>
    <x v="0"/>
    <x v="6"/>
    <x v="16"/>
    <x v="0"/>
    <x v="3"/>
    <x v="15"/>
    <x v="0"/>
    <x v="2"/>
  </r>
  <r>
    <x v="6"/>
    <x v="3"/>
    <x v="5"/>
    <x v="9"/>
    <x v="1"/>
    <x v="3"/>
    <x v="14"/>
    <x v="0"/>
    <x v="0"/>
  </r>
  <r>
    <x v="4"/>
    <x v="0"/>
    <x v="6"/>
    <x v="15"/>
    <x v="2"/>
    <x v="1"/>
    <x v="13"/>
    <x v="0"/>
    <x v="2"/>
  </r>
  <r>
    <x v="9"/>
    <x v="4"/>
    <x v="3"/>
    <x v="17"/>
    <x v="2"/>
    <x v="1"/>
    <x v="12"/>
    <x v="0"/>
    <x v="3"/>
  </r>
  <r>
    <x v="10"/>
    <x v="4"/>
    <x v="4"/>
    <x v="18"/>
    <x v="2"/>
    <x v="0"/>
    <x v="11"/>
    <x v="0"/>
    <x v="3"/>
  </r>
  <r>
    <x v="2"/>
    <x v="4"/>
    <x v="8"/>
    <x v="6"/>
    <x v="3"/>
    <x v="0"/>
    <x v="10"/>
    <x v="0"/>
    <x v="3"/>
  </r>
  <r>
    <x v="8"/>
    <x v="2"/>
    <x v="1"/>
    <x v="19"/>
    <x v="2"/>
    <x v="0"/>
    <x v="9"/>
    <x v="1"/>
    <x v="1"/>
  </r>
  <r>
    <x v="5"/>
    <x v="1"/>
    <x v="8"/>
    <x v="7"/>
    <x v="1"/>
    <x v="2"/>
    <x v="8"/>
    <x v="1"/>
    <x v="4"/>
  </r>
  <r>
    <x v="3"/>
    <x v="2"/>
    <x v="1"/>
    <x v="10"/>
    <x v="0"/>
    <x v="4"/>
    <x v="7"/>
    <x v="1"/>
    <x v="1"/>
  </r>
  <r>
    <x v="12"/>
    <x v="4"/>
    <x v="2"/>
    <x v="5"/>
    <x v="3"/>
    <x v="0"/>
    <x v="6"/>
    <x v="1"/>
    <x v="3"/>
  </r>
  <r>
    <x v="14"/>
    <x v="4"/>
    <x v="3"/>
    <x v="8"/>
    <x v="2"/>
    <x v="2"/>
    <x v="5"/>
    <x v="1"/>
    <x v="3"/>
  </r>
  <r>
    <x v="15"/>
    <x v="0"/>
    <x v="3"/>
    <x v="2"/>
    <x v="0"/>
    <x v="3"/>
    <x v="4"/>
    <x v="1"/>
    <x v="2"/>
  </r>
  <r>
    <x v="17"/>
    <x v="4"/>
    <x v="1"/>
    <x v="4"/>
    <x v="2"/>
    <x v="2"/>
    <x v="3"/>
    <x v="1"/>
    <x v="3"/>
  </r>
  <r>
    <x v="7"/>
    <x v="4"/>
    <x v="2"/>
    <x v="1"/>
    <x v="2"/>
    <x v="1"/>
    <x v="2"/>
    <x v="1"/>
    <x v="3"/>
  </r>
  <r>
    <x v="13"/>
    <x v="4"/>
    <x v="2"/>
    <x v="3"/>
    <x v="4"/>
    <x v="1"/>
    <x v="1"/>
    <x v="1"/>
    <x v="3"/>
  </r>
  <r>
    <x v="11"/>
    <x v="1"/>
    <x v="0"/>
    <x v="0"/>
    <x v="4"/>
    <x v="0"/>
    <x v="0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N24" firstHeaderRow="1" firstDataRow="3" firstDataCol="2"/>
  <pivotFields count="9"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dataField="1" compact="0" showAll="0" outline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  <pivotField compact="0" showAll="0"/>
    <pivotField compact="0" showAll="0"/>
  </pivotFields>
  <rowFields count="2">
    <field x="4"/>
    <field x="0"/>
  </rowFields>
  <colFields count="2">
    <field x="5"/>
    <field x="-2"/>
  </colFields>
  <dataFields count="2">
    <dataField name="Sum - Profit" fld="6" subtotal="sum" numFmtId="164"/>
    <dataField name="Sum - Quantity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8" firstHeaderRow="1" firstDataRow="2" firstDataCol="1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  <pivotField compact="0" showAll="0"/>
    <pivotField compact="0" showAll="0"/>
  </pivotFields>
  <rowFields count="1">
    <field x="4"/>
  </rowFields>
  <colFields count="1">
    <field x="5"/>
  </colFields>
  <dataFields count="1">
    <dataField name="Sum - Profit" fld="6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3" activeCellId="0" sqref="M2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O1" s="6" t="s">
        <v>1</v>
      </c>
      <c r="P1" s="6" t="s">
        <v>9</v>
      </c>
    </row>
    <row r="2" customFormat="false" ht="16.4" hidden="false" customHeight="false" outlineLevel="0" collapsed="false">
      <c r="A2" s="7" t="s">
        <v>10</v>
      </c>
      <c r="B2" s="8" t="s">
        <v>11</v>
      </c>
      <c r="C2" s="8" t="n">
        <v>8</v>
      </c>
      <c r="D2" s="8" t="n">
        <v>1549</v>
      </c>
      <c r="E2" s="8" t="s">
        <v>12</v>
      </c>
      <c r="F2" s="8" t="s">
        <v>13</v>
      </c>
      <c r="G2" s="9" t="n">
        <v>3378.71</v>
      </c>
      <c r="H2" s="10" t="str">
        <f aca="false">IF(G2&gt;1000, "High", "Low")</f>
        <v>High</v>
      </c>
      <c r="I2" s="10" t="str">
        <f aca="false">VLOOKUP(B2, $O$2:$P$10, 2, 0)</f>
        <v>3%</v>
      </c>
      <c r="O2" s="11" t="s">
        <v>14</v>
      </c>
      <c r="P2" s="12" t="s">
        <v>15</v>
      </c>
    </row>
    <row r="3" customFormat="false" ht="16.4" hidden="false" customHeight="false" outlineLevel="0" collapsed="false">
      <c r="A3" s="7" t="s">
        <v>16</v>
      </c>
      <c r="B3" s="8" t="s">
        <v>17</v>
      </c>
      <c r="C3" s="8" t="n">
        <v>8</v>
      </c>
      <c r="D3" s="8" t="n">
        <v>1483</v>
      </c>
      <c r="E3" s="8" t="s">
        <v>18</v>
      </c>
      <c r="F3" s="8" t="s">
        <v>19</v>
      </c>
      <c r="G3" s="9" t="n">
        <v>3007.98</v>
      </c>
      <c r="H3" s="10" t="str">
        <f aca="false">IF(G3&gt;1000, "High", "Low")</f>
        <v>High</v>
      </c>
      <c r="I3" s="10" t="str">
        <f aca="false">VLOOKUP(B3, $O$2:$P$10, 2, 0)</f>
        <v>6%</v>
      </c>
      <c r="O3" s="11" t="s">
        <v>20</v>
      </c>
      <c r="P3" s="12" t="s">
        <v>21</v>
      </c>
    </row>
    <row r="4" customFormat="false" ht="16.4" hidden="false" customHeight="false" outlineLevel="0" collapsed="false">
      <c r="A4" s="7" t="s">
        <v>22</v>
      </c>
      <c r="B4" s="8" t="s">
        <v>17</v>
      </c>
      <c r="C4" s="8" t="n">
        <v>8</v>
      </c>
      <c r="D4" s="8" t="n">
        <v>1546</v>
      </c>
      <c r="E4" s="8" t="s">
        <v>18</v>
      </c>
      <c r="F4" s="8" t="s">
        <v>23</v>
      </c>
      <c r="G4" s="9" t="n">
        <v>2840.46</v>
      </c>
      <c r="H4" s="10" t="str">
        <f aca="false">IF(G4&gt;1000, "High", "Low")</f>
        <v>High</v>
      </c>
      <c r="I4" s="10" t="str">
        <f aca="false">VLOOKUP(B4, $O$2:$P$10, 2, 0)</f>
        <v>6%</v>
      </c>
      <c r="O4" s="11" t="s">
        <v>17</v>
      </c>
      <c r="P4" s="12" t="s">
        <v>24</v>
      </c>
    </row>
    <row r="5" customFormat="false" ht="16.4" hidden="false" customHeight="false" outlineLevel="0" collapsed="false">
      <c r="A5" s="7" t="s">
        <v>25</v>
      </c>
      <c r="B5" s="8" t="s">
        <v>26</v>
      </c>
      <c r="C5" s="8" t="n">
        <v>9</v>
      </c>
      <c r="D5" s="8" t="n">
        <v>1494</v>
      </c>
      <c r="E5" s="8" t="s">
        <v>12</v>
      </c>
      <c r="F5" s="8" t="s">
        <v>27</v>
      </c>
      <c r="G5" s="9" t="n">
        <v>2578.58</v>
      </c>
      <c r="H5" s="10" t="str">
        <f aca="false">IF(G5&gt;1000, "High", "Low")</f>
        <v>High</v>
      </c>
      <c r="I5" s="10" t="str">
        <f aca="false">VLOOKUP(B5, $O$2:$P$10, 2, 0)</f>
        <v>%2</v>
      </c>
      <c r="O5" s="11" t="s">
        <v>28</v>
      </c>
      <c r="P5" s="12" t="s">
        <v>29</v>
      </c>
    </row>
    <row r="6" customFormat="false" ht="31.3" hidden="false" customHeight="false" outlineLevel="0" collapsed="false">
      <c r="A6" s="7" t="s">
        <v>30</v>
      </c>
      <c r="B6" s="8" t="s">
        <v>11</v>
      </c>
      <c r="C6" s="8" t="n">
        <v>7</v>
      </c>
      <c r="D6" s="8" t="n">
        <v>1597</v>
      </c>
      <c r="E6" s="8" t="s">
        <v>12</v>
      </c>
      <c r="F6" s="8" t="s">
        <v>19</v>
      </c>
      <c r="G6" s="9" t="n">
        <v>1841</v>
      </c>
      <c r="H6" s="10" t="str">
        <f aca="false">IF(G6&gt;1000, "High", "Low")</f>
        <v>High</v>
      </c>
      <c r="I6" s="10" t="str">
        <f aca="false">VLOOKUP(B6, $O$2:$P$10, 2, 0)</f>
        <v>3%</v>
      </c>
      <c r="O6" s="11" t="s">
        <v>31</v>
      </c>
      <c r="P6" s="12" t="s">
        <v>32</v>
      </c>
    </row>
    <row r="7" customFormat="false" ht="15" hidden="false" customHeight="false" outlineLevel="0" collapsed="false">
      <c r="A7" s="7" t="s">
        <v>33</v>
      </c>
      <c r="B7" s="8" t="s">
        <v>34</v>
      </c>
      <c r="C7" s="8" t="n">
        <v>6</v>
      </c>
      <c r="D7" s="8" t="n">
        <v>1297</v>
      </c>
      <c r="E7" s="8" t="s">
        <v>35</v>
      </c>
      <c r="F7" s="8" t="s">
        <v>19</v>
      </c>
      <c r="G7" s="9" t="n">
        <v>1804.03</v>
      </c>
      <c r="H7" s="10" t="str">
        <f aca="false">IF(G7&gt;1000, "High", "Low")</f>
        <v>High</v>
      </c>
      <c r="I7" s="10" t="str">
        <f aca="false">VLOOKUP(B7, $O$2:$P$10, 2, 0)</f>
        <v>%1</v>
      </c>
      <c r="O7" s="6" t="s">
        <v>26</v>
      </c>
      <c r="P7" s="13" t="s">
        <v>36</v>
      </c>
    </row>
    <row r="8" customFormat="false" ht="15" hidden="false" customHeight="false" outlineLevel="0" collapsed="false">
      <c r="A8" s="7" t="s">
        <v>37</v>
      </c>
      <c r="B8" s="8" t="s">
        <v>11</v>
      </c>
      <c r="C8" s="8" t="n">
        <v>7</v>
      </c>
      <c r="D8" s="8" t="n">
        <v>1579</v>
      </c>
      <c r="E8" s="8" t="s">
        <v>18</v>
      </c>
      <c r="F8" s="8" t="s">
        <v>23</v>
      </c>
      <c r="G8" s="9" t="n">
        <v>1636.93</v>
      </c>
      <c r="H8" s="10" t="str">
        <f aca="false">IF(G8&gt;1000, "High", "Low")</f>
        <v>High</v>
      </c>
      <c r="I8" s="10" t="str">
        <f aca="false">VLOOKUP(B8, $O$2:$P$10, 2, 0)</f>
        <v>3%</v>
      </c>
      <c r="O8" s="6" t="s">
        <v>34</v>
      </c>
      <c r="P8" s="6" t="s">
        <v>38</v>
      </c>
    </row>
    <row r="9" customFormat="false" ht="15" hidden="false" customHeight="false" outlineLevel="0" collapsed="false">
      <c r="A9" s="7" t="s">
        <v>39</v>
      </c>
      <c r="B9" s="8" t="s">
        <v>28</v>
      </c>
      <c r="C9" s="8" t="n">
        <v>4</v>
      </c>
      <c r="D9" s="8" t="n">
        <v>1711</v>
      </c>
      <c r="E9" s="8" t="s">
        <v>18</v>
      </c>
      <c r="F9" s="8" t="s">
        <v>23</v>
      </c>
      <c r="G9" s="9" t="n">
        <v>1616.43</v>
      </c>
      <c r="H9" s="10" t="str">
        <f aca="false">IF(G9&gt;1000, "High", "Low")</f>
        <v>High</v>
      </c>
      <c r="I9" s="10" t="str">
        <f aca="false">VLOOKUP(B9, $O$2:$P$10, 2, 0)</f>
        <v>4%</v>
      </c>
    </row>
    <row r="10" customFormat="false" ht="15" hidden="false" customHeight="false" outlineLevel="0" collapsed="false">
      <c r="A10" s="7" t="s">
        <v>40</v>
      </c>
      <c r="B10" s="8" t="s">
        <v>28</v>
      </c>
      <c r="C10" s="8" t="n">
        <v>5</v>
      </c>
      <c r="D10" s="8" t="n">
        <v>1764</v>
      </c>
      <c r="E10" s="8" t="s">
        <v>18</v>
      </c>
      <c r="F10" s="8" t="s">
        <v>13</v>
      </c>
      <c r="G10" s="9" t="n">
        <v>1361.38</v>
      </c>
      <c r="H10" s="10" t="str">
        <f aca="false">IF(G10&gt;1000, "High", "Low")</f>
        <v>High</v>
      </c>
      <c r="I10" s="10" t="str">
        <f aca="false">VLOOKUP(B10, $O$2:$P$10, 2, 0)</f>
        <v>4%</v>
      </c>
    </row>
    <row r="11" customFormat="false" ht="15" hidden="false" customHeight="false" outlineLevel="0" collapsed="false">
      <c r="A11" s="7" t="s">
        <v>41</v>
      </c>
      <c r="B11" s="8" t="s">
        <v>28</v>
      </c>
      <c r="C11" s="8" t="n">
        <v>9</v>
      </c>
      <c r="D11" s="8" t="n">
        <v>893</v>
      </c>
      <c r="E11" s="8" t="s">
        <v>42</v>
      </c>
      <c r="F11" s="8" t="s">
        <v>13</v>
      </c>
      <c r="G11" s="9" t="n">
        <v>1320.08</v>
      </c>
      <c r="H11" s="10" t="str">
        <f aca="false">IF(G11&gt;1000, "High", "Low")</f>
        <v>High</v>
      </c>
      <c r="I11" s="10" t="str">
        <f aca="false">VLOOKUP(B11, $O$2:$P$10, 2, 0)</f>
        <v>4%</v>
      </c>
    </row>
    <row r="12" customFormat="false" ht="15" hidden="false" customHeight="false" outlineLevel="0" collapsed="false">
      <c r="A12" s="7" t="s">
        <v>43</v>
      </c>
      <c r="B12" s="14" t="s">
        <v>26</v>
      </c>
      <c r="C12" s="14" t="n">
        <v>2</v>
      </c>
      <c r="D12" s="14" t="n">
        <v>1797</v>
      </c>
      <c r="E12" s="14" t="s">
        <v>18</v>
      </c>
      <c r="F12" s="14" t="s">
        <v>13</v>
      </c>
      <c r="G12" s="9" t="n">
        <v>983.22</v>
      </c>
      <c r="H12" s="10" t="str">
        <f aca="false">IF(G12&gt;1000, "High", "Low")</f>
        <v>Low</v>
      </c>
      <c r="I12" s="10" t="str">
        <f aca="false">VLOOKUP(B12, $O$2:$P$10, 2, 0)</f>
        <v>%2</v>
      </c>
    </row>
    <row r="13" customFormat="false" ht="15" hidden="false" customHeight="false" outlineLevel="0" collapsed="false">
      <c r="A13" s="7" t="s">
        <v>44</v>
      </c>
      <c r="B13" s="8" t="s">
        <v>17</v>
      </c>
      <c r="C13" s="8" t="n">
        <v>9</v>
      </c>
      <c r="D13" s="8" t="n">
        <v>902</v>
      </c>
      <c r="E13" s="8" t="s">
        <v>35</v>
      </c>
      <c r="F13" s="8" t="s">
        <v>27</v>
      </c>
      <c r="G13" s="9" t="n">
        <v>863.54</v>
      </c>
      <c r="H13" s="10" t="str">
        <f aca="false">IF(G13&gt;1000, "High", "Low")</f>
        <v>Low</v>
      </c>
      <c r="I13" s="10" t="str">
        <f aca="false">VLOOKUP(B13, $O$2:$P$10, 2, 0)</f>
        <v>6%</v>
      </c>
    </row>
    <row r="14" customFormat="false" ht="15" hidden="false" customHeight="false" outlineLevel="0" collapsed="false">
      <c r="A14" s="7" t="s">
        <v>45</v>
      </c>
      <c r="B14" s="8" t="s">
        <v>26</v>
      </c>
      <c r="C14" s="8" t="n">
        <v>2</v>
      </c>
      <c r="D14" s="8" t="n">
        <v>1362</v>
      </c>
      <c r="E14" s="8" t="s">
        <v>12</v>
      </c>
      <c r="F14" s="8" t="s">
        <v>46</v>
      </c>
      <c r="G14" s="9" t="n">
        <v>779.56</v>
      </c>
      <c r="H14" s="10" t="str">
        <f aca="false">IF(G14&gt;1000, "High", "Low")</f>
        <v>Low</v>
      </c>
      <c r="I14" s="10" t="str">
        <f aca="false">VLOOKUP(B14, $O$2:$P$10, 2, 0)</f>
        <v>%2</v>
      </c>
    </row>
    <row r="15" customFormat="false" ht="15" hidden="false" customHeight="false" outlineLevel="0" collapsed="false">
      <c r="A15" s="7" t="s">
        <v>47</v>
      </c>
      <c r="B15" s="8" t="s">
        <v>28</v>
      </c>
      <c r="C15" s="8" t="n">
        <v>3</v>
      </c>
      <c r="D15" s="8" t="n">
        <v>805</v>
      </c>
      <c r="E15" s="8" t="s">
        <v>42</v>
      </c>
      <c r="F15" s="8" t="s">
        <v>13</v>
      </c>
      <c r="G15" s="9" t="n">
        <v>706.37</v>
      </c>
      <c r="H15" s="10" t="str">
        <f aca="false">IF(G15&gt;1000, "High", "Low")</f>
        <v>Low</v>
      </c>
      <c r="I15" s="10" t="str">
        <f aca="false">VLOOKUP(B15, $O$2:$P$10, 2, 0)</f>
        <v>4%</v>
      </c>
    </row>
    <row r="16" customFormat="false" ht="15" hidden="false" customHeight="false" outlineLevel="0" collapsed="false">
      <c r="A16" s="7" t="s">
        <v>48</v>
      </c>
      <c r="B16" s="8" t="s">
        <v>28</v>
      </c>
      <c r="C16" s="8" t="n">
        <v>4</v>
      </c>
      <c r="D16" s="8" t="n">
        <v>924</v>
      </c>
      <c r="E16" s="8" t="s">
        <v>18</v>
      </c>
      <c r="F16" s="8" t="s">
        <v>27</v>
      </c>
      <c r="G16" s="9" t="n">
        <v>664.86</v>
      </c>
      <c r="H16" s="10" t="str">
        <f aca="false">IF(G16&gt;1000, "High", "Low")</f>
        <v>Low</v>
      </c>
      <c r="I16" s="10" t="str">
        <f aca="false">VLOOKUP(B16, $O$2:$P$10, 2, 0)</f>
        <v>4%</v>
      </c>
    </row>
    <row r="17" customFormat="false" ht="15" hidden="false" customHeight="false" outlineLevel="0" collapsed="false">
      <c r="A17" s="7" t="s">
        <v>49</v>
      </c>
      <c r="B17" s="8" t="s">
        <v>11</v>
      </c>
      <c r="C17" s="8" t="n">
        <v>4</v>
      </c>
      <c r="D17" s="8" t="n">
        <v>394</v>
      </c>
      <c r="E17" s="8" t="s">
        <v>12</v>
      </c>
      <c r="F17" s="8" t="s">
        <v>19</v>
      </c>
      <c r="G17" s="9" t="n">
        <v>379.56</v>
      </c>
      <c r="H17" s="10" t="str">
        <f aca="false">IF(G17&gt;1000, "High", "Low")</f>
        <v>Low</v>
      </c>
      <c r="I17" s="10" t="str">
        <f aca="false">VLOOKUP(B17, $O$2:$P$10, 2, 0)</f>
        <v>3%</v>
      </c>
    </row>
    <row r="18" customFormat="false" ht="15" hidden="false" customHeight="false" outlineLevel="0" collapsed="false">
      <c r="A18" s="7" t="s">
        <v>50</v>
      </c>
      <c r="B18" s="8" t="s">
        <v>28</v>
      </c>
      <c r="C18" s="8" t="n">
        <v>2</v>
      </c>
      <c r="D18" s="8" t="n">
        <v>613</v>
      </c>
      <c r="E18" s="8" t="s">
        <v>18</v>
      </c>
      <c r="F18" s="8" t="s">
        <v>27</v>
      </c>
      <c r="G18" s="9" t="n">
        <v>337.12</v>
      </c>
      <c r="H18" s="10" t="str">
        <f aca="false">IF(G18&gt;1000, "High", "Low")</f>
        <v>Low</v>
      </c>
      <c r="I18" s="10" t="str">
        <f aca="false">VLOOKUP(B18, $O$2:$P$10, 2, 0)</f>
        <v>4%</v>
      </c>
    </row>
    <row r="19" customFormat="false" ht="15" hidden="false" customHeight="false" outlineLevel="0" collapsed="false">
      <c r="A19" s="7" t="s">
        <v>51</v>
      </c>
      <c r="B19" s="8" t="s">
        <v>28</v>
      </c>
      <c r="C19" s="8" t="n">
        <v>3</v>
      </c>
      <c r="D19" s="8" t="n">
        <v>343</v>
      </c>
      <c r="E19" s="8" t="s">
        <v>18</v>
      </c>
      <c r="F19" s="8" t="s">
        <v>23</v>
      </c>
      <c r="G19" s="9" t="n">
        <v>247.08</v>
      </c>
      <c r="H19" s="10" t="str">
        <f aca="false">IF(G19&gt;1000, "High", "Low")</f>
        <v>Low</v>
      </c>
      <c r="I19" s="10" t="str">
        <f aca="false">VLOOKUP(B19, $O$2:$P$10, 2, 0)</f>
        <v>4%</v>
      </c>
    </row>
    <row r="20" customFormat="false" ht="15" hidden="false" customHeight="false" outlineLevel="0" collapsed="false">
      <c r="A20" s="7" t="s">
        <v>52</v>
      </c>
      <c r="B20" s="8" t="s">
        <v>28</v>
      </c>
      <c r="C20" s="8" t="n">
        <v>3</v>
      </c>
      <c r="D20" s="8" t="n">
        <v>513</v>
      </c>
      <c r="E20" s="8" t="s">
        <v>53</v>
      </c>
      <c r="F20" s="8" t="s">
        <v>23</v>
      </c>
      <c r="G20" s="9" t="n">
        <v>206.12</v>
      </c>
      <c r="H20" s="10" t="str">
        <f aca="false">IF(G20&gt;1000, "High", "Low")</f>
        <v>Low</v>
      </c>
      <c r="I20" s="10" t="str">
        <f aca="false">VLOOKUP(B20, $O$2:$P$10, 2, 0)</f>
        <v>4%</v>
      </c>
    </row>
    <row r="21" customFormat="false" ht="15" hidden="false" customHeight="false" outlineLevel="0" collapsed="false">
      <c r="A21" s="15" t="s">
        <v>54</v>
      </c>
      <c r="B21" s="16" t="s">
        <v>17</v>
      </c>
      <c r="C21" s="16" t="n">
        <v>1</v>
      </c>
      <c r="D21" s="16" t="n">
        <v>232</v>
      </c>
      <c r="E21" s="16" t="s">
        <v>53</v>
      </c>
      <c r="F21" s="16" t="s">
        <v>13</v>
      </c>
      <c r="G21" s="17" t="n">
        <v>63.49</v>
      </c>
      <c r="H21" s="10" t="str">
        <f aca="false">IF(G21&gt;1000, "High", "Low")</f>
        <v>Low</v>
      </c>
      <c r="I21" s="10" t="str">
        <f aca="false">VLOOKUP(B21, $O$2:$P$10, 2, 0)</f>
        <v>6%</v>
      </c>
    </row>
  </sheetData>
  <conditionalFormatting sqref="G1">
    <cfRule type="colorScale" priority="2">
      <colorScale>
        <cfvo type="num" val="100"/>
        <cfvo type="percentile" val="50"/>
        <cfvo type="num" val="50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8" t="s">
        <v>55</v>
      </c>
      <c r="B1" s="19" t="s">
        <v>5</v>
      </c>
      <c r="C1" s="20"/>
      <c r="D1" s="20"/>
      <c r="E1" s="20"/>
      <c r="F1" s="20"/>
      <c r="G1" s="21"/>
    </row>
    <row r="2" customFormat="false" ht="12.8" hidden="false" customHeight="false" outlineLevel="0" collapsed="false">
      <c r="A2" s="22" t="s">
        <v>4</v>
      </c>
      <c r="B2" s="23" t="s">
        <v>13</v>
      </c>
      <c r="C2" s="24" t="s">
        <v>23</v>
      </c>
      <c r="D2" s="24" t="s">
        <v>27</v>
      </c>
      <c r="E2" s="24" t="s">
        <v>19</v>
      </c>
      <c r="F2" s="24" t="s">
        <v>46</v>
      </c>
      <c r="G2" s="25" t="s">
        <v>56</v>
      </c>
    </row>
    <row r="3" customFormat="false" ht="12.8" hidden="false" customHeight="false" outlineLevel="0" collapsed="false">
      <c r="A3" s="26" t="s">
        <v>12</v>
      </c>
      <c r="B3" s="27" t="n">
        <v>3378.71</v>
      </c>
      <c r="C3" s="28"/>
      <c r="D3" s="29" t="n">
        <v>2578.58</v>
      </c>
      <c r="E3" s="29" t="n">
        <v>2220.56</v>
      </c>
      <c r="F3" s="30" t="n">
        <v>779.56</v>
      </c>
      <c r="G3" s="31" t="n">
        <v>8957.41</v>
      </c>
    </row>
    <row r="4" customFormat="false" ht="12.8" hidden="false" customHeight="false" outlineLevel="0" collapsed="false">
      <c r="A4" s="32" t="s">
        <v>35</v>
      </c>
      <c r="B4" s="33"/>
      <c r="C4" s="34"/>
      <c r="D4" s="35" t="n">
        <v>863.54</v>
      </c>
      <c r="E4" s="35" t="n">
        <v>1804.03</v>
      </c>
      <c r="F4" s="36"/>
      <c r="G4" s="37" t="n">
        <v>2667.57</v>
      </c>
    </row>
    <row r="5" customFormat="false" ht="12.8" hidden="false" customHeight="false" outlineLevel="0" collapsed="false">
      <c r="A5" s="32" t="s">
        <v>18</v>
      </c>
      <c r="B5" s="38" t="n">
        <v>2344.6</v>
      </c>
      <c r="C5" s="35" t="n">
        <v>6340.9</v>
      </c>
      <c r="D5" s="35" t="n">
        <v>1001.98</v>
      </c>
      <c r="E5" s="35" t="n">
        <v>3007.98</v>
      </c>
      <c r="F5" s="36"/>
      <c r="G5" s="37" t="n">
        <v>12695.46</v>
      </c>
    </row>
    <row r="6" customFormat="false" ht="12.8" hidden="false" customHeight="false" outlineLevel="0" collapsed="false">
      <c r="A6" s="32" t="s">
        <v>42</v>
      </c>
      <c r="B6" s="38" t="n">
        <v>2026.45</v>
      </c>
      <c r="C6" s="34"/>
      <c r="D6" s="34"/>
      <c r="E6" s="34"/>
      <c r="F6" s="36"/>
      <c r="G6" s="37" t="n">
        <v>2026.45</v>
      </c>
    </row>
    <row r="7" customFormat="false" ht="12.8" hidden="false" customHeight="false" outlineLevel="0" collapsed="false">
      <c r="A7" s="32" t="s">
        <v>53</v>
      </c>
      <c r="B7" s="39" t="n">
        <v>63.49</v>
      </c>
      <c r="C7" s="40" t="n">
        <v>206.12</v>
      </c>
      <c r="D7" s="41"/>
      <c r="E7" s="41"/>
      <c r="F7" s="42"/>
      <c r="G7" s="43" t="n">
        <v>269.61</v>
      </c>
    </row>
    <row r="8" customFormat="false" ht="12.8" hidden="false" customHeight="false" outlineLevel="0" collapsed="false">
      <c r="A8" s="44" t="s">
        <v>56</v>
      </c>
      <c r="B8" s="45" t="n">
        <v>7813.25</v>
      </c>
      <c r="C8" s="46" t="n">
        <v>6547.02</v>
      </c>
      <c r="D8" s="46" t="n">
        <v>4444.1</v>
      </c>
      <c r="E8" s="46" t="n">
        <v>7032.57</v>
      </c>
      <c r="F8" s="47" t="n">
        <v>779.56</v>
      </c>
      <c r="G8" s="48" t="n">
        <v>26616.5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9" activeCellId="0" sqref="H39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49"/>
      <c r="B1" s="50"/>
      <c r="C1" s="19" t="s">
        <v>5</v>
      </c>
      <c r="D1" s="19" t="s">
        <v>57</v>
      </c>
      <c r="E1" s="51"/>
      <c r="F1" s="51"/>
      <c r="G1" s="51"/>
      <c r="H1" s="51"/>
      <c r="I1" s="51"/>
      <c r="J1" s="51"/>
      <c r="K1" s="51"/>
      <c r="L1" s="51"/>
      <c r="M1" s="51"/>
      <c r="N1" s="52"/>
    </row>
    <row r="2" customFormat="false" ht="12.8" hidden="false" customHeight="false" outlineLevel="0" collapsed="false">
      <c r="A2" s="53"/>
      <c r="B2" s="54"/>
      <c r="C2" s="55" t="s">
        <v>13</v>
      </c>
      <c r="D2" s="56"/>
      <c r="E2" s="55" t="s">
        <v>23</v>
      </c>
      <c r="F2" s="56"/>
      <c r="G2" s="55" t="s">
        <v>27</v>
      </c>
      <c r="H2" s="56"/>
      <c r="I2" s="55" t="s">
        <v>19</v>
      </c>
      <c r="J2" s="56"/>
      <c r="K2" s="55" t="s">
        <v>46</v>
      </c>
      <c r="L2" s="56"/>
      <c r="M2" s="57" t="s">
        <v>58</v>
      </c>
      <c r="N2" s="58" t="s">
        <v>59</v>
      </c>
    </row>
    <row r="3" customFormat="false" ht="12.8" hidden="false" customHeight="false" outlineLevel="0" collapsed="false">
      <c r="A3" s="22" t="s">
        <v>4</v>
      </c>
      <c r="B3" s="59" t="s">
        <v>0</v>
      </c>
      <c r="C3" s="55" t="s">
        <v>55</v>
      </c>
      <c r="D3" s="56" t="s">
        <v>60</v>
      </c>
      <c r="E3" s="55" t="s">
        <v>55</v>
      </c>
      <c r="F3" s="56" t="s">
        <v>60</v>
      </c>
      <c r="G3" s="55" t="s">
        <v>55</v>
      </c>
      <c r="H3" s="56" t="s">
        <v>60</v>
      </c>
      <c r="I3" s="55" t="s">
        <v>55</v>
      </c>
      <c r="J3" s="56" t="s">
        <v>60</v>
      </c>
      <c r="K3" s="55" t="s">
        <v>55</v>
      </c>
      <c r="L3" s="56" t="s">
        <v>60</v>
      </c>
      <c r="M3" s="60"/>
      <c r="N3" s="61"/>
    </row>
    <row r="4" customFormat="false" ht="12.8" hidden="false" customHeight="false" outlineLevel="0" collapsed="false">
      <c r="A4" s="26" t="s">
        <v>12</v>
      </c>
      <c r="B4" s="62" t="s">
        <v>45</v>
      </c>
      <c r="C4" s="63"/>
      <c r="D4" s="64"/>
      <c r="E4" s="28"/>
      <c r="F4" s="28"/>
      <c r="G4" s="63"/>
      <c r="H4" s="64"/>
      <c r="I4" s="28"/>
      <c r="J4" s="28"/>
      <c r="K4" s="27" t="n">
        <v>779.56</v>
      </c>
      <c r="L4" s="30" t="n">
        <v>2</v>
      </c>
      <c r="M4" s="65" t="n">
        <v>779.56</v>
      </c>
      <c r="N4" s="31" t="n">
        <v>2</v>
      </c>
    </row>
    <row r="5" customFormat="false" ht="12.8" hidden="false" customHeight="false" outlineLevel="0" collapsed="false">
      <c r="A5" s="32"/>
      <c r="B5" s="66" t="s">
        <v>49</v>
      </c>
      <c r="C5" s="33"/>
      <c r="D5" s="36"/>
      <c r="E5" s="34"/>
      <c r="F5" s="34"/>
      <c r="G5" s="33"/>
      <c r="H5" s="36"/>
      <c r="I5" s="35" t="n">
        <v>379.56</v>
      </c>
      <c r="J5" s="35" t="n">
        <v>4</v>
      </c>
      <c r="K5" s="33"/>
      <c r="L5" s="36"/>
      <c r="M5" s="67" t="n">
        <v>379.56</v>
      </c>
      <c r="N5" s="37" t="n">
        <v>4</v>
      </c>
    </row>
    <row r="6" customFormat="false" ht="12.8" hidden="false" customHeight="false" outlineLevel="0" collapsed="false">
      <c r="A6" s="32"/>
      <c r="B6" s="66" t="s">
        <v>25</v>
      </c>
      <c r="C6" s="33"/>
      <c r="D6" s="36"/>
      <c r="E6" s="34"/>
      <c r="F6" s="34"/>
      <c r="G6" s="38" t="n">
        <v>2578.58</v>
      </c>
      <c r="H6" s="68" t="n">
        <v>9</v>
      </c>
      <c r="I6" s="34"/>
      <c r="J6" s="34"/>
      <c r="K6" s="33"/>
      <c r="L6" s="36"/>
      <c r="M6" s="67" t="n">
        <v>2578.58</v>
      </c>
      <c r="N6" s="37" t="n">
        <v>9</v>
      </c>
    </row>
    <row r="7" customFormat="false" ht="12.8" hidden="false" customHeight="false" outlineLevel="0" collapsed="false">
      <c r="A7" s="32"/>
      <c r="B7" s="66" t="s">
        <v>30</v>
      </c>
      <c r="C7" s="33"/>
      <c r="D7" s="36"/>
      <c r="E7" s="34"/>
      <c r="F7" s="34"/>
      <c r="G7" s="33"/>
      <c r="H7" s="36"/>
      <c r="I7" s="35" t="n">
        <v>1841</v>
      </c>
      <c r="J7" s="35" t="n">
        <v>7</v>
      </c>
      <c r="K7" s="33"/>
      <c r="L7" s="36"/>
      <c r="M7" s="67" t="n">
        <v>1841</v>
      </c>
      <c r="N7" s="37" t="n">
        <v>7</v>
      </c>
    </row>
    <row r="8" customFormat="false" ht="12.8" hidden="false" customHeight="false" outlineLevel="0" collapsed="false">
      <c r="A8" s="69"/>
      <c r="B8" s="70" t="s">
        <v>10</v>
      </c>
      <c r="C8" s="39" t="n">
        <v>3378.71</v>
      </c>
      <c r="D8" s="71" t="n">
        <v>8</v>
      </c>
      <c r="E8" s="41"/>
      <c r="F8" s="41"/>
      <c r="G8" s="72"/>
      <c r="H8" s="42"/>
      <c r="I8" s="41"/>
      <c r="J8" s="41"/>
      <c r="K8" s="72"/>
      <c r="L8" s="42"/>
      <c r="M8" s="73" t="n">
        <v>3378.71</v>
      </c>
      <c r="N8" s="43" t="n">
        <v>8</v>
      </c>
    </row>
    <row r="9" customFormat="false" ht="12.8" hidden="false" customHeight="false" outlineLevel="0" collapsed="false">
      <c r="A9" s="26" t="s">
        <v>35</v>
      </c>
      <c r="B9" s="62" t="s">
        <v>44</v>
      </c>
      <c r="C9" s="28"/>
      <c r="D9" s="28"/>
      <c r="E9" s="63"/>
      <c r="F9" s="64"/>
      <c r="G9" s="29" t="n">
        <v>863.54</v>
      </c>
      <c r="H9" s="29" t="n">
        <v>9</v>
      </c>
      <c r="I9" s="63"/>
      <c r="J9" s="64"/>
      <c r="K9" s="28"/>
      <c r="L9" s="28"/>
      <c r="M9" s="74" t="n">
        <v>863.54</v>
      </c>
      <c r="N9" s="31" t="n">
        <v>9</v>
      </c>
    </row>
    <row r="10" customFormat="false" ht="12.8" hidden="false" customHeight="false" outlineLevel="0" collapsed="false">
      <c r="A10" s="69"/>
      <c r="B10" s="70" t="s">
        <v>33</v>
      </c>
      <c r="C10" s="41"/>
      <c r="D10" s="41"/>
      <c r="E10" s="72"/>
      <c r="F10" s="42"/>
      <c r="G10" s="41"/>
      <c r="H10" s="41"/>
      <c r="I10" s="39" t="n">
        <v>1804.03</v>
      </c>
      <c r="J10" s="71" t="n">
        <v>6</v>
      </c>
      <c r="K10" s="41"/>
      <c r="L10" s="41"/>
      <c r="M10" s="75" t="n">
        <v>1804.03</v>
      </c>
      <c r="N10" s="43" t="n">
        <v>6</v>
      </c>
    </row>
    <row r="11" customFormat="false" ht="12.8" hidden="false" customHeight="false" outlineLevel="0" collapsed="false">
      <c r="A11" s="26" t="s">
        <v>18</v>
      </c>
      <c r="B11" s="62" t="s">
        <v>16</v>
      </c>
      <c r="C11" s="63"/>
      <c r="D11" s="64"/>
      <c r="E11" s="28"/>
      <c r="F11" s="28"/>
      <c r="G11" s="63"/>
      <c r="H11" s="64"/>
      <c r="I11" s="29" t="n">
        <v>3007.98</v>
      </c>
      <c r="J11" s="29" t="n">
        <v>8</v>
      </c>
      <c r="K11" s="63"/>
      <c r="L11" s="64"/>
      <c r="M11" s="65" t="n">
        <v>3007.98</v>
      </c>
      <c r="N11" s="31" t="n">
        <v>8</v>
      </c>
    </row>
    <row r="12" customFormat="false" ht="12.8" hidden="false" customHeight="false" outlineLevel="0" collapsed="false">
      <c r="A12" s="32"/>
      <c r="B12" s="66" t="s">
        <v>22</v>
      </c>
      <c r="C12" s="33"/>
      <c r="D12" s="36"/>
      <c r="E12" s="35" t="n">
        <v>2840.46</v>
      </c>
      <c r="F12" s="35" t="n">
        <v>8</v>
      </c>
      <c r="G12" s="33"/>
      <c r="H12" s="36"/>
      <c r="I12" s="34"/>
      <c r="J12" s="34"/>
      <c r="K12" s="33"/>
      <c r="L12" s="36"/>
      <c r="M12" s="67" t="n">
        <v>2840.46</v>
      </c>
      <c r="N12" s="37" t="n">
        <v>8</v>
      </c>
    </row>
    <row r="13" customFormat="false" ht="12.8" hidden="false" customHeight="false" outlineLevel="0" collapsed="false">
      <c r="A13" s="32"/>
      <c r="B13" s="66" t="s">
        <v>37</v>
      </c>
      <c r="C13" s="33"/>
      <c r="D13" s="36"/>
      <c r="E13" s="35" t="n">
        <v>1636.93</v>
      </c>
      <c r="F13" s="35" t="n">
        <v>7</v>
      </c>
      <c r="G13" s="33"/>
      <c r="H13" s="36"/>
      <c r="I13" s="34"/>
      <c r="J13" s="34"/>
      <c r="K13" s="33"/>
      <c r="L13" s="36"/>
      <c r="M13" s="67" t="n">
        <v>1636.93</v>
      </c>
      <c r="N13" s="37" t="n">
        <v>7</v>
      </c>
    </row>
    <row r="14" customFormat="false" ht="12.8" hidden="false" customHeight="false" outlineLevel="0" collapsed="false">
      <c r="A14" s="32"/>
      <c r="B14" s="66" t="s">
        <v>51</v>
      </c>
      <c r="C14" s="33"/>
      <c r="D14" s="36"/>
      <c r="E14" s="35" t="n">
        <v>247.08</v>
      </c>
      <c r="F14" s="35" t="n">
        <v>3</v>
      </c>
      <c r="G14" s="33"/>
      <c r="H14" s="36"/>
      <c r="I14" s="34"/>
      <c r="J14" s="34"/>
      <c r="K14" s="33"/>
      <c r="L14" s="36"/>
      <c r="M14" s="67" t="n">
        <v>247.08</v>
      </c>
      <c r="N14" s="37" t="n">
        <v>3</v>
      </c>
    </row>
    <row r="15" customFormat="false" ht="12.8" hidden="false" customHeight="false" outlineLevel="0" collapsed="false">
      <c r="A15" s="32"/>
      <c r="B15" s="66" t="s">
        <v>43</v>
      </c>
      <c r="C15" s="38" t="n">
        <v>983.22</v>
      </c>
      <c r="D15" s="68" t="n">
        <v>2</v>
      </c>
      <c r="E15" s="34"/>
      <c r="F15" s="34"/>
      <c r="G15" s="33"/>
      <c r="H15" s="36"/>
      <c r="I15" s="34"/>
      <c r="J15" s="34"/>
      <c r="K15" s="33"/>
      <c r="L15" s="36"/>
      <c r="M15" s="67" t="n">
        <v>983.22</v>
      </c>
      <c r="N15" s="37" t="n">
        <v>2</v>
      </c>
    </row>
    <row r="16" customFormat="false" ht="12.8" hidden="false" customHeight="false" outlineLevel="0" collapsed="false">
      <c r="A16" s="32"/>
      <c r="B16" s="66" t="s">
        <v>39</v>
      </c>
      <c r="C16" s="33"/>
      <c r="D16" s="36"/>
      <c r="E16" s="35" t="n">
        <v>1616.43</v>
      </c>
      <c r="F16" s="35" t="n">
        <v>4</v>
      </c>
      <c r="G16" s="33"/>
      <c r="H16" s="36"/>
      <c r="I16" s="34"/>
      <c r="J16" s="34"/>
      <c r="K16" s="33"/>
      <c r="L16" s="36"/>
      <c r="M16" s="67" t="n">
        <v>1616.43</v>
      </c>
      <c r="N16" s="37" t="n">
        <v>4</v>
      </c>
    </row>
    <row r="17" customFormat="false" ht="12.8" hidden="false" customHeight="false" outlineLevel="0" collapsed="false">
      <c r="A17" s="32"/>
      <c r="B17" s="66" t="s">
        <v>40</v>
      </c>
      <c r="C17" s="38" t="n">
        <v>1361.38</v>
      </c>
      <c r="D17" s="68" t="n">
        <v>5</v>
      </c>
      <c r="E17" s="34"/>
      <c r="F17" s="34"/>
      <c r="G17" s="33"/>
      <c r="H17" s="36"/>
      <c r="I17" s="34"/>
      <c r="J17" s="34"/>
      <c r="K17" s="33"/>
      <c r="L17" s="36"/>
      <c r="M17" s="67" t="n">
        <v>1361.38</v>
      </c>
      <c r="N17" s="37" t="n">
        <v>5</v>
      </c>
    </row>
    <row r="18" customFormat="false" ht="12.8" hidden="false" customHeight="false" outlineLevel="0" collapsed="false">
      <c r="A18" s="32"/>
      <c r="B18" s="66" t="s">
        <v>48</v>
      </c>
      <c r="C18" s="33"/>
      <c r="D18" s="36"/>
      <c r="E18" s="34"/>
      <c r="F18" s="34"/>
      <c r="G18" s="38" t="n">
        <v>664.86</v>
      </c>
      <c r="H18" s="68" t="n">
        <v>4</v>
      </c>
      <c r="I18" s="34"/>
      <c r="J18" s="34"/>
      <c r="K18" s="33"/>
      <c r="L18" s="36"/>
      <c r="M18" s="67" t="n">
        <v>664.86</v>
      </c>
      <c r="N18" s="37" t="n">
        <v>4</v>
      </c>
    </row>
    <row r="19" customFormat="false" ht="12.8" hidden="false" customHeight="false" outlineLevel="0" collapsed="false">
      <c r="A19" s="69"/>
      <c r="B19" s="70" t="s">
        <v>50</v>
      </c>
      <c r="C19" s="72"/>
      <c r="D19" s="42"/>
      <c r="E19" s="41"/>
      <c r="F19" s="41"/>
      <c r="G19" s="39" t="n">
        <v>337.12</v>
      </c>
      <c r="H19" s="71" t="n">
        <v>2</v>
      </c>
      <c r="I19" s="41"/>
      <c r="J19" s="41"/>
      <c r="K19" s="72"/>
      <c r="L19" s="42"/>
      <c r="M19" s="73" t="n">
        <v>337.12</v>
      </c>
      <c r="N19" s="43" t="n">
        <v>2</v>
      </c>
    </row>
    <row r="20" customFormat="false" ht="12.8" hidden="false" customHeight="false" outlineLevel="0" collapsed="false">
      <c r="A20" s="26" t="s">
        <v>42</v>
      </c>
      <c r="B20" s="62" t="s">
        <v>41</v>
      </c>
      <c r="C20" s="29" t="n">
        <v>1320.08</v>
      </c>
      <c r="D20" s="29" t="n">
        <v>9</v>
      </c>
      <c r="E20" s="63"/>
      <c r="F20" s="64"/>
      <c r="G20" s="28"/>
      <c r="H20" s="28"/>
      <c r="I20" s="63"/>
      <c r="J20" s="64"/>
      <c r="K20" s="28"/>
      <c r="L20" s="28"/>
      <c r="M20" s="74" t="n">
        <v>1320.08</v>
      </c>
      <c r="N20" s="31" t="n">
        <v>9</v>
      </c>
    </row>
    <row r="21" customFormat="false" ht="12.8" hidden="false" customHeight="false" outlineLevel="0" collapsed="false">
      <c r="A21" s="69"/>
      <c r="B21" s="70" t="s">
        <v>47</v>
      </c>
      <c r="C21" s="40" t="n">
        <v>706.37</v>
      </c>
      <c r="D21" s="40" t="n">
        <v>3</v>
      </c>
      <c r="E21" s="72"/>
      <c r="F21" s="42"/>
      <c r="G21" s="41"/>
      <c r="H21" s="41"/>
      <c r="I21" s="72"/>
      <c r="J21" s="42"/>
      <c r="K21" s="41"/>
      <c r="L21" s="41"/>
      <c r="M21" s="75" t="n">
        <v>706.37</v>
      </c>
      <c r="N21" s="43" t="n">
        <v>3</v>
      </c>
    </row>
    <row r="22" customFormat="false" ht="12.8" hidden="false" customHeight="false" outlineLevel="0" collapsed="false">
      <c r="A22" s="26" t="s">
        <v>53</v>
      </c>
      <c r="B22" s="62" t="s">
        <v>54</v>
      </c>
      <c r="C22" s="27" t="n">
        <v>63.49</v>
      </c>
      <c r="D22" s="30" t="n">
        <v>1</v>
      </c>
      <c r="E22" s="28"/>
      <c r="F22" s="28"/>
      <c r="G22" s="63"/>
      <c r="H22" s="64"/>
      <c r="I22" s="28"/>
      <c r="J22" s="28"/>
      <c r="K22" s="63"/>
      <c r="L22" s="64"/>
      <c r="M22" s="65" t="n">
        <v>63.49</v>
      </c>
      <c r="N22" s="31" t="n">
        <v>1</v>
      </c>
    </row>
    <row r="23" customFormat="false" ht="12.8" hidden="false" customHeight="false" outlineLevel="0" collapsed="false">
      <c r="A23" s="69"/>
      <c r="B23" s="70" t="s">
        <v>52</v>
      </c>
      <c r="C23" s="72"/>
      <c r="D23" s="42"/>
      <c r="E23" s="40" t="n">
        <v>206.12</v>
      </c>
      <c r="F23" s="40" t="n">
        <v>3</v>
      </c>
      <c r="G23" s="72"/>
      <c r="H23" s="42"/>
      <c r="I23" s="41"/>
      <c r="J23" s="41"/>
      <c r="K23" s="72"/>
      <c r="L23" s="42"/>
      <c r="M23" s="73" t="n">
        <v>206.12</v>
      </c>
      <c r="N23" s="43" t="n">
        <v>3</v>
      </c>
    </row>
    <row r="24" customFormat="false" ht="12.8" hidden="false" customHeight="false" outlineLevel="0" collapsed="false">
      <c r="A24" s="76" t="s">
        <v>56</v>
      </c>
      <c r="B24" s="77"/>
      <c r="C24" s="45" t="n">
        <v>7813.25</v>
      </c>
      <c r="D24" s="47" t="n">
        <v>28</v>
      </c>
      <c r="E24" s="45" t="n">
        <v>6547.02</v>
      </c>
      <c r="F24" s="47" t="n">
        <v>25</v>
      </c>
      <c r="G24" s="45" t="n">
        <v>4444.1</v>
      </c>
      <c r="H24" s="47" t="n">
        <v>24</v>
      </c>
      <c r="I24" s="45" t="n">
        <v>7032.57</v>
      </c>
      <c r="J24" s="47" t="n">
        <v>25</v>
      </c>
      <c r="K24" s="45" t="n">
        <v>779.56</v>
      </c>
      <c r="L24" s="47" t="n">
        <v>2</v>
      </c>
      <c r="M24" s="78" t="n">
        <v>26616.5</v>
      </c>
      <c r="N24" s="48" t="n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2025-03-17T15:15:45Z</dcterms:created>
  <dc:creator/>
  <dc:description/>
  <dc:language>en-US</dc:language>
  <cp:lastModifiedBy/>
  <dcterms:modified xsi:type="dcterms:W3CDTF">2025-03-23T21:16:18Z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