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_records" sheetId="1" state="visible" r:id="rId3"/>
    <sheet name="Sheet2" sheetId="2" state="visible" r:id="rId4"/>
  </sheets>
  <definedNames>
    <definedName function="false" hidden="true" localSheetId="0" name="_xlnm._FilterDatabase" vbProcedure="false">employee_records!$A$1:$I$51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<sst xmlns="http://schemas.openxmlformats.org/spreadsheetml/2006/main" count="367" uniqueCount="223">
  <si>
    <t xml:space="preserve">Employee ID</t>
  </si>
  <si>
    <t xml:space="preserve">Name</t>
  </si>
  <si>
    <t xml:space="preserve">Department</t>
  </si>
  <si>
    <t xml:space="preserve">Job Title</t>
  </si>
  <si>
    <t xml:space="preserve">Date of Joining</t>
  </si>
  <si>
    <t xml:space="preserve">Salary</t>
  </si>
  <si>
    <t xml:space="preserve">Email</t>
  </si>
  <si>
    <t xml:space="preserve">Phone Number</t>
  </si>
  <si>
    <t xml:space="preserve">Status</t>
  </si>
  <si>
    <t xml:space="preserve">Classification </t>
  </si>
  <si>
    <t xml:space="preserve">Bonus Rate</t>
  </si>
  <si>
    <t xml:space="preserve">E039</t>
  </si>
  <si>
    <t xml:space="preserve">Teresa Macdonald</t>
  </si>
  <si>
    <t xml:space="preserve">Admin</t>
  </si>
  <si>
    <t xml:space="preserve">Developer</t>
  </si>
  <si>
    <t xml:space="preserve">brandon11@yahoo.com</t>
  </si>
  <si>
    <t xml:space="preserve">Active</t>
  </si>
  <si>
    <t xml:space="preserve">E007</t>
  </si>
  <si>
    <t xml:space="preserve">Melinda Mosley</t>
  </si>
  <si>
    <t xml:space="preserve">Analyst</t>
  </si>
  <si>
    <t xml:space="preserve">hardinoscar@yahoo.com</t>
  </si>
  <si>
    <t xml:space="preserve">+1-466-605-8228x966</t>
  </si>
  <si>
    <t xml:space="preserve">E038</t>
  </si>
  <si>
    <t xml:space="preserve">Christopher James</t>
  </si>
  <si>
    <t xml:space="preserve">Manager</t>
  </si>
  <si>
    <t xml:space="preserve">davilaangela@henderson-jones.com</t>
  </si>
  <si>
    <t xml:space="preserve">(149)251-0042x10358</t>
  </si>
  <si>
    <t xml:space="preserve">Inactive</t>
  </si>
  <si>
    <t xml:space="preserve">E049</t>
  </si>
  <si>
    <t xml:space="preserve">Lisa Anderson</t>
  </si>
  <si>
    <t xml:space="preserve">andrewsjoseph@hotmail.com</t>
  </si>
  <si>
    <t xml:space="preserve">326-120-6928x309</t>
  </si>
  <si>
    <t xml:space="preserve">E033</t>
  </si>
  <si>
    <t xml:space="preserve">Elizabeth Johnson</t>
  </si>
  <si>
    <t xml:space="preserve">tiffanydelacruz@gibbs.org</t>
  </si>
  <si>
    <t xml:space="preserve">001-640-280-1702x65524</t>
  </si>
  <si>
    <t xml:space="preserve">E017</t>
  </si>
  <si>
    <t xml:space="preserve">Debra Curtis</t>
  </si>
  <si>
    <t xml:space="preserve">russotasha@phelps.com</t>
  </si>
  <si>
    <t xml:space="preserve">182.228.8159</t>
  </si>
  <si>
    <t xml:space="preserve">E024</t>
  </si>
  <si>
    <t xml:space="preserve">David Wise</t>
  </si>
  <si>
    <t xml:space="preserve">Coordinator</t>
  </si>
  <si>
    <t xml:space="preserve">anthony97@gmail.com</t>
  </si>
  <si>
    <t xml:space="preserve">+1-199-244-9394x023</t>
  </si>
  <si>
    <t xml:space="preserve">E016</t>
  </si>
  <si>
    <t xml:space="preserve">Jeffrey Hall</t>
  </si>
  <si>
    <t xml:space="preserve">walshdouglas@hotmail.com</t>
  </si>
  <si>
    <t xml:space="preserve">303-542-6097</t>
  </si>
  <si>
    <t xml:space="preserve">E042</t>
  </si>
  <si>
    <t xml:space="preserve">Nathaniel Watson</t>
  </si>
  <si>
    <t xml:space="preserve">Assistant</t>
  </si>
  <si>
    <t xml:space="preserve">gphillips@yahoo.com</t>
  </si>
  <si>
    <t xml:space="preserve">(467)540-1031x2782</t>
  </si>
  <si>
    <t xml:space="preserve">E047</t>
  </si>
  <si>
    <t xml:space="preserve">Melvin Warren</t>
  </si>
  <si>
    <t xml:space="preserve">robert97@hotmail.com</t>
  </si>
  <si>
    <t xml:space="preserve">+1-638-102-3409x991</t>
  </si>
  <si>
    <t xml:space="preserve">E041</t>
  </si>
  <si>
    <t xml:space="preserve">Dominique Spence</t>
  </si>
  <si>
    <t xml:space="preserve">kathryn59@oconnell.com</t>
  </si>
  <si>
    <t xml:space="preserve">+1-564-616-5233x299</t>
  </si>
  <si>
    <t xml:space="preserve">E031</t>
  </si>
  <si>
    <t xml:space="preserve">Carlos Hill</t>
  </si>
  <si>
    <t xml:space="preserve">monique75@yahoo.com</t>
  </si>
  <si>
    <t xml:space="preserve">722-607-4250x65263</t>
  </si>
  <si>
    <t xml:space="preserve">E022</t>
  </si>
  <si>
    <t xml:space="preserve">Matthew Mccall</t>
  </si>
  <si>
    <t xml:space="preserve">Finance</t>
  </si>
  <si>
    <t xml:space="preserve">rebecca27@chang-ryan.com</t>
  </si>
  <si>
    <t xml:space="preserve">517-526-3994x067</t>
  </si>
  <si>
    <t xml:space="preserve">E027</t>
  </si>
  <si>
    <t xml:space="preserve">Christian Martinez</t>
  </si>
  <si>
    <t xml:space="preserve">debra63@snow-woodward.com</t>
  </si>
  <si>
    <t xml:space="preserve">(627)736-6501x631</t>
  </si>
  <si>
    <t xml:space="preserve">E019</t>
  </si>
  <si>
    <t xml:space="preserve">Mrs. Karen Fleming</t>
  </si>
  <si>
    <t xml:space="preserve">stephanie84@garcia-mendoza.com</t>
  </si>
  <si>
    <t xml:space="preserve">444-661-8051x7483</t>
  </si>
  <si>
    <t xml:space="preserve">E048</t>
  </si>
  <si>
    <t xml:space="preserve">Douglas Beltran</t>
  </si>
  <si>
    <t xml:space="preserve">tammy63@khan.com</t>
  </si>
  <si>
    <t xml:space="preserve">(203)819-8583</t>
  </si>
  <si>
    <t xml:space="preserve">E045</t>
  </si>
  <si>
    <t xml:space="preserve">Nicole Dudley</t>
  </si>
  <si>
    <t xml:space="preserve">youngmichael@rogers-turner.com</t>
  </si>
  <si>
    <t xml:space="preserve">001-963-051-2851</t>
  </si>
  <si>
    <t xml:space="preserve">E002</t>
  </si>
  <si>
    <t xml:space="preserve">Dennis Myers</t>
  </si>
  <si>
    <t xml:space="preserve">jeremyyoung@gmail.com</t>
  </si>
  <si>
    <t xml:space="preserve">114-618-9013x12001</t>
  </si>
  <si>
    <t xml:space="preserve">E003</t>
  </si>
  <si>
    <t xml:space="preserve">Ashley Anderson</t>
  </si>
  <si>
    <t xml:space="preserve">browninglisa@ortiz.com</t>
  </si>
  <si>
    <t xml:space="preserve">(096)695-3798x8123</t>
  </si>
  <si>
    <t xml:space="preserve">E013</t>
  </si>
  <si>
    <t xml:space="preserve">Mrs. Michelle Mckinney DVM</t>
  </si>
  <si>
    <t xml:space="preserve">holly55@yahoo.com</t>
  </si>
  <si>
    <t xml:space="preserve">001-044-357-9584x236</t>
  </si>
  <si>
    <t xml:space="preserve">E011</t>
  </si>
  <si>
    <t xml:space="preserve">Erica Warren</t>
  </si>
  <si>
    <t xml:space="preserve">HR</t>
  </si>
  <si>
    <t xml:space="preserve">stevensnyder@anderson-lewis.com</t>
  </si>
  <si>
    <t xml:space="preserve">+1-429-081-5449x579</t>
  </si>
  <si>
    <t xml:space="preserve">E044</t>
  </si>
  <si>
    <t xml:space="preserve">Shannon Peters</t>
  </si>
  <si>
    <t xml:space="preserve">jreeves@yahoo.com</t>
  </si>
  <si>
    <t xml:space="preserve">918.388.1134</t>
  </si>
  <si>
    <t xml:space="preserve">E046</t>
  </si>
  <si>
    <t xml:space="preserve">David Weaver</t>
  </si>
  <si>
    <t xml:space="preserve">christopherturner@gmail.com</t>
  </si>
  <si>
    <t xml:space="preserve">904-124-0540x044</t>
  </si>
  <si>
    <t xml:space="preserve">E018</t>
  </si>
  <si>
    <t xml:space="preserve">Thomas Garcia</t>
  </si>
  <si>
    <t xml:space="preserve">tapiacathy@clark.info</t>
  </si>
  <si>
    <t xml:space="preserve">093-982-1068x50005</t>
  </si>
  <si>
    <t xml:space="preserve">E006</t>
  </si>
  <si>
    <t xml:space="preserve">Kelly Proctor</t>
  </si>
  <si>
    <t xml:space="preserve">marissa17@gmail.com</t>
  </si>
  <si>
    <t xml:space="preserve">001-617-710-6891x38019</t>
  </si>
  <si>
    <t xml:space="preserve">E021</t>
  </si>
  <si>
    <t xml:space="preserve">Jillian Mccoy</t>
  </si>
  <si>
    <t xml:space="preserve">erika37@jones-jones.com</t>
  </si>
  <si>
    <t xml:space="preserve">547-726-0396x845</t>
  </si>
  <si>
    <t xml:space="preserve">E030</t>
  </si>
  <si>
    <t xml:space="preserve">Nicole Jones</t>
  </si>
  <si>
    <t xml:space="preserve">tmitchell@hotmail.com</t>
  </si>
  <si>
    <t xml:space="preserve">+1-273-118-5227x3212</t>
  </si>
  <si>
    <t xml:space="preserve">E008</t>
  </si>
  <si>
    <t xml:space="preserve">Adriana Vargas</t>
  </si>
  <si>
    <t xml:space="preserve">christopher88@thornton.com</t>
  </si>
  <si>
    <t xml:space="preserve">242.599.9023</t>
  </si>
  <si>
    <t xml:space="preserve">E025</t>
  </si>
  <si>
    <t xml:space="preserve">Michelle Clark</t>
  </si>
  <si>
    <t xml:space="preserve">bryantchristopher@taylor-evans.com</t>
  </si>
  <si>
    <t xml:space="preserve">(454)951-9120x4924</t>
  </si>
  <si>
    <t xml:space="preserve">E009</t>
  </si>
  <si>
    <t xml:space="preserve">Jennifer Velazquez</t>
  </si>
  <si>
    <t xml:space="preserve">IT</t>
  </si>
  <si>
    <t xml:space="preserve">benjamin76@macias-thompson.com</t>
  </si>
  <si>
    <t xml:space="preserve">001-216-846-6161x25850</t>
  </si>
  <si>
    <t xml:space="preserve">E034</t>
  </si>
  <si>
    <t xml:space="preserve">Holly Ruiz</t>
  </si>
  <si>
    <t xml:space="preserve">davisbryan@gmail.com</t>
  </si>
  <si>
    <t xml:space="preserve">(496)134-9033</t>
  </si>
  <si>
    <t xml:space="preserve">E032</t>
  </si>
  <si>
    <t xml:space="preserve">Margaret Stewart</t>
  </si>
  <si>
    <t xml:space="preserve">joshua17@gmail.com</t>
  </si>
  <si>
    <t xml:space="preserve">+1-332-351-1358</t>
  </si>
  <si>
    <t xml:space="preserve">E037</t>
  </si>
  <si>
    <t xml:space="preserve">John Morales</t>
  </si>
  <si>
    <t xml:space="preserve">rrobertson@gmail.com</t>
  </si>
  <si>
    <t xml:space="preserve">001-753-802-1064</t>
  </si>
  <si>
    <t xml:space="preserve">E043</t>
  </si>
  <si>
    <t xml:space="preserve">Victoria Medina</t>
  </si>
  <si>
    <t xml:space="preserve">mariewebb@gmail.com</t>
  </si>
  <si>
    <t xml:space="preserve">507.209.2312x3074</t>
  </si>
  <si>
    <t xml:space="preserve">E001</t>
  </si>
  <si>
    <t xml:space="preserve">Susan Davis</t>
  </si>
  <si>
    <t xml:space="preserve">edwardpratt@hotmail.com</t>
  </si>
  <si>
    <t xml:space="preserve">436-360-5640</t>
  </si>
  <si>
    <t xml:space="preserve">E015</t>
  </si>
  <si>
    <t xml:space="preserve">Brian Padilla</t>
  </si>
  <si>
    <t xml:space="preserve">anthonychapman@conner.net</t>
  </si>
  <si>
    <t xml:space="preserve">992-655-6780</t>
  </si>
  <si>
    <t xml:space="preserve">E040</t>
  </si>
  <si>
    <t xml:space="preserve">Clifford Baker</t>
  </si>
  <si>
    <t xml:space="preserve">scottcampbell@gentry.com</t>
  </si>
  <si>
    <t xml:space="preserve">001-670-810-8273</t>
  </si>
  <si>
    <t xml:space="preserve">E026</t>
  </si>
  <si>
    <t xml:space="preserve">Kevin Chambers</t>
  </si>
  <si>
    <t xml:space="preserve">timothy09@yahoo.com</t>
  </si>
  <si>
    <t xml:space="preserve">E050</t>
  </si>
  <si>
    <t xml:space="preserve">Steven Stark</t>
  </si>
  <si>
    <t xml:space="preserve">casesamantha@gmail.com</t>
  </si>
  <si>
    <t xml:space="preserve">001-801-868-4765x2656</t>
  </si>
  <si>
    <t xml:space="preserve">E004</t>
  </si>
  <si>
    <t xml:space="preserve">Patrick George</t>
  </si>
  <si>
    <t xml:space="preserve">Marketing</t>
  </si>
  <si>
    <t xml:space="preserve">marthaosborn@flowers-sanders.com</t>
  </si>
  <si>
    <t xml:space="preserve">001-268-784-4698x691</t>
  </si>
  <si>
    <t xml:space="preserve">E020</t>
  </si>
  <si>
    <t xml:space="preserve">Angela Gonzalez</t>
  </si>
  <si>
    <t xml:space="preserve">tharris@donovan.biz</t>
  </si>
  <si>
    <t xml:space="preserve">(694)361-9907x90922</t>
  </si>
  <si>
    <t xml:space="preserve">E010</t>
  </si>
  <si>
    <t xml:space="preserve">Christopher Ortiz</t>
  </si>
  <si>
    <t xml:space="preserve">patrickkyle@tate.com</t>
  </si>
  <si>
    <t xml:space="preserve">001-405-125-6835x88057</t>
  </si>
  <si>
    <t xml:space="preserve">E035</t>
  </si>
  <si>
    <t xml:space="preserve">Luis Walker</t>
  </si>
  <si>
    <t xml:space="preserve">jamesbarker@williams.com</t>
  </si>
  <si>
    <t xml:space="preserve">460-388-4657</t>
  </si>
  <si>
    <t xml:space="preserve">E014</t>
  </si>
  <si>
    <t xml:space="preserve">Daniel Johnson</t>
  </si>
  <si>
    <t xml:space="preserve">smithalyssa@gonzales-cordova.biz</t>
  </si>
  <si>
    <t xml:space="preserve">768-546-2711x79848</t>
  </si>
  <si>
    <t xml:space="preserve">E028</t>
  </si>
  <si>
    <t xml:space="preserve">Jimmy Santana</t>
  </si>
  <si>
    <t xml:space="preserve">james94@griffin-sanders.net</t>
  </si>
  <si>
    <t xml:space="preserve">+1-882-990-5652x83967</t>
  </si>
  <si>
    <t xml:space="preserve">E012</t>
  </si>
  <si>
    <t xml:space="preserve">Brooke Mccoy</t>
  </si>
  <si>
    <t xml:space="preserve">sylvia48@yahoo.com</t>
  </si>
  <si>
    <t xml:space="preserve">574-806-7952x29535</t>
  </si>
  <si>
    <t xml:space="preserve">E036</t>
  </si>
  <si>
    <t xml:space="preserve">April Morgan</t>
  </si>
  <si>
    <t xml:space="preserve">marissa50@collins.com</t>
  </si>
  <si>
    <t xml:space="preserve">(043)108-6694</t>
  </si>
  <si>
    <t xml:space="preserve">E005</t>
  </si>
  <si>
    <t xml:space="preserve">Robert Johnson</t>
  </si>
  <si>
    <t xml:space="preserve">hudsonbecky@rhodes-fernandez.com</t>
  </si>
  <si>
    <t xml:space="preserve">077-986-7020</t>
  </si>
  <si>
    <t xml:space="preserve">E023</t>
  </si>
  <si>
    <t xml:space="preserve">Lisa Howard</t>
  </si>
  <si>
    <t xml:space="preserve">katherinemcintyre@yahoo.com</t>
  </si>
  <si>
    <t xml:space="preserve">141-429-0490</t>
  </si>
  <si>
    <t xml:space="preserve">E029</t>
  </si>
  <si>
    <t xml:space="preserve">Christopher Morales</t>
  </si>
  <si>
    <t xml:space="preserve">richard62@hotmail.com</t>
  </si>
  <si>
    <t xml:space="preserve">142.280.5089x5198</t>
  </si>
  <si>
    <t xml:space="preserve">Bonus</t>
  </si>
  <si>
    <t xml:space="preserve">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</si>
</sst>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55308D"/>
      <name val="Arial"/>
      <family val="2"/>
    </font>
    <font>
      <b val="true"/>
      <sz val="10"/>
      <color rgb="FF611729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6">
    <dxf>
      <fill>
        <patternFill patternType="solid">
          <bgColor rgb="FF000000"/>
        </patternFill>
      </fill>
    </dxf>
    <dxf>
      <fill>
        <patternFill patternType="solid">
          <fgColor rgb="FF55308D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00A933"/>
        </patternFill>
      </fill>
    </dxf>
    <dxf>
      <font>
        <b val="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11729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7"/>
    <col collapsed="false" customWidth="true" hidden="false" outlineLevel="0" max="2" min="2" style="0" width="27.97"/>
    <col collapsed="false" customWidth="true" hidden="false" outlineLevel="0" max="3" min="3" style="0" width="14.06"/>
    <col collapsed="false" customWidth="true" hidden="false" outlineLevel="0" max="4" min="4" style="0" width="13.37"/>
    <col collapsed="false" customWidth="true" hidden="false" outlineLevel="0" max="5" min="5" style="0" width="17.26"/>
    <col collapsed="false" customWidth="true" hidden="false" outlineLevel="0" max="6" min="6" style="0" width="9.61"/>
    <col collapsed="false" customWidth="true" hidden="false" outlineLevel="0" max="7" min="7" style="0" width="34.65"/>
    <col collapsed="false" customWidth="true" hidden="false" outlineLevel="0" max="8" min="8" style="0" width="24.36"/>
    <col collapsed="false" customWidth="true" hidden="false" outlineLevel="0" max="9" min="9" style="0" width="10.59"/>
    <col collapsed="false" customWidth="true" hidden="false" outlineLevel="0" max="11" min="11" style="0" width="16.43"/>
  </cols>
  <sheetData>
    <row r="1" customFormat="false" ht="13.2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K1" s="5" t="s">
        <v>9</v>
      </c>
      <c r="L1" s="5" t="s">
        <v>10</v>
      </c>
    </row>
    <row r="2" customFormat="false" ht="12.8" hidden="false" customHeight="false" outlineLevel="0" collapsed="false">
      <c r="A2" s="6" t="s">
        <v>11</v>
      </c>
      <c r="B2" s="0" t="s">
        <v>12</v>
      </c>
      <c r="C2" s="7" t="s">
        <v>13</v>
      </c>
      <c r="D2" s="0" t="s">
        <v>14</v>
      </c>
      <c r="E2" s="8" t="n">
        <v>42522</v>
      </c>
      <c r="F2" s="9" t="n">
        <v>4491</v>
      </c>
      <c r="G2" s="7" t="s">
        <v>15</v>
      </c>
      <c r="H2" s="0" t="n">
        <v>5398300654</v>
      </c>
      <c r="I2" s="10" t="s">
        <v>16</v>
      </c>
      <c r="K2" s="11" t="str">
        <f aca="false">IF(F2&gt;5000,"Senior","Junior")</f>
        <v>Junior</v>
      </c>
      <c r="L2" s="11" t="n">
        <f aca="false">VLOOKUP(C2, Sheet2!$A$2:$C$6, 3, 0)</f>
        <v>50</v>
      </c>
    </row>
    <row r="3" customFormat="false" ht="12.8" hidden="false" customHeight="false" outlineLevel="0" collapsed="false">
      <c r="A3" s="6" t="s">
        <v>17</v>
      </c>
      <c r="B3" s="0" t="s">
        <v>18</v>
      </c>
      <c r="C3" s="7" t="s">
        <v>13</v>
      </c>
      <c r="D3" s="0" t="s">
        <v>19</v>
      </c>
      <c r="E3" s="8" t="n">
        <v>42614</v>
      </c>
      <c r="F3" s="9" t="n">
        <v>6467</v>
      </c>
      <c r="G3" s="7" t="s">
        <v>20</v>
      </c>
      <c r="H3" s="0" t="s">
        <v>21</v>
      </c>
      <c r="I3" s="10" t="s">
        <v>16</v>
      </c>
      <c r="K3" s="11" t="str">
        <f aca="false">IF(F3&gt;5000,"Senior","Junior")</f>
        <v>Senior</v>
      </c>
      <c r="L3" s="11" t="n">
        <f aca="false">VLOOKUP(C3, Sheet2!$A$2:$C$6, 3, 0)</f>
        <v>50</v>
      </c>
    </row>
    <row r="4" customFormat="false" ht="12.8" hidden="false" customHeight="false" outlineLevel="0" collapsed="false">
      <c r="A4" s="6" t="s">
        <v>22</v>
      </c>
      <c r="B4" s="0" t="s">
        <v>23</v>
      </c>
      <c r="C4" s="7" t="s">
        <v>13</v>
      </c>
      <c r="D4" s="0" t="s">
        <v>24</v>
      </c>
      <c r="E4" s="8" t="n">
        <v>42796</v>
      </c>
      <c r="F4" s="9" t="n">
        <v>8032</v>
      </c>
      <c r="G4" s="7" t="s">
        <v>25</v>
      </c>
      <c r="H4" s="0" t="s">
        <v>26</v>
      </c>
      <c r="I4" s="10" t="s">
        <v>27</v>
      </c>
      <c r="K4" s="11" t="str">
        <f aca="false">IF(F4&gt;5000,"Senior","Junior")</f>
        <v>Senior</v>
      </c>
      <c r="L4" s="11" t="n">
        <f aca="false">VLOOKUP(C4, Sheet2!$A$2:$C$6, 3, 0)</f>
        <v>50</v>
      </c>
    </row>
    <row r="5" customFormat="false" ht="12.8" hidden="false" customHeight="false" outlineLevel="0" collapsed="false">
      <c r="A5" s="6" t="s">
        <v>28</v>
      </c>
      <c r="B5" s="0" t="s">
        <v>29</v>
      </c>
      <c r="C5" s="7" t="s">
        <v>13</v>
      </c>
      <c r="D5" s="0" t="s">
        <v>24</v>
      </c>
      <c r="E5" s="8" t="n">
        <v>43113</v>
      </c>
      <c r="F5" s="9" t="n">
        <v>3499</v>
      </c>
      <c r="G5" s="7" t="s">
        <v>30</v>
      </c>
      <c r="H5" s="0" t="s">
        <v>31</v>
      </c>
      <c r="I5" s="10" t="s">
        <v>27</v>
      </c>
      <c r="K5" s="11" t="str">
        <f aca="false">IF(F5&gt;5000,"Senior","Junior")</f>
        <v>Junior</v>
      </c>
      <c r="L5" s="11" t="n">
        <f aca="false">VLOOKUP(C5, Sheet2!$A$2:$C$6, 3, 0)</f>
        <v>50</v>
      </c>
    </row>
    <row r="6" customFormat="false" ht="12.8" hidden="false" customHeight="false" outlineLevel="0" collapsed="false">
      <c r="A6" s="6" t="s">
        <v>32</v>
      </c>
      <c r="B6" s="0" t="s">
        <v>33</v>
      </c>
      <c r="C6" s="7" t="s">
        <v>13</v>
      </c>
      <c r="D6" s="0" t="s">
        <v>14</v>
      </c>
      <c r="E6" s="8" t="n">
        <v>43229</v>
      </c>
      <c r="F6" s="9" t="n">
        <v>5113</v>
      </c>
      <c r="G6" s="7" t="s">
        <v>34</v>
      </c>
      <c r="H6" s="0" t="s">
        <v>35</v>
      </c>
      <c r="I6" s="10" t="s">
        <v>16</v>
      </c>
      <c r="K6" s="11" t="str">
        <f aca="false">IF(F6&gt;5000,"Senior","Junior")</f>
        <v>Senior</v>
      </c>
      <c r="L6" s="11" t="n">
        <f aca="false">VLOOKUP(C6, Sheet2!$A$2:$C$6, 3, 0)</f>
        <v>50</v>
      </c>
    </row>
    <row r="7" customFormat="false" ht="12.8" hidden="false" customHeight="false" outlineLevel="0" collapsed="false">
      <c r="A7" s="6" t="s">
        <v>36</v>
      </c>
      <c r="B7" s="0" t="s">
        <v>37</v>
      </c>
      <c r="C7" s="7" t="s">
        <v>13</v>
      </c>
      <c r="D7" s="0" t="s">
        <v>24</v>
      </c>
      <c r="E7" s="8" t="n">
        <v>43612</v>
      </c>
      <c r="F7" s="9" t="n">
        <v>9150</v>
      </c>
      <c r="G7" s="7" t="s">
        <v>38</v>
      </c>
      <c r="H7" s="0" t="s">
        <v>39</v>
      </c>
      <c r="I7" s="10" t="s">
        <v>27</v>
      </c>
      <c r="K7" s="11" t="str">
        <f aca="false">IF(F7&gt;5000,"Senior","Junior")</f>
        <v>Senior</v>
      </c>
      <c r="L7" s="11" t="n">
        <f aca="false">VLOOKUP(C7, Sheet2!$A$2:$C$6, 3, 0)</f>
        <v>50</v>
      </c>
    </row>
    <row r="8" customFormat="false" ht="12.8" hidden="false" customHeight="false" outlineLevel="0" collapsed="false">
      <c r="A8" s="6" t="s">
        <v>40</v>
      </c>
      <c r="B8" s="0" t="s">
        <v>41</v>
      </c>
      <c r="C8" s="7" t="s">
        <v>13</v>
      </c>
      <c r="D8" s="0" t="s">
        <v>42</v>
      </c>
      <c r="E8" s="8" t="n">
        <v>43783</v>
      </c>
      <c r="F8" s="9" t="n">
        <v>6099</v>
      </c>
      <c r="G8" s="7" t="s">
        <v>43</v>
      </c>
      <c r="H8" s="0" t="s">
        <v>44</v>
      </c>
      <c r="I8" s="10" t="s">
        <v>27</v>
      </c>
      <c r="K8" s="11" t="str">
        <f aca="false">IF(F8&gt;5000,"Senior","Junior")</f>
        <v>Senior</v>
      </c>
      <c r="L8" s="11" t="n">
        <f aca="false">VLOOKUP(C8, Sheet2!$A$2:$C$6, 3, 0)</f>
        <v>50</v>
      </c>
    </row>
    <row r="9" customFormat="false" ht="12.8" hidden="false" customHeight="false" outlineLevel="0" collapsed="false">
      <c r="A9" s="6" t="s">
        <v>45</v>
      </c>
      <c r="B9" s="0" t="s">
        <v>46</v>
      </c>
      <c r="C9" s="7" t="s">
        <v>13</v>
      </c>
      <c r="D9" s="0" t="s">
        <v>14</v>
      </c>
      <c r="E9" s="8" t="n">
        <v>44616</v>
      </c>
      <c r="F9" s="9" t="n">
        <v>3962</v>
      </c>
      <c r="G9" s="7" t="s">
        <v>47</v>
      </c>
      <c r="H9" s="0" t="s">
        <v>48</v>
      </c>
      <c r="I9" s="10" t="s">
        <v>16</v>
      </c>
      <c r="K9" s="11" t="str">
        <f aca="false">IF(F9&gt;5000,"Senior","Junior")</f>
        <v>Junior</v>
      </c>
      <c r="L9" s="11" t="n">
        <f aca="false">VLOOKUP(C9, Sheet2!$A$2:$C$6, 3, 0)</f>
        <v>50</v>
      </c>
    </row>
    <row r="10" customFormat="false" ht="12.8" hidden="false" customHeight="false" outlineLevel="0" collapsed="false">
      <c r="A10" s="6" t="s">
        <v>49</v>
      </c>
      <c r="B10" s="0" t="s">
        <v>50</v>
      </c>
      <c r="C10" s="7" t="s">
        <v>13</v>
      </c>
      <c r="D10" s="0" t="s">
        <v>51</v>
      </c>
      <c r="E10" s="8" t="n">
        <v>44777</v>
      </c>
      <c r="F10" s="9" t="n">
        <v>5711</v>
      </c>
      <c r="G10" s="7" t="s">
        <v>52</v>
      </c>
      <c r="H10" s="0" t="s">
        <v>53</v>
      </c>
      <c r="I10" s="10" t="s">
        <v>27</v>
      </c>
      <c r="K10" s="11" t="str">
        <f aca="false">IF(F10&gt;5000,"Senior","Junior")</f>
        <v>Senior</v>
      </c>
      <c r="L10" s="11" t="n">
        <f aca="false">VLOOKUP(C10, Sheet2!$A$2:$C$6, 3, 0)</f>
        <v>50</v>
      </c>
    </row>
    <row r="11" customFormat="false" ht="12.8" hidden="false" customHeight="false" outlineLevel="0" collapsed="false">
      <c r="A11" s="6" t="s">
        <v>54</v>
      </c>
      <c r="B11" s="0" t="s">
        <v>55</v>
      </c>
      <c r="C11" s="7" t="s">
        <v>13</v>
      </c>
      <c r="D11" s="0" t="s">
        <v>42</v>
      </c>
      <c r="E11" s="8" t="n">
        <v>44822</v>
      </c>
      <c r="F11" s="9" t="n">
        <v>9747</v>
      </c>
      <c r="G11" s="7" t="s">
        <v>56</v>
      </c>
      <c r="H11" s="0" t="s">
        <v>57</v>
      </c>
      <c r="I11" s="10" t="s">
        <v>16</v>
      </c>
      <c r="K11" s="11" t="str">
        <f aca="false">IF(F11&gt;5000,"Senior","Junior")</f>
        <v>Senior</v>
      </c>
      <c r="L11" s="11" t="n">
        <f aca="false">VLOOKUP(C11, Sheet2!$A$2:$C$6, 3, 0)</f>
        <v>50</v>
      </c>
    </row>
    <row r="12" customFormat="false" ht="12.8" hidden="false" customHeight="false" outlineLevel="0" collapsed="false">
      <c r="A12" s="6" t="s">
        <v>58</v>
      </c>
      <c r="B12" s="0" t="s">
        <v>59</v>
      </c>
      <c r="C12" s="7" t="s">
        <v>13</v>
      </c>
      <c r="D12" s="0" t="s">
        <v>51</v>
      </c>
      <c r="E12" s="8" t="n">
        <v>45618</v>
      </c>
      <c r="F12" s="9" t="n">
        <v>2222</v>
      </c>
      <c r="G12" s="7" t="s">
        <v>60</v>
      </c>
      <c r="H12" s="0" t="s">
        <v>61</v>
      </c>
      <c r="I12" s="10" t="s">
        <v>27</v>
      </c>
      <c r="K12" s="11" t="str">
        <f aca="false">IF(F12&gt;5000,"Senior","Junior")</f>
        <v>Junior</v>
      </c>
      <c r="L12" s="11" t="n">
        <f aca="false">VLOOKUP(C12, Sheet2!$A$2:$C$6, 3, 0)</f>
        <v>50</v>
      </c>
    </row>
    <row r="13" customFormat="false" ht="12.8" hidden="false" customHeight="false" outlineLevel="0" collapsed="false">
      <c r="A13" s="6" t="s">
        <v>62</v>
      </c>
      <c r="B13" s="0" t="s">
        <v>63</v>
      </c>
      <c r="C13" s="7" t="s">
        <v>13</v>
      </c>
      <c r="D13" s="0" t="s">
        <v>14</v>
      </c>
      <c r="E13" s="8" t="n">
        <v>45739</v>
      </c>
      <c r="F13" s="9" t="n">
        <v>5739</v>
      </c>
      <c r="G13" s="7" t="s">
        <v>64</v>
      </c>
      <c r="H13" s="0" t="s">
        <v>65</v>
      </c>
      <c r="I13" s="10" t="s">
        <v>27</v>
      </c>
      <c r="K13" s="11" t="str">
        <f aca="false">IF(F13&gt;5000,"Senior","Junior")</f>
        <v>Senior</v>
      </c>
      <c r="L13" s="11" t="n">
        <f aca="false">VLOOKUP(C13, Sheet2!$A$2:$C$6, 3, 0)</f>
        <v>50</v>
      </c>
    </row>
    <row r="14" customFormat="false" ht="12.8" hidden="false" customHeight="false" outlineLevel="0" collapsed="false">
      <c r="A14" s="6" t="s">
        <v>66</v>
      </c>
      <c r="B14" s="0" t="s">
        <v>67</v>
      </c>
      <c r="C14" s="7" t="s">
        <v>68</v>
      </c>
      <c r="D14" s="0" t="s">
        <v>14</v>
      </c>
      <c r="E14" s="8" t="n">
        <v>42930</v>
      </c>
      <c r="F14" s="9" t="n">
        <v>6920</v>
      </c>
      <c r="G14" s="7" t="s">
        <v>69</v>
      </c>
      <c r="H14" s="0" t="s">
        <v>70</v>
      </c>
      <c r="I14" s="10" t="s">
        <v>16</v>
      </c>
      <c r="K14" s="11" t="str">
        <f aca="false">IF(F14&gt;5000,"Senior","Junior")</f>
        <v>Senior</v>
      </c>
      <c r="L14" s="11" t="n">
        <f aca="false">VLOOKUP(C14, Sheet2!$A$2:$C$6, 3, 0)</f>
        <v>35</v>
      </c>
    </row>
    <row r="15" customFormat="false" ht="12.8" hidden="false" customHeight="false" outlineLevel="0" collapsed="false">
      <c r="A15" s="6" t="s">
        <v>71</v>
      </c>
      <c r="B15" s="0" t="s">
        <v>72</v>
      </c>
      <c r="C15" s="7" t="s">
        <v>68</v>
      </c>
      <c r="D15" s="0" t="s">
        <v>51</v>
      </c>
      <c r="E15" s="8" t="n">
        <v>42961</v>
      </c>
      <c r="F15" s="9" t="n">
        <v>9173</v>
      </c>
      <c r="G15" s="7" t="s">
        <v>73</v>
      </c>
      <c r="H15" s="0" t="s">
        <v>74</v>
      </c>
      <c r="I15" s="10" t="s">
        <v>16</v>
      </c>
      <c r="K15" s="11" t="str">
        <f aca="false">IF(F15&gt;5000,"Senior","Junior")</f>
        <v>Senior</v>
      </c>
      <c r="L15" s="11" t="n">
        <f aca="false">VLOOKUP(C15, Sheet2!$A$2:$C$6, 3, 0)</f>
        <v>35</v>
      </c>
    </row>
    <row r="16" customFormat="false" ht="12.8" hidden="false" customHeight="false" outlineLevel="0" collapsed="false">
      <c r="A16" s="6" t="s">
        <v>75</v>
      </c>
      <c r="B16" s="0" t="s">
        <v>76</v>
      </c>
      <c r="C16" s="7" t="s">
        <v>68</v>
      </c>
      <c r="D16" s="0" t="s">
        <v>19</v>
      </c>
      <c r="E16" s="8" t="n">
        <v>43108</v>
      </c>
      <c r="F16" s="9" t="n">
        <v>8396</v>
      </c>
      <c r="G16" s="7" t="s">
        <v>77</v>
      </c>
      <c r="H16" s="0" t="s">
        <v>78</v>
      </c>
      <c r="I16" s="10" t="s">
        <v>27</v>
      </c>
      <c r="K16" s="11" t="str">
        <f aca="false">IF(F16&gt;5000,"Senior","Junior")</f>
        <v>Senior</v>
      </c>
      <c r="L16" s="11" t="n">
        <f aca="false">VLOOKUP(C16, Sheet2!$A$2:$C$6, 3, 0)</f>
        <v>35</v>
      </c>
    </row>
    <row r="17" customFormat="false" ht="12.8" hidden="false" customHeight="false" outlineLevel="0" collapsed="false">
      <c r="A17" s="6" t="s">
        <v>79</v>
      </c>
      <c r="B17" s="0" t="s">
        <v>80</v>
      </c>
      <c r="C17" s="7" t="s">
        <v>68</v>
      </c>
      <c r="D17" s="0" t="s">
        <v>42</v>
      </c>
      <c r="E17" s="8" t="n">
        <v>43354</v>
      </c>
      <c r="F17" s="9" t="n">
        <v>6750</v>
      </c>
      <c r="G17" s="7" t="s">
        <v>81</v>
      </c>
      <c r="H17" s="0" t="s">
        <v>82</v>
      </c>
      <c r="I17" s="10" t="s">
        <v>27</v>
      </c>
      <c r="K17" s="11" t="str">
        <f aca="false">IF(F17&gt;5000,"Senior","Junior")</f>
        <v>Senior</v>
      </c>
      <c r="L17" s="11" t="n">
        <f aca="false">VLOOKUP(C17, Sheet2!$A$2:$C$6, 3, 0)</f>
        <v>35</v>
      </c>
    </row>
    <row r="18" customFormat="false" ht="12.8" hidden="false" customHeight="false" outlineLevel="0" collapsed="false">
      <c r="A18" s="6" t="s">
        <v>83</v>
      </c>
      <c r="B18" s="0" t="s">
        <v>84</v>
      </c>
      <c r="C18" s="7" t="s">
        <v>68</v>
      </c>
      <c r="D18" s="0" t="s">
        <v>42</v>
      </c>
      <c r="E18" s="8" t="n">
        <v>44563</v>
      </c>
      <c r="F18" s="9" t="n">
        <v>2719</v>
      </c>
      <c r="G18" s="7" t="s">
        <v>85</v>
      </c>
      <c r="H18" s="0" t="s">
        <v>86</v>
      </c>
      <c r="I18" s="10" t="s">
        <v>27</v>
      </c>
      <c r="K18" s="11" t="str">
        <f aca="false">IF(F18&gt;5000,"Senior","Junior")</f>
        <v>Junior</v>
      </c>
      <c r="L18" s="11" t="n">
        <f aca="false">VLOOKUP(C18, Sheet2!$A$2:$C$6, 3, 0)</f>
        <v>35</v>
      </c>
    </row>
    <row r="19" customFormat="false" ht="12.8" hidden="false" customHeight="false" outlineLevel="0" collapsed="false">
      <c r="A19" s="6" t="s">
        <v>87</v>
      </c>
      <c r="B19" s="0" t="s">
        <v>88</v>
      </c>
      <c r="C19" s="7" t="s">
        <v>68</v>
      </c>
      <c r="D19" s="0" t="s">
        <v>19</v>
      </c>
      <c r="E19" s="8" t="n">
        <v>44687</v>
      </c>
      <c r="F19" s="9" t="n">
        <v>4202</v>
      </c>
      <c r="G19" s="7" t="s">
        <v>89</v>
      </c>
      <c r="H19" s="0" t="s">
        <v>90</v>
      </c>
      <c r="I19" s="10" t="s">
        <v>16</v>
      </c>
      <c r="K19" s="11" t="str">
        <f aca="false">IF(F19&gt;5000,"Senior","Junior")</f>
        <v>Junior</v>
      </c>
      <c r="L19" s="11" t="n">
        <f aca="false">VLOOKUP(C19, Sheet2!$A$2:$C$6, 3, 0)</f>
        <v>35</v>
      </c>
    </row>
    <row r="20" customFormat="false" ht="12.8" hidden="false" customHeight="false" outlineLevel="0" collapsed="false">
      <c r="A20" s="6" t="s">
        <v>91</v>
      </c>
      <c r="B20" s="0" t="s">
        <v>92</v>
      </c>
      <c r="C20" s="7" t="s">
        <v>68</v>
      </c>
      <c r="D20" s="0" t="s">
        <v>51</v>
      </c>
      <c r="E20" s="8" t="n">
        <v>44930</v>
      </c>
      <c r="F20" s="9" t="n">
        <v>8103</v>
      </c>
      <c r="G20" s="7" t="s">
        <v>93</v>
      </c>
      <c r="H20" s="0" t="s">
        <v>94</v>
      </c>
      <c r="I20" s="10" t="s">
        <v>27</v>
      </c>
      <c r="K20" s="11" t="str">
        <f aca="false">IF(F20&gt;5000,"Senior","Junior")</f>
        <v>Senior</v>
      </c>
      <c r="L20" s="11" t="n">
        <f aca="false">VLOOKUP(C20, Sheet2!$A$2:$C$6, 3, 0)</f>
        <v>35</v>
      </c>
    </row>
    <row r="21" customFormat="false" ht="12.8" hidden="false" customHeight="false" outlineLevel="0" collapsed="false">
      <c r="A21" s="6" t="s">
        <v>95</v>
      </c>
      <c r="B21" s="0" t="s">
        <v>96</v>
      </c>
      <c r="C21" s="7" t="s">
        <v>68</v>
      </c>
      <c r="D21" s="0" t="s">
        <v>14</v>
      </c>
      <c r="E21" s="8" t="n">
        <v>45404</v>
      </c>
      <c r="F21" s="9" t="n">
        <v>3543</v>
      </c>
      <c r="G21" s="7" t="s">
        <v>97</v>
      </c>
      <c r="H21" s="0" t="s">
        <v>98</v>
      </c>
      <c r="I21" s="10" t="s">
        <v>16</v>
      </c>
      <c r="K21" s="11" t="str">
        <f aca="false">IF(F21&gt;5000,"Senior","Junior")</f>
        <v>Junior</v>
      </c>
      <c r="L21" s="11" t="n">
        <f aca="false">VLOOKUP(C21, Sheet2!$A$2:$C$6, 3, 0)</f>
        <v>35</v>
      </c>
    </row>
    <row r="22" customFormat="false" ht="12.8" hidden="false" customHeight="false" outlineLevel="0" collapsed="false">
      <c r="A22" s="6" t="s">
        <v>99</v>
      </c>
      <c r="B22" s="0" t="s">
        <v>100</v>
      </c>
      <c r="C22" s="7" t="s">
        <v>101</v>
      </c>
      <c r="D22" s="0" t="s">
        <v>24</v>
      </c>
      <c r="E22" s="8" t="n">
        <v>42330</v>
      </c>
      <c r="F22" s="9" t="n">
        <v>2175</v>
      </c>
      <c r="G22" s="7" t="s">
        <v>102</v>
      </c>
      <c r="H22" s="0" t="s">
        <v>103</v>
      </c>
      <c r="I22" s="10" t="s">
        <v>27</v>
      </c>
      <c r="K22" s="11" t="str">
        <f aca="false">IF(F22&gt;5000,"Senior","Junior")</f>
        <v>Junior</v>
      </c>
      <c r="L22" s="11" t="n">
        <f aca="false">VLOOKUP(C22, Sheet2!$A$2:$C$6, 3, 0)</f>
        <v>40</v>
      </c>
    </row>
    <row r="23" customFormat="false" ht="12.8" hidden="false" customHeight="false" outlineLevel="0" collapsed="false">
      <c r="A23" s="6" t="s">
        <v>104</v>
      </c>
      <c r="B23" s="0" t="s">
        <v>105</v>
      </c>
      <c r="C23" s="7" t="s">
        <v>101</v>
      </c>
      <c r="D23" s="0" t="s">
        <v>24</v>
      </c>
      <c r="E23" s="8" t="n">
        <v>43132</v>
      </c>
      <c r="F23" s="9" t="n">
        <v>9840</v>
      </c>
      <c r="G23" s="7" t="s">
        <v>106</v>
      </c>
      <c r="H23" s="0" t="s">
        <v>107</v>
      </c>
      <c r="I23" s="10" t="s">
        <v>16</v>
      </c>
      <c r="K23" s="11" t="str">
        <f aca="false">IF(F23&gt;5000,"Senior","Junior")</f>
        <v>Senior</v>
      </c>
      <c r="L23" s="11" t="n">
        <f aca="false">VLOOKUP(C23, Sheet2!$A$2:$C$6, 3, 0)</f>
        <v>40</v>
      </c>
    </row>
    <row r="24" customFormat="false" ht="12.8" hidden="false" customHeight="false" outlineLevel="0" collapsed="false">
      <c r="A24" s="6" t="s">
        <v>108</v>
      </c>
      <c r="B24" s="0" t="s">
        <v>109</v>
      </c>
      <c r="C24" s="7" t="s">
        <v>101</v>
      </c>
      <c r="D24" s="0" t="s">
        <v>42</v>
      </c>
      <c r="E24" s="8" t="n">
        <v>43186</v>
      </c>
      <c r="F24" s="9" t="n">
        <v>7568</v>
      </c>
      <c r="G24" s="7" t="s">
        <v>110</v>
      </c>
      <c r="H24" s="0" t="s">
        <v>111</v>
      </c>
      <c r="I24" s="10" t="s">
        <v>16</v>
      </c>
      <c r="K24" s="11" t="str">
        <f aca="false">IF(F24&gt;5000,"Senior","Junior")</f>
        <v>Senior</v>
      </c>
      <c r="L24" s="11" t="n">
        <f aca="false">VLOOKUP(C24, Sheet2!$A$2:$C$6, 3, 0)</f>
        <v>40</v>
      </c>
    </row>
    <row r="25" customFormat="false" ht="12.8" hidden="false" customHeight="false" outlineLevel="0" collapsed="false">
      <c r="A25" s="6" t="s">
        <v>112</v>
      </c>
      <c r="B25" s="0" t="s">
        <v>113</v>
      </c>
      <c r="C25" s="7" t="s">
        <v>101</v>
      </c>
      <c r="D25" s="0" t="s">
        <v>24</v>
      </c>
      <c r="E25" s="8" t="n">
        <v>43223</v>
      </c>
      <c r="F25" s="9" t="n">
        <v>9215</v>
      </c>
      <c r="G25" s="7" t="s">
        <v>114</v>
      </c>
      <c r="H25" s="0" t="s">
        <v>115</v>
      </c>
      <c r="I25" s="10" t="s">
        <v>16</v>
      </c>
      <c r="K25" s="11" t="str">
        <f aca="false">IF(F25&gt;5000,"Senior","Junior")</f>
        <v>Senior</v>
      </c>
      <c r="L25" s="11" t="n">
        <f aca="false">VLOOKUP(C25, Sheet2!$A$2:$C$6, 3, 0)</f>
        <v>40</v>
      </c>
    </row>
    <row r="26" customFormat="false" ht="12.8" hidden="false" customHeight="false" outlineLevel="0" collapsed="false">
      <c r="A26" s="6" t="s">
        <v>116</v>
      </c>
      <c r="B26" s="0" t="s">
        <v>117</v>
      </c>
      <c r="C26" s="7" t="s">
        <v>101</v>
      </c>
      <c r="D26" s="0" t="s">
        <v>14</v>
      </c>
      <c r="E26" s="8" t="n">
        <v>43687</v>
      </c>
      <c r="F26" s="9" t="n">
        <v>6152</v>
      </c>
      <c r="G26" s="7" t="s">
        <v>118</v>
      </c>
      <c r="H26" s="0" t="s">
        <v>119</v>
      </c>
      <c r="I26" s="10" t="s">
        <v>27</v>
      </c>
      <c r="K26" s="11" t="str">
        <f aca="false">IF(F26&gt;5000,"Senior","Junior")</f>
        <v>Senior</v>
      </c>
      <c r="L26" s="11" t="n">
        <f aca="false">VLOOKUP(C26, Sheet2!$A$2:$C$6, 3, 0)</f>
        <v>40</v>
      </c>
    </row>
    <row r="27" customFormat="false" ht="12.8" hidden="false" customHeight="false" outlineLevel="0" collapsed="false">
      <c r="A27" s="6" t="s">
        <v>120</v>
      </c>
      <c r="B27" s="0" t="s">
        <v>121</v>
      </c>
      <c r="C27" s="7" t="s">
        <v>101</v>
      </c>
      <c r="D27" s="0" t="s">
        <v>42</v>
      </c>
      <c r="E27" s="8" t="n">
        <v>43703</v>
      </c>
      <c r="F27" s="9" t="n">
        <v>9488</v>
      </c>
      <c r="G27" s="7" t="s">
        <v>122</v>
      </c>
      <c r="H27" s="0" t="s">
        <v>123</v>
      </c>
      <c r="I27" s="10" t="s">
        <v>27</v>
      </c>
      <c r="K27" s="11" t="str">
        <f aca="false">IF(F27&gt;5000,"Senior","Junior")</f>
        <v>Senior</v>
      </c>
      <c r="L27" s="11" t="n">
        <f aca="false">VLOOKUP(C27, Sheet2!$A$2:$C$6, 3, 0)</f>
        <v>40</v>
      </c>
    </row>
    <row r="28" customFormat="false" ht="12.8" hidden="false" customHeight="false" outlineLevel="0" collapsed="false">
      <c r="A28" s="6" t="s">
        <v>124</v>
      </c>
      <c r="B28" s="0" t="s">
        <v>125</v>
      </c>
      <c r="C28" s="7" t="s">
        <v>101</v>
      </c>
      <c r="D28" s="0" t="s">
        <v>19</v>
      </c>
      <c r="E28" s="8" t="n">
        <v>43788</v>
      </c>
      <c r="F28" s="9" t="n">
        <v>7125</v>
      </c>
      <c r="G28" s="7" t="s">
        <v>126</v>
      </c>
      <c r="H28" s="0" t="s">
        <v>127</v>
      </c>
      <c r="I28" s="10" t="s">
        <v>16</v>
      </c>
      <c r="K28" s="11" t="str">
        <f aca="false">IF(F28&gt;5000,"Senior","Junior")</f>
        <v>Senior</v>
      </c>
      <c r="L28" s="11" t="n">
        <f aca="false">VLOOKUP(C28, Sheet2!$A$2:$C$6, 3, 0)</f>
        <v>40</v>
      </c>
    </row>
    <row r="29" customFormat="false" ht="12.8" hidden="false" customHeight="false" outlineLevel="0" collapsed="false">
      <c r="A29" s="6" t="s">
        <v>128</v>
      </c>
      <c r="B29" s="0" t="s">
        <v>129</v>
      </c>
      <c r="C29" s="7" t="s">
        <v>101</v>
      </c>
      <c r="D29" s="0" t="s">
        <v>24</v>
      </c>
      <c r="E29" s="8" t="n">
        <v>43906</v>
      </c>
      <c r="F29" s="9" t="n">
        <v>1242</v>
      </c>
      <c r="G29" s="7" t="s">
        <v>130</v>
      </c>
      <c r="H29" s="0" t="s">
        <v>131</v>
      </c>
      <c r="I29" s="10" t="s">
        <v>16</v>
      </c>
      <c r="K29" s="11" t="str">
        <f aca="false">IF(F29&gt;5000,"Senior","Junior")</f>
        <v>Junior</v>
      </c>
      <c r="L29" s="11" t="n">
        <f aca="false">VLOOKUP(C29, Sheet2!$A$2:$C$6, 3, 0)</f>
        <v>40</v>
      </c>
    </row>
    <row r="30" customFormat="false" ht="12.8" hidden="false" customHeight="false" outlineLevel="0" collapsed="false">
      <c r="A30" s="6" t="s">
        <v>132</v>
      </c>
      <c r="B30" s="0" t="s">
        <v>133</v>
      </c>
      <c r="C30" s="7" t="s">
        <v>101</v>
      </c>
      <c r="D30" s="0" t="s">
        <v>51</v>
      </c>
      <c r="E30" s="8" t="n">
        <v>44720</v>
      </c>
      <c r="F30" s="9" t="n">
        <v>4587</v>
      </c>
      <c r="G30" s="7" t="s">
        <v>134</v>
      </c>
      <c r="H30" s="0" t="s">
        <v>135</v>
      </c>
      <c r="I30" s="10" t="s">
        <v>27</v>
      </c>
      <c r="K30" s="11" t="str">
        <f aca="false">IF(F30&gt;5000,"Senior","Junior")</f>
        <v>Junior</v>
      </c>
      <c r="L30" s="11" t="n">
        <f aca="false">VLOOKUP(C30, Sheet2!$A$2:$C$6, 3, 0)</f>
        <v>40</v>
      </c>
    </row>
    <row r="31" customFormat="false" ht="12.8" hidden="false" customHeight="false" outlineLevel="0" collapsed="false">
      <c r="A31" s="6" t="s">
        <v>136</v>
      </c>
      <c r="B31" s="0" t="s">
        <v>137</v>
      </c>
      <c r="C31" s="7" t="s">
        <v>138</v>
      </c>
      <c r="D31" s="0" t="s">
        <v>19</v>
      </c>
      <c r="E31" s="8" t="n">
        <v>42485</v>
      </c>
      <c r="F31" s="9" t="n">
        <v>3611</v>
      </c>
      <c r="G31" s="7" t="s">
        <v>139</v>
      </c>
      <c r="H31" s="0" t="s">
        <v>140</v>
      </c>
      <c r="I31" s="10" t="s">
        <v>16</v>
      </c>
      <c r="K31" s="11" t="str">
        <f aca="false">IF(F31&gt;5000,"Senior","Junior")</f>
        <v>Junior</v>
      </c>
      <c r="L31" s="11" t="n">
        <f aca="false">VLOOKUP(C31, Sheet2!$A$2:$C$6, 3, 0)</f>
        <v>45</v>
      </c>
    </row>
    <row r="32" customFormat="false" ht="12.8" hidden="false" customHeight="false" outlineLevel="0" collapsed="false">
      <c r="A32" s="6" t="s">
        <v>141</v>
      </c>
      <c r="B32" s="0" t="s">
        <v>142</v>
      </c>
      <c r="C32" s="7" t="s">
        <v>138</v>
      </c>
      <c r="D32" s="0" t="s">
        <v>19</v>
      </c>
      <c r="E32" s="8" t="n">
        <v>42864</v>
      </c>
      <c r="F32" s="9" t="n">
        <v>5458</v>
      </c>
      <c r="G32" s="7" t="s">
        <v>143</v>
      </c>
      <c r="H32" s="0" t="s">
        <v>144</v>
      </c>
      <c r="I32" s="10" t="s">
        <v>27</v>
      </c>
      <c r="K32" s="11" t="str">
        <f aca="false">IF(F32&gt;5000,"Senior","Junior")</f>
        <v>Senior</v>
      </c>
      <c r="L32" s="11" t="n">
        <f aca="false">VLOOKUP(C32, Sheet2!$A$2:$C$6, 3, 0)</f>
        <v>45</v>
      </c>
    </row>
    <row r="33" customFormat="false" ht="12.8" hidden="false" customHeight="false" outlineLevel="0" collapsed="false">
      <c r="A33" s="6" t="s">
        <v>145</v>
      </c>
      <c r="B33" s="0" t="s">
        <v>146</v>
      </c>
      <c r="C33" s="7" t="s">
        <v>138</v>
      </c>
      <c r="D33" s="0" t="s">
        <v>42</v>
      </c>
      <c r="E33" s="8" t="n">
        <v>43828</v>
      </c>
      <c r="F33" s="9" t="n">
        <v>7569</v>
      </c>
      <c r="G33" s="7" t="s">
        <v>147</v>
      </c>
      <c r="H33" s="0" t="s">
        <v>148</v>
      </c>
      <c r="I33" s="10" t="s">
        <v>27</v>
      </c>
      <c r="K33" s="11" t="str">
        <f aca="false">IF(F33&gt;5000,"Senior","Junior")</f>
        <v>Senior</v>
      </c>
      <c r="L33" s="11" t="n">
        <f aca="false">VLOOKUP(C33, Sheet2!$A$2:$C$6, 3, 0)</f>
        <v>45</v>
      </c>
    </row>
    <row r="34" customFormat="false" ht="12.8" hidden="false" customHeight="false" outlineLevel="0" collapsed="false">
      <c r="A34" s="6" t="s">
        <v>149</v>
      </c>
      <c r="B34" s="0" t="s">
        <v>150</v>
      </c>
      <c r="C34" s="7" t="s">
        <v>138</v>
      </c>
      <c r="D34" s="0" t="s">
        <v>51</v>
      </c>
      <c r="E34" s="8" t="n">
        <v>43835</v>
      </c>
      <c r="F34" s="9" t="n">
        <v>3569</v>
      </c>
      <c r="G34" s="7" t="s">
        <v>151</v>
      </c>
      <c r="H34" s="0" t="s">
        <v>152</v>
      </c>
      <c r="I34" s="10" t="s">
        <v>16</v>
      </c>
      <c r="K34" s="11" t="str">
        <f aca="false">IF(F34&gt;5000,"Senior","Junior")</f>
        <v>Junior</v>
      </c>
      <c r="L34" s="11" t="n">
        <f aca="false">VLOOKUP(C34, Sheet2!$A$2:$C$6, 3, 0)</f>
        <v>45</v>
      </c>
    </row>
    <row r="35" customFormat="false" ht="12.8" hidden="false" customHeight="false" outlineLevel="0" collapsed="false">
      <c r="A35" s="6" t="s">
        <v>153</v>
      </c>
      <c r="B35" s="0" t="s">
        <v>154</v>
      </c>
      <c r="C35" s="7" t="s">
        <v>138</v>
      </c>
      <c r="D35" s="0" t="s">
        <v>14</v>
      </c>
      <c r="E35" s="8" t="n">
        <v>44187</v>
      </c>
      <c r="F35" s="9" t="n">
        <v>3034</v>
      </c>
      <c r="G35" s="7" t="s">
        <v>155</v>
      </c>
      <c r="H35" s="0" t="s">
        <v>156</v>
      </c>
      <c r="I35" s="10" t="s">
        <v>27</v>
      </c>
      <c r="K35" s="11" t="str">
        <f aca="false">IF(F35&gt;5000,"Senior","Junior")</f>
        <v>Junior</v>
      </c>
      <c r="L35" s="11" t="n">
        <f aca="false">VLOOKUP(C35, Sheet2!$A$2:$C$6, 3, 0)</f>
        <v>45</v>
      </c>
    </row>
    <row r="36" customFormat="false" ht="12.8" hidden="false" customHeight="false" outlineLevel="0" collapsed="false">
      <c r="A36" s="6" t="s">
        <v>157</v>
      </c>
      <c r="B36" s="0" t="s">
        <v>158</v>
      </c>
      <c r="C36" s="7" t="s">
        <v>138</v>
      </c>
      <c r="D36" s="0" t="s">
        <v>51</v>
      </c>
      <c r="E36" s="8" t="n">
        <v>44356</v>
      </c>
      <c r="F36" s="9" t="n">
        <v>5332</v>
      </c>
      <c r="G36" s="7" t="s">
        <v>159</v>
      </c>
      <c r="H36" s="0" t="s">
        <v>160</v>
      </c>
      <c r="I36" s="10" t="s">
        <v>16</v>
      </c>
      <c r="K36" s="11" t="str">
        <f aca="false">IF(F36&gt;5000,"Senior","Junior")</f>
        <v>Senior</v>
      </c>
      <c r="L36" s="11" t="n">
        <f aca="false">VLOOKUP(C36, Sheet2!$A$2:$C$6, 3, 0)</f>
        <v>45</v>
      </c>
    </row>
    <row r="37" customFormat="false" ht="12.8" hidden="false" customHeight="false" outlineLevel="0" collapsed="false">
      <c r="A37" s="6" t="s">
        <v>161</v>
      </c>
      <c r="B37" s="0" t="s">
        <v>162</v>
      </c>
      <c r="C37" s="7" t="s">
        <v>138</v>
      </c>
      <c r="D37" s="0" t="s">
        <v>14</v>
      </c>
      <c r="E37" s="8" t="n">
        <v>44652</v>
      </c>
      <c r="F37" s="9" t="n">
        <v>9983</v>
      </c>
      <c r="G37" s="7" t="s">
        <v>163</v>
      </c>
      <c r="H37" s="0" t="s">
        <v>164</v>
      </c>
      <c r="I37" s="10" t="s">
        <v>27</v>
      </c>
      <c r="K37" s="11" t="str">
        <f aca="false">IF(F37&gt;5000,"Senior","Junior")</f>
        <v>Senior</v>
      </c>
      <c r="L37" s="11" t="n">
        <f aca="false">VLOOKUP(C37, Sheet2!$A$2:$C$6, 3, 0)</f>
        <v>45</v>
      </c>
    </row>
    <row r="38" customFormat="false" ht="12.8" hidden="false" customHeight="false" outlineLevel="0" collapsed="false">
      <c r="A38" s="6" t="s">
        <v>165</v>
      </c>
      <c r="B38" s="0" t="s">
        <v>166</v>
      </c>
      <c r="C38" s="7" t="s">
        <v>138</v>
      </c>
      <c r="D38" s="0" t="s">
        <v>42</v>
      </c>
      <c r="E38" s="8" t="n">
        <v>45139</v>
      </c>
      <c r="F38" s="9" t="n">
        <v>2991</v>
      </c>
      <c r="G38" s="7" t="s">
        <v>167</v>
      </c>
      <c r="H38" s="0" t="s">
        <v>168</v>
      </c>
      <c r="I38" s="10" t="s">
        <v>27</v>
      </c>
      <c r="K38" s="11" t="str">
        <f aca="false">IF(F38&gt;5000,"Senior","Junior")</f>
        <v>Junior</v>
      </c>
      <c r="L38" s="11" t="n">
        <f aca="false">VLOOKUP(C38, Sheet2!$A$2:$C$6, 3, 0)</f>
        <v>45</v>
      </c>
    </row>
    <row r="39" customFormat="false" ht="12.8" hidden="false" customHeight="false" outlineLevel="0" collapsed="false">
      <c r="A39" s="6" t="s">
        <v>169</v>
      </c>
      <c r="B39" s="0" t="s">
        <v>170</v>
      </c>
      <c r="C39" s="7" t="s">
        <v>138</v>
      </c>
      <c r="D39" s="0" t="s">
        <v>14</v>
      </c>
      <c r="E39" s="8" t="n">
        <v>45212</v>
      </c>
      <c r="F39" s="9" t="n">
        <v>9044</v>
      </c>
      <c r="G39" s="7" t="s">
        <v>171</v>
      </c>
      <c r="H39" s="0" t="n">
        <v>1985901313</v>
      </c>
      <c r="I39" s="10" t="s">
        <v>16</v>
      </c>
      <c r="K39" s="11" t="str">
        <f aca="false">IF(F39&gt;5000,"Senior","Junior")</f>
        <v>Senior</v>
      </c>
      <c r="L39" s="11" t="n">
        <f aca="false">VLOOKUP(C39, Sheet2!$A$2:$C$6, 3, 0)</f>
        <v>45</v>
      </c>
    </row>
    <row r="40" customFormat="false" ht="12.8" hidden="false" customHeight="false" outlineLevel="0" collapsed="false">
      <c r="A40" s="6" t="s">
        <v>172</v>
      </c>
      <c r="B40" s="12" t="s">
        <v>173</v>
      </c>
      <c r="C40" s="12" t="s">
        <v>138</v>
      </c>
      <c r="D40" s="12" t="s">
        <v>24</v>
      </c>
      <c r="E40" s="13" t="n">
        <v>45567</v>
      </c>
      <c r="F40" s="14" t="n">
        <v>5866</v>
      </c>
      <c r="G40" s="12" t="s">
        <v>174</v>
      </c>
      <c r="H40" s="12" t="s">
        <v>175</v>
      </c>
      <c r="I40" s="10" t="s">
        <v>27</v>
      </c>
      <c r="K40" s="11" t="str">
        <f aca="false">IF(F40&gt;5000,"Senior","Junior")</f>
        <v>Senior</v>
      </c>
      <c r="L40" s="11" t="n">
        <f aca="false">VLOOKUP(C40, Sheet2!$A$2:$C$6, 3, 0)</f>
        <v>45</v>
      </c>
    </row>
    <row r="41" customFormat="false" ht="12.8" hidden="false" customHeight="false" outlineLevel="0" collapsed="false">
      <c r="A41" s="6" t="s">
        <v>176</v>
      </c>
      <c r="B41" s="0" t="s">
        <v>177</v>
      </c>
      <c r="C41" s="7" t="s">
        <v>178</v>
      </c>
      <c r="D41" s="0" t="s">
        <v>51</v>
      </c>
      <c r="E41" s="8" t="n">
        <v>42233</v>
      </c>
      <c r="F41" s="9" t="n">
        <v>9127</v>
      </c>
      <c r="G41" s="7" t="s">
        <v>179</v>
      </c>
      <c r="H41" s="0" t="s">
        <v>180</v>
      </c>
      <c r="I41" s="10" t="s">
        <v>27</v>
      </c>
      <c r="K41" s="11" t="str">
        <f aca="false">IF(F41&gt;5000,"Senior","Junior")</f>
        <v>Senior</v>
      </c>
      <c r="L41" s="11" t="n">
        <f aca="false">VLOOKUP(C41, Sheet2!$A$2:$C$6, 3, 0)</f>
        <v>55</v>
      </c>
    </row>
    <row r="42" customFormat="false" ht="12.8" hidden="false" customHeight="false" outlineLevel="0" collapsed="false">
      <c r="A42" s="6" t="s">
        <v>181</v>
      </c>
      <c r="B42" s="0" t="s">
        <v>182</v>
      </c>
      <c r="C42" s="7" t="s">
        <v>178</v>
      </c>
      <c r="D42" s="0" t="s">
        <v>51</v>
      </c>
      <c r="E42" s="8" t="n">
        <v>42284</v>
      </c>
      <c r="F42" s="9" t="n">
        <v>9971</v>
      </c>
      <c r="G42" s="7" t="s">
        <v>183</v>
      </c>
      <c r="H42" s="0" t="s">
        <v>184</v>
      </c>
      <c r="I42" s="10" t="s">
        <v>27</v>
      </c>
      <c r="K42" s="11" t="str">
        <f aca="false">IF(F42&gt;5000,"Senior","Junior")</f>
        <v>Senior</v>
      </c>
      <c r="L42" s="11" t="n">
        <f aca="false">VLOOKUP(C42, Sheet2!$A$2:$C$6, 3, 0)</f>
        <v>55</v>
      </c>
    </row>
    <row r="43" customFormat="false" ht="12.8" hidden="false" customHeight="false" outlineLevel="0" collapsed="false">
      <c r="A43" s="6" t="s">
        <v>185</v>
      </c>
      <c r="B43" s="0" t="s">
        <v>186</v>
      </c>
      <c r="C43" s="7" t="s">
        <v>178</v>
      </c>
      <c r="D43" s="0" t="s">
        <v>14</v>
      </c>
      <c r="E43" s="8" t="n">
        <v>42538</v>
      </c>
      <c r="F43" s="9" t="n">
        <v>5023</v>
      </c>
      <c r="G43" s="7" t="s">
        <v>187</v>
      </c>
      <c r="H43" s="0" t="s">
        <v>188</v>
      </c>
      <c r="I43" s="10" t="s">
        <v>27</v>
      </c>
      <c r="K43" s="11" t="str">
        <f aca="false">IF(F43&gt;5000,"Senior","Junior")</f>
        <v>Senior</v>
      </c>
      <c r="L43" s="11" t="n">
        <f aca="false">VLOOKUP(C43, Sheet2!$A$2:$C$6, 3, 0)</f>
        <v>55</v>
      </c>
    </row>
    <row r="44" customFormat="false" ht="12.8" hidden="false" customHeight="false" outlineLevel="0" collapsed="false">
      <c r="A44" s="6" t="s">
        <v>189</v>
      </c>
      <c r="B44" s="0" t="s">
        <v>190</v>
      </c>
      <c r="C44" s="7" t="s">
        <v>178</v>
      </c>
      <c r="D44" s="0" t="s">
        <v>42</v>
      </c>
      <c r="E44" s="8" t="n">
        <v>42657</v>
      </c>
      <c r="F44" s="9" t="n">
        <v>3205</v>
      </c>
      <c r="G44" s="7" t="s">
        <v>191</v>
      </c>
      <c r="H44" s="0" t="s">
        <v>192</v>
      </c>
      <c r="I44" s="10" t="s">
        <v>16</v>
      </c>
      <c r="K44" s="11" t="str">
        <f aca="false">IF(F44&gt;5000,"Senior","Junior")</f>
        <v>Junior</v>
      </c>
      <c r="L44" s="11" t="n">
        <f aca="false">VLOOKUP(C44, Sheet2!$A$2:$C$6, 3, 0)</f>
        <v>55</v>
      </c>
    </row>
    <row r="45" customFormat="false" ht="12.8" hidden="false" customHeight="false" outlineLevel="0" collapsed="false">
      <c r="A45" s="6" t="s">
        <v>193</v>
      </c>
      <c r="B45" s="0" t="s">
        <v>194</v>
      </c>
      <c r="C45" s="7" t="s">
        <v>178</v>
      </c>
      <c r="D45" s="0" t="s">
        <v>14</v>
      </c>
      <c r="E45" s="8" t="n">
        <v>42935</v>
      </c>
      <c r="F45" s="9" t="n">
        <v>4646</v>
      </c>
      <c r="G45" s="7" t="s">
        <v>195</v>
      </c>
      <c r="H45" s="0" t="s">
        <v>196</v>
      </c>
      <c r="I45" s="10" t="s">
        <v>16</v>
      </c>
      <c r="K45" s="11" t="str">
        <f aca="false">IF(F45&gt;5000,"Senior","Junior")</f>
        <v>Junior</v>
      </c>
      <c r="L45" s="11" t="n">
        <f aca="false">VLOOKUP(C45, Sheet2!$A$2:$C$6, 3, 0)</f>
        <v>55</v>
      </c>
    </row>
    <row r="46" customFormat="false" ht="12.8" hidden="false" customHeight="false" outlineLevel="0" collapsed="false">
      <c r="A46" s="6" t="s">
        <v>197</v>
      </c>
      <c r="B46" s="0" t="s">
        <v>198</v>
      </c>
      <c r="C46" s="7" t="s">
        <v>178</v>
      </c>
      <c r="D46" s="0" t="s">
        <v>24</v>
      </c>
      <c r="E46" s="8" t="n">
        <v>43814</v>
      </c>
      <c r="F46" s="9" t="n">
        <v>7610</v>
      </c>
      <c r="G46" s="7" t="s">
        <v>199</v>
      </c>
      <c r="H46" s="0" t="s">
        <v>200</v>
      </c>
      <c r="I46" s="10" t="s">
        <v>16</v>
      </c>
      <c r="K46" s="11" t="str">
        <f aca="false">IF(F46&gt;5000,"Senior","Junior")</f>
        <v>Senior</v>
      </c>
      <c r="L46" s="11" t="n">
        <f aca="false">VLOOKUP(C46, Sheet2!$A$2:$C$6, 3, 0)</f>
        <v>55</v>
      </c>
    </row>
    <row r="47" customFormat="false" ht="12.8" hidden="false" customHeight="false" outlineLevel="0" collapsed="false">
      <c r="A47" s="6" t="s">
        <v>201</v>
      </c>
      <c r="B47" s="0" t="s">
        <v>202</v>
      </c>
      <c r="C47" s="7" t="s">
        <v>178</v>
      </c>
      <c r="D47" s="0" t="s">
        <v>24</v>
      </c>
      <c r="E47" s="8" t="n">
        <v>44697</v>
      </c>
      <c r="F47" s="9" t="n">
        <v>2225</v>
      </c>
      <c r="G47" s="7" t="s">
        <v>203</v>
      </c>
      <c r="H47" s="0" t="s">
        <v>204</v>
      </c>
      <c r="I47" s="10" t="s">
        <v>27</v>
      </c>
      <c r="K47" s="11" t="str">
        <f aca="false">IF(F47&gt;5000,"Senior","Junior")</f>
        <v>Junior</v>
      </c>
      <c r="L47" s="11" t="n">
        <f aca="false">VLOOKUP(C47, Sheet2!$A$2:$C$6, 3, 0)</f>
        <v>55</v>
      </c>
    </row>
    <row r="48" customFormat="false" ht="12.8" hidden="false" customHeight="false" outlineLevel="0" collapsed="false">
      <c r="A48" s="6" t="s">
        <v>205</v>
      </c>
      <c r="B48" s="0" t="s">
        <v>206</v>
      </c>
      <c r="C48" s="7" t="s">
        <v>178</v>
      </c>
      <c r="D48" s="0" t="s">
        <v>19</v>
      </c>
      <c r="E48" s="8" t="n">
        <v>44700</v>
      </c>
      <c r="F48" s="9" t="n">
        <v>6680</v>
      </c>
      <c r="G48" s="7" t="s">
        <v>207</v>
      </c>
      <c r="H48" s="0" t="s">
        <v>208</v>
      </c>
      <c r="I48" s="10" t="s">
        <v>27</v>
      </c>
      <c r="K48" s="11" t="str">
        <f aca="false">IF(F48&gt;5000,"Senior","Junior")</f>
        <v>Senior</v>
      </c>
      <c r="L48" s="11" t="n">
        <f aca="false">VLOOKUP(C48, Sheet2!$A$2:$C$6, 3, 0)</f>
        <v>55</v>
      </c>
    </row>
    <row r="49" customFormat="false" ht="12.8" hidden="false" customHeight="false" outlineLevel="0" collapsed="false">
      <c r="A49" s="6" t="s">
        <v>209</v>
      </c>
      <c r="B49" s="0" t="s">
        <v>210</v>
      </c>
      <c r="C49" s="7" t="s">
        <v>178</v>
      </c>
      <c r="D49" s="0" t="s">
        <v>24</v>
      </c>
      <c r="E49" s="8" t="n">
        <v>45062</v>
      </c>
      <c r="F49" s="9" t="n">
        <v>5462</v>
      </c>
      <c r="G49" s="7" t="s">
        <v>211</v>
      </c>
      <c r="H49" s="0" t="s">
        <v>212</v>
      </c>
      <c r="I49" s="10" t="s">
        <v>27</v>
      </c>
      <c r="K49" s="11" t="str">
        <f aca="false">IF(F49&gt;5000,"Senior","Junior")</f>
        <v>Senior</v>
      </c>
      <c r="L49" s="11" t="n">
        <f aca="false">VLOOKUP(C49, Sheet2!$A$2:$C$6, 3, 0)</f>
        <v>55</v>
      </c>
    </row>
    <row r="50" customFormat="false" ht="12.8" hidden="false" customHeight="false" outlineLevel="0" collapsed="false">
      <c r="A50" s="6" t="s">
        <v>213</v>
      </c>
      <c r="B50" s="0" t="s">
        <v>214</v>
      </c>
      <c r="C50" s="7" t="s">
        <v>178</v>
      </c>
      <c r="D50" s="0" t="s">
        <v>51</v>
      </c>
      <c r="E50" s="8" t="n">
        <v>45480</v>
      </c>
      <c r="F50" s="9" t="n">
        <v>3418</v>
      </c>
      <c r="G50" s="7" t="s">
        <v>215</v>
      </c>
      <c r="H50" s="0" t="s">
        <v>216</v>
      </c>
      <c r="I50" s="10" t="s">
        <v>27</v>
      </c>
      <c r="K50" s="11" t="str">
        <f aca="false">IF(F50&gt;5000,"Senior","Junior")</f>
        <v>Junior</v>
      </c>
      <c r="L50" s="11" t="n">
        <f aca="false">VLOOKUP(C50, Sheet2!$A$2:$C$6, 3, 0)</f>
        <v>55</v>
      </c>
    </row>
    <row r="51" customFormat="false" ht="12.8" hidden="false" customHeight="false" outlineLevel="0" collapsed="false">
      <c r="A51" s="15" t="s">
        <v>217</v>
      </c>
      <c r="B51" s="16" t="s">
        <v>218</v>
      </c>
      <c r="C51" s="16" t="s">
        <v>178</v>
      </c>
      <c r="D51" s="16" t="s">
        <v>42</v>
      </c>
      <c r="E51" s="17" t="n">
        <v>45486</v>
      </c>
      <c r="F51" s="18" t="n">
        <v>9996</v>
      </c>
      <c r="G51" s="16" t="s">
        <v>219</v>
      </c>
      <c r="H51" s="16" t="s">
        <v>220</v>
      </c>
      <c r="I51" s="19" t="s">
        <v>16</v>
      </c>
      <c r="K51" s="20" t="str">
        <f aca="false">IF(F51&gt;5000,"Senior","Junior")</f>
        <v>Senior</v>
      </c>
      <c r="L51" s="20" t="n">
        <f aca="false">VLOOKUP(C51, Sheet2!$A$2:$C$6, 3, 0)</f>
        <v>55</v>
      </c>
    </row>
  </sheetData>
  <autoFilter ref="A1:I51"/>
  <conditionalFormatting sqref="F1:F51">
    <cfRule type="expression" priority="2" aboveAverage="0" equalAverage="0" bottom="0" percent="0" rank="0" text="" dxfId="4">
      <formula>TODAY() - E2 &lt;= 183</formula>
    </cfRule>
    <cfRule type="cellIs" priority="3" operator="equal" aboveAverage="0" equalAverage="0" bottom="0" percent="0" rank="0" text="" dxfId="5">
      <formula>0</formula>
    </cfRule>
  </conditionalFormatting>
  <dataValidations count="5">
    <dataValidation allowBlank="true" error="Salary must be a number greater than 0." errorStyle="stop" errorTitle="Stop !!!!!!!!!!!!" operator="greaterThan" showDropDown="false" showErrorMessage="true" showInputMessage="false" sqref="F1:F51" type="decimal">
      <formula1>0</formula1>
      <formula2>0</formula2>
    </dataValidation>
    <dataValidation allowBlank="false" error="M4 3ndna ya sa7by" errorStyle="stop" errorTitle="Stooopp!!!!!!!!!" operator="equal" showDropDown="false" showErrorMessage="true" showInputMessage="false" sqref="C1:C51" type="list">
      <mc:AlternateContent xmlns:x12ac="http://schemas.microsoft.com/office/spreadsheetml/2011/1/ac" xmlns:mc="http://schemas.openxmlformats.org/markup-compatibility/2006">
        <mc:Choice Requires="x12ac">
          <x12ac:list>"HR, IT, Finance, Admin"</x12ac:list>
        </mc:Choice>
        <mc:Fallback>
          <formula1>"HR, IT, Finance, Admin"</formula1>
        </mc:Fallback>
      </mc:AlternateContent>
      <formula2>0</formula2>
    </dataValidation>
    <dataValidation allowBlank="true" error="Enter Valid Emaaaail " errorStyle="stop" errorTitle="Stoooooop!!!!" operator="between" showDropDown="false" showErrorMessage="true" showInputMessage="false" sqref="G1:G51" type="custom">
      <formula1>ISNUMBER(SEARCH(".*@.*\..*", G1))</formula1>
      <formula2>0</formula2>
    </dataValidation>
    <dataValidation allowBlank="true" error="Ezay y3ny yasta??!" errorStyle="stop" errorTitle="Stoooooop!!!!" operator="between" showDropDown="false" showErrorMessage="true" showInputMessage="false" sqref="E1:E51" type="date">
      <formula1>36526</formula1>
      <formula2>TODAY()</formula2>
    </dataValidation>
    <dataValidation allowBlank="true" errorStyle="stop" operator="equal" showDropDown="false" showErrorMessage="true" showInputMessage="false" sqref="I1:I51" type="list">
      <mc:AlternateContent xmlns:x12ac="http://schemas.microsoft.com/office/spreadsheetml/2011/1/ac" xmlns:mc="http://schemas.openxmlformats.org/markup-compatibility/2006">
        <mc:Choice Requires="x12ac">
          <x12ac:list>"Active, Inactive"</x12ac:list>
        </mc:Choice>
        <mc:Fallback>
          <formula1>"Active, Inactive"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1" t="s">
        <v>2</v>
      </c>
      <c r="B1" s="21" t="s">
        <v>221</v>
      </c>
      <c r="C1" s="21" t="s">
        <v>222</v>
      </c>
    </row>
    <row r="2" customFormat="false" ht="12.8" hidden="false" customHeight="false" outlineLevel="0" collapsed="false">
      <c r="A2" s="0" t="s">
        <v>101</v>
      </c>
      <c r="B2" s="22" t="n">
        <v>0.1</v>
      </c>
      <c r="C2" s="0" t="n">
        <v>40</v>
      </c>
    </row>
    <row r="3" customFormat="false" ht="12.8" hidden="false" customHeight="false" outlineLevel="0" collapsed="false">
      <c r="A3" s="0" t="s">
        <v>138</v>
      </c>
      <c r="B3" s="22" t="n">
        <v>0.12</v>
      </c>
      <c r="C3" s="0" t="n">
        <v>45</v>
      </c>
    </row>
    <row r="4" customFormat="false" ht="12.8" hidden="false" customHeight="false" outlineLevel="0" collapsed="false">
      <c r="A4" s="0" t="s">
        <v>68</v>
      </c>
      <c r="B4" s="22" t="n">
        <v>0.08</v>
      </c>
      <c r="C4" s="0" t="n">
        <v>35</v>
      </c>
    </row>
    <row r="5" customFormat="false" ht="12.8" hidden="false" customHeight="false" outlineLevel="0" collapsed="false">
      <c r="A5" s="0" t="s">
        <v>13</v>
      </c>
      <c r="B5" s="22" t="n">
        <v>0.15</v>
      </c>
      <c r="C5" s="0" t="n">
        <v>50</v>
      </c>
    </row>
    <row r="6" customFormat="false" ht="12.8" hidden="false" customHeight="false" outlineLevel="0" collapsed="false">
      <c r="A6" s="0" t="s">
        <v>178</v>
      </c>
      <c r="B6" s="22" t="n">
        <v>0.17</v>
      </c>
      <c r="C6" s="0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2025-03-25T22:55:50Z</dcterms:modified>
  <cp:revision>1</cp:revision>
  <dc:subject/>
  <dc:title/>
</cp:coreProperties>
</file>