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30816-133759" sheetId="1" r:id="rId4"/>
    <sheet state="visible" name="Query " sheetId="2" r:id="rId5"/>
  </sheets>
  <definedNames/>
  <calcPr/>
</workbook>
</file>

<file path=xl/sharedStrings.xml><?xml version="1.0" encoding="utf-8"?>
<sst xmlns="http://schemas.openxmlformats.org/spreadsheetml/2006/main" count="104" uniqueCount="62">
  <si>
    <t>cohort_week</t>
  </si>
  <si>
    <t>week_0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</si>
  <si>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</si>
  <si>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</si>
  <si>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</si>
  <si>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</si>
  <si>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</si>
  <si>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</si>
  <si>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</si>
  <si>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</si>
  <si>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</si>
  <si>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</si>
  <si>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</si>
  <si>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</si>
  <si>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 xml:space="preserve">Grand Total </t>
  </si>
  <si>
    <t xml:space="preserve">AVG </t>
  </si>
  <si>
    <t>Cumulative Growth</t>
  </si>
  <si>
    <t>WITH RegistrationCohorts AS (</t>
  </si>
  <si>
    <t>-- Getting the registration week for each user</t>
  </si>
  <si>
    <t>SELECT</t>
  </si>
  <si>
    <t>user_pseudo_id,</t>
  </si>
  <si>
    <t>MIN(DATE_TRUNC(TIMESTAMP_MICROS(event_timestamp), WEEK)) AS registration_week</t>
  </si>
  <si>
    <t>FROM</t>
  </si>
  <si>
    <t>turing_data_analytics.raw_events</t>
  </si>
  <si>
    <t>GROUP BY</t>
  </si>
  <si>
    <t>user_pseudo_id</t>
  </si>
  <si>
    <t>),</t>
  </si>
  <si>
    <t>WeeklyRevenue AS (</t>
  </si>
  <si>
    <t>-- Getting the revenue for each user for each week</t>
  </si>
  <si>
    <t>COALESCE(SUM(purchase_revenue_in_usd), 0) AS total_revenue,</t>
  </si>
  <si>
    <t>DATE_TRUNC(TIMESTAMP_MICROS(event_timestamp), WEEK) AS revenue_week</t>
  </si>
  <si>
    <t>user_pseudo_id, DATE_TRUNC(TIMESTAMP_MICROS(event_timestamp), WEEK)</t>
  </si>
  <si>
    <t>JoinedData AS (</t>
  </si>
  <si>
    <t>DATE(rc.registration_week) AS cohort_week,</t>
  </si>
  <si>
    <t>rc.user_pseudo_id AS id,</t>
  </si>
  <si>
    <t>wr.total_revenue,</t>
  </si>
  <si>
    <t>DATE_DIFF(DATE(wr.revenue_week), DATE(rc.registration_week), WEEK) AS week_nr</t>
  </si>
  <si>
    <t>RegistrationCohorts rc</t>
  </si>
  <si>
    <t>LEFT JOIN</t>
  </si>
  <si>
    <t>WeeklyRevenue wr ON rc.user_pseudo_id = wr.user_pseudo_id</t>
  </si>
  <si>
    <t>WHERE</t>
  </si>
  <si>
    <t>DATE(wr.revenue_week) &gt;= DATE(rc.registration_week)</t>
  </si>
  <si>
    <t>)</t>
  </si>
  <si>
    <t>cohort_week,</t>
  </si>
  <si>
    <t>COUNT(DISTINCT id) AS total_users,</t>
  </si>
  <si>
    <t>SUM(CASE WHEN week_nr = 0 THEN total_revenue ELSE 0 END) / COUNT(DISTINCT id) AS week_0,</t>
  </si>
  <si>
    <t>SUM(CASE WHEN week_nr = 1 THEN total_revenue ELSE 0 END) / COUNT(DISTINCT id) AS week_1,</t>
  </si>
  <si>
    <t>SUM(CASE WHEN week_nr = 2 THEN total_revenue ELSE 0 END) / COUNT(DISTINCT id) AS week_2,</t>
  </si>
  <si>
    <t>SUM(CASE WHEN week_nr = 3 THEN total_revenue ELSE 0 END) / COUNT(DISTINCT id) AS week_3,</t>
  </si>
  <si>
    <t>SUM(CASE WHEN week_nr = 4 THEN total_revenue ELSE 0 END) / COUNT(DISTINCT id) AS week_4,</t>
  </si>
  <si>
    <t>SUM(CASE WHEN week_nr = 5 THEN total_revenue ELSE 0 END) / COUNT(DISTINCT id) AS week_5,</t>
  </si>
  <si>
    <t>SUM(CASE WHEN week_nr = 6 THEN total_revenue ELSE 0 END) / COUNT(DISTINCT id) AS week_6,</t>
  </si>
  <si>
    <t>SUM(CASE WHEN week_nr = 7 THEN total_revenue ELSE 0 END) / COUNT(DISTINCT id) AS week_7,</t>
  </si>
  <si>
    <t>SUM(CASE WHEN week_nr = 8 THEN total_revenue ELSE 0 END) / COUNT(DISTINCT id) AS week_8,</t>
  </si>
  <si>
    <t>SUM(CASE WHEN week_nr = 9 THEN total_revenue ELSE 0 END) / COUNT(DISTINCT id) AS week_9,</t>
  </si>
  <si>
    <t>SUM(CASE WHEN week_nr = 10 THEN total_revenue ELSE 0 END) / COUNT(DISTINCT id) AS week_10,</t>
  </si>
  <si>
    <t>SUM(CASE WHEN week_nr = 11 THEN total_revenue ELSE 0 END) / COUNT(DISTINCT id) AS week_11,</t>
  </si>
  <si>
    <t>SUM(CASE WHEN week_nr = 12 THEN total_revenue ELSE 0 END) / COUNT(DISTINCT id) AS week_12,</t>
  </si>
  <si>
    <t>JoinedData</t>
  </si>
  <si>
    <t>cohort_week &lt;= '2021-01-24'</t>
  </si>
  <si>
    <t>ORDER BY</t>
  </si>
  <si>
    <t>cohort_week;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</si>
</sst>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0.0000"/>
    <numFmt numFmtId="166" formatCode="&quot;$&quot;#,##0.0000"/>
  </numFmts>
  <fonts count="8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  <font>
      <color theme="1"/>
      <name val="Arial"/>
      <scheme val="minor"/>
    </font>
    <font>
      <sz val="9.0"/>
      <color rgb="FF37474F"/>
      <name val="&quot;Roboto Mono&quot;"/>
    </font>
    <font>
      <sz val="9.0"/>
      <color rgb="FFD81B60"/>
      <name val="&quot;Roboto Mono&quot;"/>
    </font>
    <font>
      <sz val="9.0"/>
      <color rgb="FF3A474E"/>
      <name val="&quot;Roboto Mono&quot;"/>
    </font>
    <font>
      <sz val="9.0"/>
      <color rgb="FF000000"/>
      <name val="&quot;Roboto Mono&quot;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readingOrder="0" vertical="bottom"/>
    </xf>
    <xf borderId="0" fillId="2" fontId="3" numFmtId="0" xfId="0" applyAlignment="1" applyFill="1" applyFont="1">
      <alignment readingOrder="0"/>
    </xf>
    <xf borderId="0" fillId="2" fontId="3" numFmtId="166" xfId="0" applyAlignment="1" applyFont="1" applyNumberFormat="1">
      <alignment readingOrder="0"/>
    </xf>
    <xf borderId="0" fillId="0" fontId="3" numFmtId="10" xfId="0" applyFont="1" applyNumberFormat="1"/>
    <xf borderId="0" fillId="0" fontId="3" numFmtId="165" xfId="0" applyFont="1" applyNumberFormat="1"/>
    <xf borderId="0" fillId="0" fontId="3" numFmtId="0" xfId="0" applyFont="1"/>
    <xf borderId="0" fillId="2" fontId="3" numFmtId="166" xfId="0" applyFont="1" applyNumberFormat="1"/>
    <xf borderId="0" fillId="2" fontId="3" numFmtId="10" xfId="0" applyFont="1" applyNumberFormat="1"/>
    <xf borderId="0" fillId="0" fontId="3" numFmtId="0" xfId="0" applyFont="1"/>
    <xf borderId="0" fillId="0" fontId="3" numFmtId="164" xfId="0" applyFont="1" applyNumberFormat="1"/>
    <xf borderId="0" fillId="0" fontId="3" numFmtId="165" xfId="0" applyAlignment="1" applyFont="1" applyNumberFormat="1">
      <alignment readingOrder="0"/>
    </xf>
    <xf borderId="0" fillId="3" fontId="4" numFmtId="0" xfId="0" applyAlignment="1" applyFill="1" applyFont="1">
      <alignment readingOrder="0"/>
    </xf>
    <xf borderId="0" fillId="3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7" numFmtId="0" xfId="0" applyAlignment="1" applyFont="1">
      <alignment readingOrder="0"/>
    </xf>
    <xf borderId="0" fillId="3" fontId="6" numFmtId="0" xfId="0" applyFont="1"/>
    <xf borderId="0" fillId="3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>
        <v>44136.0</v>
      </c>
      <c r="B2" s="4">
        <v>0.937991831855762</v>
      </c>
      <c r="C2" s="4">
        <v>0.326377129196135</v>
      </c>
      <c r="D2" s="4">
        <v>0.267207889231995</v>
      </c>
      <c r="E2" s="4">
        <v>0.261729255901982</v>
      </c>
      <c r="F2" s="4">
        <v>0.159876481721287</v>
      </c>
      <c r="G2" s="4">
        <v>0.15320251021018</v>
      </c>
      <c r="H2" s="4">
        <v>0.165305309293754</v>
      </c>
      <c r="I2" s="4">
        <v>0.0250024902878772</v>
      </c>
      <c r="J2" s="4">
        <v>0.00781950393465484</v>
      </c>
      <c r="K2" s="4">
        <v>0.0137961948401235</v>
      </c>
      <c r="L2" s="4">
        <v>0.0231596772586911</v>
      </c>
      <c r="M2" s="4">
        <v>0.0149417272636716</v>
      </c>
      <c r="N2" s="4">
        <v>0.0181791015041338</v>
      </c>
    </row>
    <row r="3">
      <c r="A3" s="3">
        <v>44143.0</v>
      </c>
      <c r="B3" s="4">
        <v>1.19196648595367</v>
      </c>
      <c r="C3" s="4">
        <v>0.381283883686545</v>
      </c>
      <c r="D3" s="4">
        <v>0.281234598324297</v>
      </c>
      <c r="E3" s="4">
        <v>0.229300147856086</v>
      </c>
      <c r="F3" s="4">
        <v>0.276552488910793</v>
      </c>
      <c r="G3" s="4">
        <v>0.104484967964514</v>
      </c>
      <c r="H3" s="4">
        <v>0.0393666830951207</v>
      </c>
      <c r="I3" s="4">
        <v>0.0693691473632331</v>
      </c>
      <c r="J3" s="5"/>
      <c r="K3" s="4">
        <v>0.0120133070478068</v>
      </c>
      <c r="L3" s="4">
        <v>0.035485460818137</v>
      </c>
      <c r="M3" s="4">
        <v>0.0205150320354854</v>
      </c>
      <c r="N3" s="4"/>
    </row>
    <row r="4">
      <c r="A4" s="3">
        <v>44150.0</v>
      </c>
      <c r="B4" s="4">
        <v>1.38173157747268</v>
      </c>
      <c r="C4" s="4">
        <v>0.296777808910058</v>
      </c>
      <c r="D4" s="4">
        <v>0.218716727374614</v>
      </c>
      <c r="E4" s="4">
        <v>0.227570748108713</v>
      </c>
      <c r="F4" s="4">
        <v>0.167105631829644</v>
      </c>
      <c r="G4" s="4">
        <v>0.0256094144017932</v>
      </c>
      <c r="H4" s="4">
        <v>0.0288035864387783</v>
      </c>
      <c r="I4" s="4">
        <v>0.0220229756234239</v>
      </c>
      <c r="J4" s="4">
        <v>0.0209582516110955</v>
      </c>
      <c r="K4" s="4">
        <v>0.00622022975623423</v>
      </c>
      <c r="L4" s="4">
        <v>0.00442701036704959</v>
      </c>
      <c r="M4" s="4"/>
      <c r="N4" s="4"/>
    </row>
    <row r="5">
      <c r="A5" s="3">
        <v>44157.0</v>
      </c>
      <c r="B5" s="4">
        <v>1.6472475429037</v>
      </c>
      <c r="C5" s="4">
        <v>0.235881244589295</v>
      </c>
      <c r="D5" s="4">
        <v>0.225339919539644</v>
      </c>
      <c r="E5" s="4">
        <v>0.119366502011508</v>
      </c>
      <c r="F5" s="4">
        <v>0.0370219483627845</v>
      </c>
      <c r="G5" s="4">
        <v>0.0132403116565666</v>
      </c>
      <c r="H5" s="4">
        <v>0.00641645872587462</v>
      </c>
      <c r="I5" s="4">
        <v>0.0105922493252533</v>
      </c>
      <c r="J5" s="4">
        <v>0.0345775831338799</v>
      </c>
      <c r="K5" s="4">
        <v>0.00376839639456128</v>
      </c>
      <c r="L5" s="4"/>
      <c r="M5" s="4"/>
      <c r="N5" s="4"/>
    </row>
    <row r="6">
      <c r="A6" s="3">
        <v>44164.0</v>
      </c>
      <c r="B6" s="4">
        <v>1.31940339229684</v>
      </c>
      <c r="C6" s="4">
        <v>0.363421399663498</v>
      </c>
      <c r="D6" s="4">
        <v>0.243281342367332</v>
      </c>
      <c r="E6" s="4">
        <v>0.0480196443999818</v>
      </c>
      <c r="F6" s="4">
        <v>0.0124141694329498</v>
      </c>
      <c r="G6" s="4">
        <v>0.0221454231276431</v>
      </c>
      <c r="H6" s="4">
        <v>0.00609340184620981</v>
      </c>
      <c r="I6" s="4">
        <v>0.0119594379518894</v>
      </c>
      <c r="J6" s="4">
        <v>0.00541130462461916</v>
      </c>
      <c r="K6" s="4"/>
      <c r="L6" s="4"/>
      <c r="M6" s="4"/>
      <c r="N6" s="4"/>
    </row>
    <row r="7">
      <c r="A7" s="3">
        <v>44171.0</v>
      </c>
      <c r="B7" s="4">
        <v>1.20257223271224</v>
      </c>
      <c r="C7" s="4">
        <v>0.329438170223378</v>
      </c>
      <c r="D7" s="4">
        <v>0.0814777868823257</v>
      </c>
      <c r="E7" s="4">
        <v>0.0344151911361288</v>
      </c>
      <c r="F7" s="4">
        <v>0.0208414977377177</v>
      </c>
      <c r="G7" s="4">
        <v>0.026933627845666</v>
      </c>
      <c r="H7" s="4">
        <v>0.0244041469236524</v>
      </c>
      <c r="I7" s="4">
        <v>0.00220884249527948</v>
      </c>
      <c r="J7" s="4"/>
      <c r="K7" s="4"/>
      <c r="L7" s="4"/>
      <c r="M7" s="4"/>
      <c r="N7" s="4"/>
    </row>
    <row r="8">
      <c r="A8" s="3">
        <v>44178.0</v>
      </c>
      <c r="B8" s="4">
        <v>1.00822963463602</v>
      </c>
      <c r="C8" s="4">
        <v>0.107820140738679</v>
      </c>
      <c r="D8" s="4">
        <v>0.04023376933169</v>
      </c>
      <c r="E8" s="4">
        <v>0.0302150836878304</v>
      </c>
      <c r="F8" s="4">
        <v>0.040830119667634</v>
      </c>
      <c r="G8" s="4">
        <v>0.0298175167972011</v>
      </c>
      <c r="H8" s="4">
        <v>3.97566890629348E-4</v>
      </c>
      <c r="I8" s="4"/>
      <c r="J8" s="4"/>
      <c r="K8" s="4"/>
      <c r="L8" s="4"/>
      <c r="M8" s="4"/>
      <c r="N8" s="4"/>
    </row>
    <row r="9">
      <c r="A9" s="3">
        <v>44185.0</v>
      </c>
      <c r="B9" s="4">
        <v>0.368704430734716</v>
      </c>
      <c r="C9" s="4">
        <v>0.0538418395961862</v>
      </c>
      <c r="D9" s="4">
        <v>0.0209197980931015</v>
      </c>
      <c r="E9" s="4">
        <v>0.0232753785754346</v>
      </c>
      <c r="F9" s="4">
        <v>0.0180033651149747</v>
      </c>
      <c r="G9" s="4">
        <v>0.00807627593942793</v>
      </c>
      <c r="H9" s="4"/>
      <c r="I9" s="4"/>
      <c r="J9" s="4"/>
      <c r="K9" s="4"/>
      <c r="L9" s="4"/>
      <c r="M9" s="4"/>
      <c r="N9" s="4"/>
    </row>
    <row r="10">
      <c r="A10" s="3">
        <v>44192.0</v>
      </c>
      <c r="B10" s="4">
        <v>0.339077332365922</v>
      </c>
      <c r="C10" s="4">
        <v>0.0508495072253461</v>
      </c>
      <c r="D10" s="4">
        <v>0.00453473607836023</v>
      </c>
      <c r="E10" s="4">
        <v>0.0203760807787653</v>
      </c>
      <c r="F10" s="4">
        <v>0.00598585162343551</v>
      </c>
      <c r="G10" s="4"/>
      <c r="H10" s="4"/>
      <c r="I10" s="4"/>
      <c r="J10" s="4"/>
      <c r="K10" s="4"/>
      <c r="L10" s="4"/>
      <c r="M10" s="4"/>
      <c r="N10" s="4"/>
    </row>
    <row r="11">
      <c r="A11" s="3">
        <v>44199.0</v>
      </c>
      <c r="B11" s="4">
        <v>0.22837446210591</v>
      </c>
      <c r="C11" s="4">
        <v>0.0642838324405023</v>
      </c>
      <c r="D11" s="4">
        <v>0.0273996662861157</v>
      </c>
      <c r="E11" s="4">
        <v>0.00474224993413541</v>
      </c>
      <c r="F11" s="4"/>
      <c r="G11" s="4"/>
      <c r="H11" s="4"/>
      <c r="I11" s="4"/>
      <c r="J11" s="4"/>
      <c r="K11" s="4"/>
      <c r="L11" s="4"/>
      <c r="M11" s="4"/>
      <c r="N11" s="4"/>
    </row>
    <row r="12">
      <c r="A12" s="3">
        <v>44206.0</v>
      </c>
      <c r="B12" s="4">
        <v>0.399403319037851</v>
      </c>
      <c r="C12" s="4">
        <v>0.0585027037106097</v>
      </c>
      <c r="D12" s="4">
        <v>0.012446391944807</v>
      </c>
      <c r="E12" s="4"/>
      <c r="F12" s="4"/>
      <c r="G12" s="4"/>
      <c r="H12" s="4"/>
      <c r="I12" s="4"/>
      <c r="J12" s="4"/>
      <c r="K12" s="4"/>
      <c r="L12" s="4"/>
      <c r="M12" s="4"/>
      <c r="N12" s="4"/>
    </row>
    <row r="13">
      <c r="A13" s="3">
        <v>44213.0</v>
      </c>
      <c r="B13" s="4">
        <v>0.903185448946203</v>
      </c>
      <c r="C13" s="4">
        <v>0.122028678664228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>
      <c r="A14" s="3">
        <v>44220.0</v>
      </c>
      <c r="B14" s="4">
        <v>0.192126789366053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>
      <c r="A15" s="6" t="s">
        <v>14</v>
      </c>
      <c r="B15" s="7">
        <f t="shared" ref="B15:N15" si="1">AVERAGE(B2:B14)</f>
        <v>0.8553857293</v>
      </c>
      <c r="C15" s="7">
        <f t="shared" si="1"/>
        <v>0.1992088616</v>
      </c>
      <c r="D15" s="7">
        <f t="shared" si="1"/>
        <v>0.1293447841</v>
      </c>
      <c r="E15" s="7">
        <f t="shared" si="1"/>
        <v>0.09990102824</v>
      </c>
      <c r="F15" s="7">
        <f t="shared" si="1"/>
        <v>0.08207017271</v>
      </c>
      <c r="G15" s="7">
        <f t="shared" si="1"/>
        <v>0.04793875599</v>
      </c>
      <c r="H15" s="7">
        <f t="shared" si="1"/>
        <v>0.03868387903</v>
      </c>
      <c r="I15" s="7">
        <f t="shared" si="1"/>
        <v>0.02352585717</v>
      </c>
      <c r="J15" s="7">
        <f t="shared" si="1"/>
        <v>0.01719166083</v>
      </c>
      <c r="K15" s="7">
        <f t="shared" si="1"/>
        <v>0.00894953201</v>
      </c>
      <c r="L15" s="7">
        <f t="shared" si="1"/>
        <v>0.02102404948</v>
      </c>
      <c r="M15" s="7">
        <f t="shared" si="1"/>
        <v>0.01772837965</v>
      </c>
      <c r="N15" s="7">
        <f t="shared" si="1"/>
        <v>0.0181791015</v>
      </c>
    </row>
    <row r="16">
      <c r="C16" s="8"/>
    </row>
    <row r="19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9">
      <c r="A29" s="2" t="s">
        <v>0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I29" s="2" t="s">
        <v>8</v>
      </c>
      <c r="J29" s="2" t="s">
        <v>9</v>
      </c>
      <c r="K29" s="2" t="s">
        <v>10</v>
      </c>
      <c r="L29" s="2" t="s">
        <v>11</v>
      </c>
      <c r="M29" s="2" t="s">
        <v>12</v>
      </c>
      <c r="N29" s="2" t="s">
        <v>13</v>
      </c>
    </row>
    <row r="30">
      <c r="A30" s="3">
        <v>44136.0</v>
      </c>
      <c r="B30" s="9">
        <v>0.937991831855762</v>
      </c>
      <c r="C30" s="9">
        <f t="shared" ref="C30:N30" si="2">B30+C2</f>
        <v>1.264368961</v>
      </c>
      <c r="D30" s="9">
        <f t="shared" si="2"/>
        <v>1.53157685</v>
      </c>
      <c r="E30" s="9">
        <f t="shared" si="2"/>
        <v>1.793306106</v>
      </c>
      <c r="F30" s="9">
        <f t="shared" si="2"/>
        <v>1.953182588</v>
      </c>
      <c r="G30" s="9">
        <f t="shared" si="2"/>
        <v>2.106385098</v>
      </c>
      <c r="H30" s="9">
        <f t="shared" si="2"/>
        <v>2.271690407</v>
      </c>
      <c r="I30" s="9">
        <f t="shared" si="2"/>
        <v>2.296692898</v>
      </c>
      <c r="J30" s="9">
        <f t="shared" si="2"/>
        <v>2.304512402</v>
      </c>
      <c r="K30" s="9">
        <f t="shared" si="2"/>
        <v>2.318308596</v>
      </c>
      <c r="L30" s="9">
        <f t="shared" si="2"/>
        <v>2.341468274</v>
      </c>
      <c r="M30" s="9">
        <f t="shared" si="2"/>
        <v>2.356410001</v>
      </c>
      <c r="N30" s="9">
        <f t="shared" si="2"/>
        <v>2.374589103</v>
      </c>
    </row>
    <row r="31">
      <c r="A31" s="3">
        <v>44143.0</v>
      </c>
      <c r="B31" s="9">
        <v>1.19196648595367</v>
      </c>
      <c r="C31" s="9">
        <f t="shared" ref="C31:M31" si="3">B31+C3</f>
        <v>1.57325037</v>
      </c>
      <c r="D31" s="9">
        <f t="shared" si="3"/>
        <v>1.854484968</v>
      </c>
      <c r="E31" s="9">
        <f t="shared" si="3"/>
        <v>2.083785116</v>
      </c>
      <c r="F31" s="9">
        <f t="shared" si="3"/>
        <v>2.360337605</v>
      </c>
      <c r="G31" s="9">
        <f t="shared" si="3"/>
        <v>2.464822573</v>
      </c>
      <c r="H31" s="9">
        <f t="shared" si="3"/>
        <v>2.504189256</v>
      </c>
      <c r="I31" s="9">
        <f t="shared" si="3"/>
        <v>2.573558403</v>
      </c>
      <c r="J31" s="9">
        <f t="shared" si="3"/>
        <v>2.573558403</v>
      </c>
      <c r="K31" s="9">
        <f t="shared" si="3"/>
        <v>2.58557171</v>
      </c>
      <c r="L31" s="9">
        <f t="shared" si="3"/>
        <v>2.621057171</v>
      </c>
      <c r="M31" s="9">
        <f t="shared" si="3"/>
        <v>2.641572203</v>
      </c>
    </row>
    <row r="32">
      <c r="A32" s="3">
        <v>44150.0</v>
      </c>
      <c r="B32" s="9">
        <v>1.38173157747268</v>
      </c>
      <c r="C32" s="9">
        <f t="shared" ref="C32:L32" si="4">B32+C4</f>
        <v>1.678509386</v>
      </c>
      <c r="D32" s="9">
        <f t="shared" si="4"/>
        <v>1.897226114</v>
      </c>
      <c r="E32" s="9">
        <f t="shared" si="4"/>
        <v>2.124796862</v>
      </c>
      <c r="F32" s="9">
        <f t="shared" si="4"/>
        <v>2.291902494</v>
      </c>
      <c r="G32" s="9">
        <f t="shared" si="4"/>
        <v>2.317511908</v>
      </c>
      <c r="H32" s="9">
        <f t="shared" si="4"/>
        <v>2.346315495</v>
      </c>
      <c r="I32" s="9">
        <f t="shared" si="4"/>
        <v>2.36833847</v>
      </c>
      <c r="J32" s="9">
        <f t="shared" si="4"/>
        <v>2.389296722</v>
      </c>
      <c r="K32" s="9">
        <f t="shared" si="4"/>
        <v>2.395516952</v>
      </c>
      <c r="L32" s="9">
        <f t="shared" si="4"/>
        <v>2.399943962</v>
      </c>
      <c r="M32" s="10"/>
      <c r="N32" s="10"/>
    </row>
    <row r="33">
      <c r="A33" s="3">
        <v>44157.0</v>
      </c>
      <c r="B33" s="9">
        <v>1.6472475429037</v>
      </c>
      <c r="C33" s="9">
        <f t="shared" ref="C33:K33" si="5">B33+C5</f>
        <v>1.883128787</v>
      </c>
      <c r="D33" s="9">
        <f t="shared" si="5"/>
        <v>2.108468707</v>
      </c>
      <c r="E33" s="9">
        <f t="shared" si="5"/>
        <v>2.227835209</v>
      </c>
      <c r="F33" s="9">
        <f t="shared" si="5"/>
        <v>2.264857157</v>
      </c>
      <c r="G33" s="9">
        <f t="shared" si="5"/>
        <v>2.278097469</v>
      </c>
      <c r="H33" s="9">
        <f t="shared" si="5"/>
        <v>2.284513928</v>
      </c>
      <c r="I33" s="9">
        <f t="shared" si="5"/>
        <v>2.295106177</v>
      </c>
      <c r="J33" s="9">
        <f t="shared" si="5"/>
        <v>2.32968376</v>
      </c>
      <c r="K33" s="9">
        <f t="shared" si="5"/>
        <v>2.333452157</v>
      </c>
    </row>
    <row r="34">
      <c r="A34" s="3">
        <v>44164.0</v>
      </c>
      <c r="B34" s="9">
        <v>1.31940339229684</v>
      </c>
      <c r="C34" s="9">
        <f t="shared" ref="C34:J34" si="6">B34+C6</f>
        <v>1.682824792</v>
      </c>
      <c r="D34" s="9">
        <f t="shared" si="6"/>
        <v>1.926106134</v>
      </c>
      <c r="E34" s="9">
        <f t="shared" si="6"/>
        <v>1.974125779</v>
      </c>
      <c r="F34" s="9">
        <f t="shared" si="6"/>
        <v>1.986539948</v>
      </c>
      <c r="G34" s="9">
        <f t="shared" si="6"/>
        <v>2.008685371</v>
      </c>
      <c r="H34" s="9">
        <f t="shared" si="6"/>
        <v>2.014778773</v>
      </c>
      <c r="I34" s="9">
        <f t="shared" si="6"/>
        <v>2.026738211</v>
      </c>
      <c r="J34" s="9">
        <f t="shared" si="6"/>
        <v>2.032149516</v>
      </c>
    </row>
    <row r="35">
      <c r="A35" s="3">
        <v>44171.0</v>
      </c>
      <c r="B35" s="9">
        <v>1.20257223271224</v>
      </c>
      <c r="C35" s="9">
        <f t="shared" ref="C35:I35" si="7">B35+C7</f>
        <v>1.532010403</v>
      </c>
      <c r="D35" s="9">
        <f t="shared" si="7"/>
        <v>1.61348819</v>
      </c>
      <c r="E35" s="9">
        <f t="shared" si="7"/>
        <v>1.647903381</v>
      </c>
      <c r="F35" s="9">
        <f t="shared" si="7"/>
        <v>1.668744879</v>
      </c>
      <c r="G35" s="9">
        <f t="shared" si="7"/>
        <v>1.695678507</v>
      </c>
      <c r="H35" s="9">
        <f t="shared" si="7"/>
        <v>1.720082653</v>
      </c>
      <c r="I35" s="9">
        <f t="shared" si="7"/>
        <v>1.722291496</v>
      </c>
    </row>
    <row r="36">
      <c r="A36" s="3">
        <v>44178.0</v>
      </c>
      <c r="B36" s="9">
        <v>1.00822963463602</v>
      </c>
      <c r="C36" s="9">
        <f t="shared" ref="C36:H36" si="8">B36+C8</f>
        <v>1.116049775</v>
      </c>
      <c r="D36" s="9">
        <f t="shared" si="8"/>
        <v>1.156283545</v>
      </c>
      <c r="E36" s="9">
        <f t="shared" si="8"/>
        <v>1.186498628</v>
      </c>
      <c r="F36" s="9">
        <f t="shared" si="8"/>
        <v>1.227328748</v>
      </c>
      <c r="G36" s="9">
        <f t="shared" si="8"/>
        <v>1.257146265</v>
      </c>
      <c r="H36" s="9">
        <f t="shared" si="8"/>
        <v>1.257543832</v>
      </c>
    </row>
    <row r="37">
      <c r="A37" s="3">
        <v>44185.0</v>
      </c>
      <c r="B37" s="9">
        <v>0.368704430734716</v>
      </c>
      <c r="C37" s="9">
        <f t="shared" ref="C37:G37" si="9">B37+C9</f>
        <v>0.4225462703</v>
      </c>
      <c r="D37" s="9">
        <f t="shared" si="9"/>
        <v>0.4434660684</v>
      </c>
      <c r="E37" s="9">
        <f t="shared" si="9"/>
        <v>0.466741447</v>
      </c>
      <c r="F37" s="9">
        <f t="shared" si="9"/>
        <v>0.4847448121</v>
      </c>
      <c r="G37" s="9">
        <f t="shared" si="9"/>
        <v>0.4928210881</v>
      </c>
    </row>
    <row r="38">
      <c r="A38" s="3">
        <v>44192.0</v>
      </c>
      <c r="B38" s="9">
        <v>0.339077332365922</v>
      </c>
      <c r="C38" s="9">
        <f t="shared" ref="C38:F38" si="10">B38+C10</f>
        <v>0.3899268396</v>
      </c>
      <c r="D38" s="9">
        <f t="shared" si="10"/>
        <v>0.3944615757</v>
      </c>
      <c r="E38" s="9">
        <f t="shared" si="10"/>
        <v>0.4148376564</v>
      </c>
      <c r="F38" s="9">
        <f t="shared" si="10"/>
        <v>0.4208235081</v>
      </c>
    </row>
    <row r="39">
      <c r="A39" s="3">
        <v>44199.0</v>
      </c>
      <c r="B39" s="9">
        <v>0.22837446210591</v>
      </c>
      <c r="C39" s="9">
        <f t="shared" ref="C39:E39" si="11">B39+C11</f>
        <v>0.2926582945</v>
      </c>
      <c r="D39" s="9">
        <f t="shared" si="11"/>
        <v>0.3200579608</v>
      </c>
      <c r="E39" s="9">
        <f t="shared" si="11"/>
        <v>0.3248002108</v>
      </c>
    </row>
    <row r="40">
      <c r="A40" s="3">
        <v>44206.0</v>
      </c>
      <c r="B40" s="9">
        <v>0.399403319037851</v>
      </c>
      <c r="C40" s="9">
        <f t="shared" ref="C40:D40" si="12">B40+C12</f>
        <v>0.4579060227</v>
      </c>
      <c r="D40" s="9">
        <f t="shared" si="12"/>
        <v>0.4703524147</v>
      </c>
    </row>
    <row r="41">
      <c r="A41" s="3">
        <v>44213.0</v>
      </c>
      <c r="B41" s="9">
        <v>0.903185448946203</v>
      </c>
      <c r="C41" s="9">
        <f>B41+C13</f>
        <v>1.025214128</v>
      </c>
    </row>
    <row r="42">
      <c r="A42" s="3">
        <v>44220.0</v>
      </c>
      <c r="B42" s="9">
        <v>0.192126789366053</v>
      </c>
    </row>
    <row r="43">
      <c r="A43" s="6" t="s">
        <v>15</v>
      </c>
      <c r="B43" s="7">
        <f>AVERAGE(B2:B14)</f>
        <v>0.8553857293</v>
      </c>
      <c r="C43" s="11">
        <f t="shared" ref="C43:N43" si="13">B43+C15</f>
        <v>1.054594591</v>
      </c>
      <c r="D43" s="11">
        <f t="shared" si="13"/>
        <v>1.183939375</v>
      </c>
      <c r="E43" s="11">
        <f t="shared" si="13"/>
        <v>1.283840403</v>
      </c>
      <c r="F43" s="11">
        <f t="shared" si="13"/>
        <v>1.365910576</v>
      </c>
      <c r="G43" s="11">
        <f t="shared" si="13"/>
        <v>1.413849332</v>
      </c>
      <c r="H43" s="11">
        <f t="shared" si="13"/>
        <v>1.452533211</v>
      </c>
      <c r="I43" s="11">
        <f t="shared" si="13"/>
        <v>1.476059068</v>
      </c>
      <c r="J43" s="11">
        <f t="shared" si="13"/>
        <v>1.493250729</v>
      </c>
      <c r="K43" s="11">
        <f t="shared" si="13"/>
        <v>1.502200261</v>
      </c>
      <c r="L43" s="11">
        <f t="shared" si="13"/>
        <v>1.52322431</v>
      </c>
      <c r="M43" s="11">
        <f t="shared" si="13"/>
        <v>1.54095269</v>
      </c>
      <c r="N43" s="11">
        <f t="shared" si="13"/>
        <v>1.559131792</v>
      </c>
    </row>
    <row r="44">
      <c r="A44" s="6" t="s">
        <v>16</v>
      </c>
      <c r="B44" s="12"/>
      <c r="C44" s="12">
        <f t="shared" ref="C44:N44" si="14">(C43-B43)/B43</f>
        <v>0.2328877543</v>
      </c>
      <c r="D44" s="12">
        <f t="shared" si="14"/>
        <v>0.1226488219</v>
      </c>
      <c r="E44" s="12">
        <f t="shared" si="14"/>
        <v>0.08438018901</v>
      </c>
      <c r="F44" s="12">
        <f t="shared" si="14"/>
        <v>0.06392552572</v>
      </c>
      <c r="G44" s="12">
        <f t="shared" si="14"/>
        <v>0.03509655525</v>
      </c>
      <c r="H44" s="12">
        <f t="shared" si="14"/>
        <v>0.02736067992</v>
      </c>
      <c r="I44" s="12">
        <f t="shared" si="14"/>
        <v>0.01619643324</v>
      </c>
      <c r="J44" s="12">
        <f t="shared" si="14"/>
        <v>0.01164700058</v>
      </c>
      <c r="K44" s="12">
        <f t="shared" si="14"/>
        <v>0.005993321708</v>
      </c>
      <c r="L44" s="12">
        <f t="shared" si="14"/>
        <v>0.01399550381</v>
      </c>
      <c r="M44" s="12">
        <f t="shared" si="14"/>
        <v>0.01163871895</v>
      </c>
      <c r="N44" s="12">
        <f t="shared" si="14"/>
        <v>0.0117973132</v>
      </c>
    </row>
    <row r="58">
      <c r="A58" s="13" t="s">
        <v>0</v>
      </c>
      <c r="B58" s="13" t="s">
        <v>1</v>
      </c>
      <c r="C58" s="13" t="s">
        <v>2</v>
      </c>
      <c r="D58" s="13" t="s">
        <v>3</v>
      </c>
      <c r="E58" s="13" t="s">
        <v>4</v>
      </c>
      <c r="F58" s="13" t="s">
        <v>5</v>
      </c>
      <c r="G58" s="13" t="s">
        <v>6</v>
      </c>
      <c r="H58" s="13" t="s">
        <v>7</v>
      </c>
      <c r="I58" s="13" t="s">
        <v>8</v>
      </c>
      <c r="J58" s="13" t="s">
        <v>9</v>
      </c>
      <c r="K58" s="13" t="s">
        <v>10</v>
      </c>
      <c r="L58" s="13" t="s">
        <v>11</v>
      </c>
      <c r="M58" s="13" t="s">
        <v>12</v>
      </c>
      <c r="N58" s="13" t="s">
        <v>13</v>
      </c>
    </row>
    <row r="59">
      <c r="A59" s="14">
        <v>44136.0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>
      <c r="A60" s="14">
        <v>44143.0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15">
        <f>M31*(1+N44)</f>
        <v>2.672735658</v>
      </c>
    </row>
    <row r="61">
      <c r="A61" s="14">
        <v>44150.0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15">
        <f>L32*(1+M44)</f>
        <v>2.427876235</v>
      </c>
      <c r="N61" s="15">
        <f>M61*(1+N44)</f>
        <v>2.456518652</v>
      </c>
    </row>
    <row r="62">
      <c r="A62" s="14">
        <v>44157.0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15">
        <f>K33*(1+L44)</f>
        <v>2.366109995</v>
      </c>
      <c r="M62" s="15">
        <f t="shared" ref="M62:N62" si="15">L62*(1+M44)</f>
        <v>2.393648484</v>
      </c>
      <c r="N62" s="15">
        <f t="shared" si="15"/>
        <v>2.421887105</v>
      </c>
    </row>
    <row r="63">
      <c r="A63" s="14">
        <v>44164.0</v>
      </c>
      <c r="B63" s="9"/>
      <c r="C63" s="9"/>
      <c r="D63" s="9"/>
      <c r="E63" s="9"/>
      <c r="F63" s="9"/>
      <c r="G63" s="9"/>
      <c r="H63" s="9"/>
      <c r="I63" s="9"/>
      <c r="J63" s="9"/>
      <c r="K63" s="15">
        <f>J34*(1+K44)</f>
        <v>2.044328842</v>
      </c>
      <c r="L63" s="15">
        <f t="shared" ref="L63:N63" si="16">K63*(1+L44)</f>
        <v>2.072940254</v>
      </c>
      <c r="M63" s="15">
        <f t="shared" si="16"/>
        <v>2.097066623</v>
      </c>
      <c r="N63" s="15">
        <f t="shared" si="16"/>
        <v>2.121806374</v>
      </c>
    </row>
    <row r="64">
      <c r="A64" s="14">
        <v>44171.0</v>
      </c>
      <c r="B64" s="9"/>
      <c r="C64" s="9"/>
      <c r="D64" s="9"/>
      <c r="E64" s="9"/>
      <c r="F64" s="9"/>
      <c r="G64" s="9"/>
      <c r="H64" s="9"/>
      <c r="I64" s="9"/>
      <c r="J64" s="15">
        <f>I35*(1+J44)</f>
        <v>1.742351026</v>
      </c>
      <c r="K64" s="15">
        <f t="shared" ref="K64:N64" si="17">J64*(1+K44)</f>
        <v>1.752793496</v>
      </c>
      <c r="L64" s="15">
        <f t="shared" si="17"/>
        <v>1.777324724</v>
      </c>
      <c r="M64" s="15">
        <f t="shared" si="17"/>
        <v>1.798010507</v>
      </c>
      <c r="N64" s="15">
        <f t="shared" si="17"/>
        <v>1.8192222</v>
      </c>
    </row>
    <row r="65">
      <c r="A65" s="14">
        <v>44178.0</v>
      </c>
      <c r="B65" s="9"/>
      <c r="C65" s="9"/>
      <c r="D65" s="9"/>
      <c r="E65" s="9"/>
      <c r="F65" s="9"/>
      <c r="G65" s="9"/>
      <c r="H65" s="9"/>
      <c r="I65" s="15">
        <f>H36*(1+I44)</f>
        <v>1.277911556</v>
      </c>
      <c r="J65" s="15">
        <f t="shared" ref="J65:N65" si="18">I65*(1+J44)</f>
        <v>1.292795393</v>
      </c>
      <c r="K65" s="15">
        <f t="shared" si="18"/>
        <v>1.300543532</v>
      </c>
      <c r="L65" s="15">
        <f t="shared" si="18"/>
        <v>1.318745294</v>
      </c>
      <c r="M65" s="15">
        <f t="shared" si="18"/>
        <v>1.3340938</v>
      </c>
      <c r="N65" s="15">
        <f t="shared" si="18"/>
        <v>1.349832522</v>
      </c>
    </row>
    <row r="66">
      <c r="A66" s="14">
        <v>44185.0</v>
      </c>
      <c r="B66" s="9"/>
      <c r="C66" s="9"/>
      <c r="D66" s="9"/>
      <c r="E66" s="9"/>
      <c r="F66" s="9"/>
      <c r="G66" s="9"/>
      <c r="H66" s="15">
        <f>G37*(1+H44)</f>
        <v>0.5063050081</v>
      </c>
      <c r="I66" s="15">
        <f t="shared" ref="I66:N66" si="19">H66*(1+I44)</f>
        <v>0.5145053434</v>
      </c>
      <c r="J66" s="15">
        <f t="shared" si="19"/>
        <v>0.5204977874</v>
      </c>
      <c r="K66" s="15">
        <f t="shared" si="19"/>
        <v>0.5236172981</v>
      </c>
      <c r="L66" s="15">
        <f t="shared" si="19"/>
        <v>0.530945586</v>
      </c>
      <c r="M66" s="15">
        <f t="shared" si="19"/>
        <v>0.5371251124</v>
      </c>
      <c r="N66" s="15">
        <f t="shared" si="19"/>
        <v>0.5434617456</v>
      </c>
    </row>
    <row r="67">
      <c r="A67" s="14">
        <v>44192.0</v>
      </c>
      <c r="B67" s="9"/>
      <c r="C67" s="9"/>
      <c r="D67" s="9"/>
      <c r="E67" s="9"/>
      <c r="F67" s="9"/>
      <c r="G67" s="15">
        <f>F38*(1+G44)</f>
        <v>0.4355929636</v>
      </c>
      <c r="H67" s="15">
        <f t="shared" ref="H67:N67" si="20">G67*(1+H44)</f>
        <v>0.4475110832</v>
      </c>
      <c r="I67" s="15">
        <f t="shared" si="20"/>
        <v>0.4547591666</v>
      </c>
      <c r="J67" s="15">
        <f t="shared" si="20"/>
        <v>0.4600557469</v>
      </c>
      <c r="K67" s="15">
        <f t="shared" si="20"/>
        <v>0.462813009</v>
      </c>
      <c r="L67" s="15">
        <f t="shared" si="20"/>
        <v>0.4692903102</v>
      </c>
      <c r="M67" s="15">
        <f t="shared" si="20"/>
        <v>0.4747522482</v>
      </c>
      <c r="N67" s="15">
        <f t="shared" si="20"/>
        <v>0.4803530492</v>
      </c>
    </row>
    <row r="68">
      <c r="A68" s="14">
        <v>44199.0</v>
      </c>
      <c r="B68" s="9"/>
      <c r="C68" s="9"/>
      <c r="D68" s="9"/>
      <c r="E68" s="9"/>
      <c r="F68" s="15">
        <f>E39*(1+F44)</f>
        <v>0.345563235</v>
      </c>
      <c r="G68" s="15">
        <f t="shared" ref="G68:N68" si="21">F68*(1+G44)</f>
        <v>0.3576913142</v>
      </c>
      <c r="H68" s="15">
        <f t="shared" si="21"/>
        <v>0.3674779917</v>
      </c>
      <c r="I68" s="15">
        <f t="shared" si="21"/>
        <v>0.3734298245</v>
      </c>
      <c r="J68" s="15">
        <f t="shared" si="21"/>
        <v>0.3777791619</v>
      </c>
      <c r="K68" s="15">
        <f t="shared" si="21"/>
        <v>0.3800433139</v>
      </c>
      <c r="L68" s="15">
        <f t="shared" si="21"/>
        <v>0.3853622116</v>
      </c>
      <c r="M68" s="15">
        <f t="shared" si="21"/>
        <v>0.389847334</v>
      </c>
      <c r="N68" s="15">
        <f t="shared" si="21"/>
        <v>0.3944464851</v>
      </c>
    </row>
    <row r="69">
      <c r="A69" s="14">
        <v>44206.0</v>
      </c>
      <c r="B69" s="9"/>
      <c r="C69" s="9"/>
      <c r="D69" s="9"/>
      <c r="E69" s="15">
        <f>D40*(1+E44)</f>
        <v>0.5100408403</v>
      </c>
      <c r="F69" s="15">
        <f t="shared" ref="F69:N69" si="22">E69*(1+F44)</f>
        <v>0.5426454692</v>
      </c>
      <c r="G69" s="15">
        <f t="shared" si="22"/>
        <v>0.5616904559</v>
      </c>
      <c r="H69" s="15">
        <f t="shared" si="22"/>
        <v>0.5770586887</v>
      </c>
      <c r="I69" s="15">
        <f t="shared" si="22"/>
        <v>0.5864049812</v>
      </c>
      <c r="J69" s="15">
        <f t="shared" si="22"/>
        <v>0.5932348404</v>
      </c>
      <c r="K69" s="15">
        <f t="shared" si="22"/>
        <v>0.5967902876</v>
      </c>
      <c r="L69" s="15">
        <f t="shared" si="22"/>
        <v>0.6051426684</v>
      </c>
      <c r="M69" s="15">
        <f t="shared" si="22"/>
        <v>0.6121857538</v>
      </c>
      <c r="N69" s="15">
        <f t="shared" si="22"/>
        <v>0.6194079009</v>
      </c>
    </row>
    <row r="70">
      <c r="A70" s="14">
        <v>44213.0</v>
      </c>
      <c r="B70" s="9"/>
      <c r="C70" s="9"/>
      <c r="D70" s="15">
        <f>C41*(1+D44)</f>
        <v>1.150955433</v>
      </c>
      <c r="E70" s="15">
        <f t="shared" ref="E70:N70" si="23">D70*(1+E44)</f>
        <v>1.248073269</v>
      </c>
      <c r="F70" s="15">
        <f t="shared" si="23"/>
        <v>1.327857009</v>
      </c>
      <c r="G70" s="15">
        <f t="shared" si="23"/>
        <v>1.374460216</v>
      </c>
      <c r="H70" s="15">
        <f t="shared" si="23"/>
        <v>1.412066382</v>
      </c>
      <c r="I70" s="15">
        <f t="shared" si="23"/>
        <v>1.434936821</v>
      </c>
      <c r="J70" s="15">
        <f t="shared" si="23"/>
        <v>1.451649531</v>
      </c>
      <c r="K70" s="15">
        <f t="shared" si="23"/>
        <v>1.460349734</v>
      </c>
      <c r="L70" s="15">
        <f t="shared" si="23"/>
        <v>1.480788064</v>
      </c>
      <c r="M70" s="15">
        <f t="shared" si="23"/>
        <v>1.49802254</v>
      </c>
      <c r="N70" s="15">
        <f t="shared" si="23"/>
        <v>1.515695181</v>
      </c>
    </row>
    <row r="71">
      <c r="A71" s="14">
        <v>44220.0</v>
      </c>
      <c r="B71" s="9">
        <v>0.192126789366053</v>
      </c>
      <c r="C71" s="15">
        <f>B42*(1+C44)</f>
        <v>0.2368707659</v>
      </c>
      <c r="D71" s="15">
        <f t="shared" ref="D71:N71" si="24">C71*(1+D44)</f>
        <v>0.2659226863</v>
      </c>
      <c r="E71" s="15">
        <f t="shared" si="24"/>
        <v>0.2883612928</v>
      </c>
      <c r="F71" s="15">
        <f t="shared" si="24"/>
        <v>0.30679494</v>
      </c>
      <c r="G71" s="15">
        <f t="shared" si="24"/>
        <v>0.3175623856</v>
      </c>
      <c r="H71" s="15">
        <f t="shared" si="24"/>
        <v>0.3262511084</v>
      </c>
      <c r="I71" s="15">
        <f t="shared" si="24"/>
        <v>0.3315352127</v>
      </c>
      <c r="J71" s="15">
        <f t="shared" si="24"/>
        <v>0.3353966035</v>
      </c>
      <c r="K71" s="15">
        <f t="shared" si="24"/>
        <v>0.3374067432</v>
      </c>
      <c r="L71" s="15">
        <f t="shared" si="24"/>
        <v>0.3421289206</v>
      </c>
      <c r="M71" s="15">
        <f t="shared" si="24"/>
        <v>0.3461108629</v>
      </c>
      <c r="N71" s="15">
        <f t="shared" si="24"/>
        <v>0.3501940412</v>
      </c>
    </row>
    <row r="72">
      <c r="A72" s="6" t="s">
        <v>15</v>
      </c>
      <c r="B72" s="7">
        <f t="shared" ref="B72:C72" si="25">AVERAGE(B71)</f>
        <v>0.1921267894</v>
      </c>
      <c r="C72" s="7">
        <f t="shared" si="25"/>
        <v>0.2368707659</v>
      </c>
      <c r="D72" s="7">
        <f>AVERAGE(D70:D71)</f>
        <v>0.7084390594</v>
      </c>
      <c r="E72" s="7">
        <f>AVERAGE(E69:E71)</f>
        <v>0.6821584675</v>
      </c>
      <c r="F72" s="7">
        <f>AVERAGE(F68:F71)</f>
        <v>0.6307151634</v>
      </c>
      <c r="G72" s="7">
        <f>AVERAGE(G67:G71)</f>
        <v>0.6093994671</v>
      </c>
      <c r="H72" s="7">
        <f>AVERAGE(H66:H71)</f>
        <v>0.6061117104</v>
      </c>
      <c r="I72" s="7">
        <f>AVERAGE(I65:I71)</f>
        <v>0.710497558</v>
      </c>
      <c r="J72" s="7">
        <f>AVERAGE(J64:J71)</f>
        <v>0.8467200113</v>
      </c>
      <c r="K72" s="7">
        <f>AVERAGE(K63:K71)</f>
        <v>0.9842984728</v>
      </c>
      <c r="L72" s="7">
        <f>AVERAGE(L62:L71)</f>
        <v>1.134877803</v>
      </c>
      <c r="M72" s="7">
        <f>AVERAGE(M61:M71)</f>
        <v>1.264430864</v>
      </c>
      <c r="N72" s="7">
        <f>AVERAGE(N60:N71)</f>
        <v>1.39546341</v>
      </c>
    </row>
  </sheetData>
  <conditionalFormatting sqref="B2:N14">
    <cfRule type="colorScale" priority="1">
      <colorScale>
        <cfvo type="percentile" val="0"/>
        <cfvo type="percentile" val="50"/>
        <cfvo type="percentile" val="100"/>
        <color rgb="FFE67C73"/>
        <color rgb="FFFFE599"/>
        <color rgb="FF57BB8A"/>
      </colorScale>
    </cfRule>
  </conditionalFormatting>
  <conditionalFormatting sqref="B30:N42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N59:N71">
    <cfRule type="colorScale" priority="3">
      <colorScale>
        <cfvo type="min"/>
        <cfvo type="percentile" val="50"/>
        <cfvo type="max"/>
        <color rgb="FFE67C73"/>
        <color rgb="FFFFE599"/>
        <color rgb="FF57BB8A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17</v>
      </c>
    </row>
    <row r="2">
      <c r="A2" s="17" t="s">
        <v>18</v>
      </c>
    </row>
    <row r="3">
      <c r="A3" s="18" t="s">
        <v>19</v>
      </c>
    </row>
    <row r="4">
      <c r="A4" s="18" t="s">
        <v>20</v>
      </c>
    </row>
    <row r="5">
      <c r="A5" s="19" t="s">
        <v>21</v>
      </c>
    </row>
    <row r="6">
      <c r="A6" s="18" t="s">
        <v>22</v>
      </c>
    </row>
    <row r="7">
      <c r="A7" s="18" t="s">
        <v>23</v>
      </c>
    </row>
    <row r="8">
      <c r="A8" s="18" t="s">
        <v>24</v>
      </c>
    </row>
    <row r="9">
      <c r="A9" s="19" t="s">
        <v>25</v>
      </c>
    </row>
    <row r="10">
      <c r="A10" s="18" t="s">
        <v>26</v>
      </c>
    </row>
    <row r="11">
      <c r="A11" s="20"/>
    </row>
    <row r="12">
      <c r="A12" s="16" t="s">
        <v>27</v>
      </c>
    </row>
    <row r="13">
      <c r="A13" s="17" t="s">
        <v>28</v>
      </c>
    </row>
    <row r="14">
      <c r="A14" s="18" t="s">
        <v>19</v>
      </c>
    </row>
    <row r="15">
      <c r="A15" s="18" t="s">
        <v>20</v>
      </c>
    </row>
    <row r="16">
      <c r="A16" s="18" t="s">
        <v>29</v>
      </c>
    </row>
    <row r="17">
      <c r="A17" s="19" t="s">
        <v>30</v>
      </c>
    </row>
    <row r="18">
      <c r="A18" s="18" t="s">
        <v>22</v>
      </c>
    </row>
    <row r="19">
      <c r="A19" s="19" t="s">
        <v>23</v>
      </c>
    </row>
    <row r="20">
      <c r="A20" s="18" t="s">
        <v>24</v>
      </c>
    </row>
    <row r="21">
      <c r="A21" s="16" t="s">
        <v>31</v>
      </c>
    </row>
    <row r="22">
      <c r="A22" s="18" t="s">
        <v>26</v>
      </c>
    </row>
    <row r="23">
      <c r="A23" s="20"/>
    </row>
    <row r="24">
      <c r="A24" s="16" t="s">
        <v>32</v>
      </c>
    </row>
    <row r="25">
      <c r="A25" s="18" t="s">
        <v>19</v>
      </c>
    </row>
    <row r="26">
      <c r="A26" s="18" t="s">
        <v>33</v>
      </c>
    </row>
    <row r="27">
      <c r="A27" s="18" t="s">
        <v>34</v>
      </c>
    </row>
    <row r="28">
      <c r="A28" s="18" t="s">
        <v>35</v>
      </c>
    </row>
    <row r="29">
      <c r="A29" s="19" t="s">
        <v>36</v>
      </c>
    </row>
    <row r="30">
      <c r="A30" s="18" t="s">
        <v>22</v>
      </c>
    </row>
    <row r="31">
      <c r="A31" s="19" t="s">
        <v>37</v>
      </c>
    </row>
    <row r="32">
      <c r="A32" s="18" t="s">
        <v>38</v>
      </c>
    </row>
    <row r="33">
      <c r="A33" s="19" t="s">
        <v>39</v>
      </c>
    </row>
    <row r="34">
      <c r="A34" s="18" t="s">
        <v>40</v>
      </c>
    </row>
    <row r="35">
      <c r="A35" s="16" t="s">
        <v>41</v>
      </c>
    </row>
    <row r="36">
      <c r="A36" s="16" t="s">
        <v>42</v>
      </c>
    </row>
    <row r="37">
      <c r="A37" s="21"/>
    </row>
    <row r="38">
      <c r="A38" s="21"/>
    </row>
    <row r="39">
      <c r="A39" s="18" t="s">
        <v>19</v>
      </c>
    </row>
    <row r="40">
      <c r="A40" s="18" t="s">
        <v>43</v>
      </c>
    </row>
    <row r="41">
      <c r="A41" s="18" t="s">
        <v>44</v>
      </c>
    </row>
    <row r="42">
      <c r="A42" s="18" t="s">
        <v>45</v>
      </c>
    </row>
    <row r="43">
      <c r="A43" s="18" t="s">
        <v>46</v>
      </c>
    </row>
    <row r="44">
      <c r="A44" s="18" t="s">
        <v>47</v>
      </c>
    </row>
    <row r="45">
      <c r="A45" s="18" t="s">
        <v>48</v>
      </c>
    </row>
    <row r="46">
      <c r="A46" s="18" t="s">
        <v>49</v>
      </c>
    </row>
    <row r="47">
      <c r="A47" s="18" t="s">
        <v>50</v>
      </c>
    </row>
    <row r="48">
      <c r="A48" s="18" t="s">
        <v>51</v>
      </c>
    </row>
    <row r="49">
      <c r="A49" s="18" t="s">
        <v>52</v>
      </c>
    </row>
    <row r="50">
      <c r="A50" s="18" t="s">
        <v>53</v>
      </c>
    </row>
    <row r="51">
      <c r="A51" s="18" t="s">
        <v>54</v>
      </c>
    </row>
    <row r="52">
      <c r="A52" s="18" t="s">
        <v>55</v>
      </c>
    </row>
    <row r="53">
      <c r="A53" s="18" t="s">
        <v>56</v>
      </c>
    </row>
    <row r="54">
      <c r="A54" s="18" t="s">
        <v>57</v>
      </c>
    </row>
    <row r="55">
      <c r="A55" s="20"/>
    </row>
    <row r="56">
      <c r="A56" s="20"/>
    </row>
    <row r="57">
      <c r="A57" s="20"/>
    </row>
    <row r="58">
      <c r="A58" s="18" t="s">
        <v>22</v>
      </c>
    </row>
    <row r="59">
      <c r="A59" s="19" t="s">
        <v>58</v>
      </c>
    </row>
    <row r="60">
      <c r="A60" s="18" t="s">
        <v>40</v>
      </c>
    </row>
    <row r="61">
      <c r="A61" s="18" t="s">
        <v>59</v>
      </c>
    </row>
    <row r="62">
      <c r="A62" s="18" t="s">
        <v>24</v>
      </c>
    </row>
    <row r="63">
      <c r="A63" s="19" t="s">
        <v>0</v>
      </c>
    </row>
    <row r="64">
      <c r="A64" s="18" t="s">
        <v>60</v>
      </c>
    </row>
    <row r="65">
      <c r="A65" s="18" t="s">
        <v>61</v>
      </c>
    </row>
    <row r="66">
      <c r="A66" s="20"/>
    </row>
  </sheetData>
  <drawing r:id="rId1"/>
</worksheet>
</file>