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1" i="1" l="1"/>
  <c r="F22" i="1" l="1"/>
  <c r="F24" i="1" s="1"/>
  <c r="F21" i="1"/>
  <c r="F23" i="1"/>
  <c r="F15" i="1" l="1"/>
  <c r="F16" i="1"/>
  <c r="F17" i="1"/>
  <c r="F18" i="1"/>
  <c r="F19" i="1"/>
  <c r="F20" i="1"/>
  <c r="F14" i="1"/>
  <c r="C15" i="1"/>
  <c r="C16" i="1"/>
  <c r="C17" i="1"/>
  <c r="C18" i="1"/>
  <c r="C19" i="1"/>
  <c r="C20" i="1"/>
  <c r="C14" i="1"/>
</calcChain>
</file>

<file path=xl/sharedStrings.xml><?xml version="1.0" encoding="utf-8"?>
<sst xmlns="http://schemas.openxmlformats.org/spreadsheetml/2006/main" count="47" uniqueCount="40">
  <si>
    <t>Sl
No</t>
  </si>
  <si>
    <t>Product ID</t>
  </si>
  <si>
    <t>Product Name</t>
  </si>
  <si>
    <t>Quantity</t>
  </si>
  <si>
    <t>Rate</t>
  </si>
  <si>
    <t>Amount</t>
  </si>
  <si>
    <t>01</t>
  </si>
  <si>
    <t>02</t>
  </si>
  <si>
    <t>03</t>
  </si>
  <si>
    <t>04</t>
  </si>
  <si>
    <t>05</t>
  </si>
  <si>
    <t>06</t>
  </si>
  <si>
    <t>07</t>
  </si>
  <si>
    <t>RICT01</t>
  </si>
  <si>
    <t>RICT02</t>
  </si>
  <si>
    <t>RICT03</t>
  </si>
  <si>
    <t>RICT04</t>
  </si>
  <si>
    <t>RICT05</t>
  </si>
  <si>
    <t>RICT06</t>
  </si>
  <si>
    <t>RICT07</t>
  </si>
  <si>
    <t>Date</t>
  </si>
  <si>
    <t>Mobile Number</t>
  </si>
  <si>
    <t>01701584933</t>
  </si>
  <si>
    <t>Customer Name:</t>
  </si>
  <si>
    <t>Address:</t>
  </si>
  <si>
    <t>Invoice</t>
  </si>
  <si>
    <t>Grand Total</t>
  </si>
  <si>
    <t>Discount</t>
  </si>
  <si>
    <t>VAT</t>
  </si>
  <si>
    <t>Total</t>
  </si>
  <si>
    <t>PAID</t>
  </si>
  <si>
    <t>Computer Accessories &amp; Services</t>
  </si>
  <si>
    <t>Rashed ICT</t>
  </si>
  <si>
    <t>EDB Trade Center (5th Floor)</t>
  </si>
  <si>
    <t>Kazi Nazrul Islam Avenue, Dhaka</t>
  </si>
  <si>
    <t>www.rashedict.com</t>
  </si>
  <si>
    <t>Sample</t>
  </si>
  <si>
    <t>Sample -1 (Main Worksheet)</t>
  </si>
  <si>
    <t>In Word</t>
  </si>
  <si>
    <t>Keybord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</si>
</sst>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PCS&quot;"/>
    <numFmt numFmtId="165" formatCode="#,##0.00[$৳-845]"/>
    <numFmt numFmtId="166" formatCode="[$-409]dd\-mmm\-yy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Times New Roman"/>
      <family val="1"/>
    </font>
    <font>
      <u/>
      <sz val="11"/>
      <color theme="10"/>
      <name val="Arial"/>
      <family val="2"/>
    </font>
    <font>
      <b/>
      <sz val="14"/>
      <color theme="0" tint="-4.9989318521683403E-2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6" xfId="0" applyBorder="1"/>
    <xf numFmtId="0" fontId="0" fillId="0" borderId="0" xfId="0" applyBorder="1"/>
    <xf numFmtId="3" fontId="0" fillId="0" borderId="0" xfId="0" applyNumberFormat="1"/>
    <xf numFmtId="49" fontId="2" fillId="0" borderId="1" xfId="0" applyNumberFormat="1" applyFont="1" applyBorder="1"/>
    <xf numFmtId="0" fontId="2" fillId="0" borderId="1" xfId="0" applyFont="1" applyBorder="1"/>
    <xf numFmtId="0" fontId="2" fillId="0" borderId="1" xfId="0" applyNumberFormat="1" applyFont="1" applyBorder="1"/>
    <xf numFmtId="164" fontId="2" fillId="0" borderId="1" xfId="0" applyNumberFormat="1" applyFont="1" applyBorder="1"/>
    <xf numFmtId="4" fontId="2" fillId="0" borderId="1" xfId="0" applyNumberFormat="1" applyFont="1" applyBorder="1"/>
    <xf numFmtId="165" fontId="2" fillId="0" borderId="1" xfId="0" applyNumberFormat="1" applyFont="1" applyBorder="1"/>
    <xf numFmtId="2" fontId="2" fillId="0" borderId="1" xfId="0" applyNumberFormat="1" applyFont="1" applyBorder="1"/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5" fillId="0" borderId="8" xfId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/>
    <xf numFmtId="49" fontId="7" fillId="0" borderId="0" xfId="0" applyNumberFormat="1" applyFont="1"/>
    <xf numFmtId="166" fontId="7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 textRotation="45"/>
    </xf>
    <xf numFmtId="49" fontId="2" fillId="0" borderId="6" xfId="0" applyNumberFormat="1" applyFont="1" applyBorder="1" applyAlignment="1">
      <alignment horizontal="center" vertical="center" textRotation="45"/>
    </xf>
    <xf numFmtId="49" fontId="2" fillId="0" borderId="7" xfId="0" applyNumberFormat="1" applyFont="1" applyBorder="1" applyAlignment="1">
      <alignment horizontal="center" vertical="center" textRotation="45"/>
    </xf>
    <xf numFmtId="49" fontId="2" fillId="0" borderId="8" xfId="0" applyNumberFormat="1" applyFont="1" applyBorder="1" applyAlignment="1">
      <alignment horizontal="center" vertical="center" textRotation="45"/>
    </xf>
    <xf numFmtId="49" fontId="2" fillId="0" borderId="0" xfId="0" applyNumberFormat="1" applyFont="1" applyBorder="1" applyAlignment="1">
      <alignment horizontal="center" vertical="center" textRotation="45"/>
    </xf>
    <xf numFmtId="49" fontId="2" fillId="0" borderId="9" xfId="0" applyNumberFormat="1" applyFont="1" applyBorder="1" applyAlignment="1">
      <alignment horizontal="center" vertical="center" textRotation="45"/>
    </xf>
    <xf numFmtId="49" fontId="2" fillId="0" borderId="10" xfId="0" applyNumberFormat="1" applyFont="1" applyBorder="1" applyAlignment="1">
      <alignment horizontal="center" vertical="center" textRotation="45"/>
    </xf>
    <xf numFmtId="49" fontId="2" fillId="0" borderId="11" xfId="0" applyNumberFormat="1" applyFont="1" applyBorder="1" applyAlignment="1">
      <alignment horizontal="center" vertical="center" textRotation="45"/>
    </xf>
    <xf numFmtId="49" fontId="2" fillId="0" borderId="12" xfId="0" applyNumberFormat="1" applyFont="1" applyBorder="1" applyAlignment="1">
      <alignment horizontal="center" vertical="center" textRotation="45"/>
    </xf>
    <xf numFmtId="0" fontId="6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5" fillId="0" borderId="8" xfId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47626</xdr:colOff>
      <xdr:row>3</xdr:row>
      <xdr:rowOff>38099</xdr:rowOff>
    </xdr:from>
    <xdr:to>
      <xdr:col>5</xdr:col>
      <xdr:colOff>1007746</xdr:colOff>
      <xdr:row>7</xdr:row>
      <xdr:rowOff>28574</xdr:rowOff>
    </xdr:to>
    <xdr:pic>
      <xdr:nvPicPr>
        <xdr:cNvPr id="2" name="Picture 1"/>
        <xdr:cNvPicPr>
          <a:picLocks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3" b="13542"/>
        <a:stretch/>
      </xdr:blipFill>
      <xdr:spPr>
        <a:xfrm>
          <a:off x="3857626" y="733424"/>
          <a:ext cx="96012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ashedi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2" zoomScaleNormal="100" workbookViewId="0">
      <selection activeCell="D31" sqref="D31"/>
    </sheetView>
  </sheetViews>
  <sheetFormatPr defaultRowHeight="15" x14ac:dyDescent="0.25"/>
  <cols>
    <col min="2" max="2" width="11.85546875" customWidth="1"/>
    <col min="3" max="3" width="15.5703125" customWidth="1"/>
    <col min="4" max="4" width="8.85546875" bestFit="1" customWidth="1"/>
    <col min="5" max="5" width="15.28515625" bestFit="1" customWidth="1"/>
    <col min="6" max="6" width="15.5703125" bestFit="1" customWidth="1"/>
  </cols>
  <sheetData>
    <row r="1" spans="1:6" ht="21.75" customHeight="1" x14ac:dyDescent="0.25">
      <c r="A1" s="39" t="s">
        <v>36</v>
      </c>
      <c r="B1" s="40"/>
      <c r="C1" s="40"/>
      <c r="D1" s="40"/>
      <c r="E1" s="40"/>
      <c r="F1" s="40"/>
    </row>
    <row r="2" spans="1:6" ht="18" x14ac:dyDescent="0.25">
      <c r="A2" s="41" t="s">
        <v>37</v>
      </c>
      <c r="B2" s="41"/>
      <c r="C2" s="41"/>
      <c r="D2" s="41"/>
      <c r="E2" s="41"/>
      <c r="F2" s="41"/>
    </row>
    <row r="4" spans="1:6" ht="27.75" customHeight="1" x14ac:dyDescent="0.25">
      <c r="A4" s="44" t="s">
        <v>32</v>
      </c>
      <c r="B4" s="45"/>
      <c r="C4" s="45"/>
      <c r="D4" s="1"/>
      <c r="E4" s="1"/>
      <c r="F4" s="42"/>
    </row>
    <row r="5" spans="1:6" x14ac:dyDescent="0.25">
      <c r="A5" s="11" t="s">
        <v>33</v>
      </c>
      <c r="B5" s="12"/>
      <c r="C5" s="13"/>
      <c r="D5" s="2"/>
      <c r="E5" s="2"/>
      <c r="F5" s="43"/>
    </row>
    <row r="6" spans="1:6" x14ac:dyDescent="0.25">
      <c r="A6" s="11" t="s">
        <v>34</v>
      </c>
      <c r="B6" s="12"/>
      <c r="C6" s="13"/>
      <c r="D6" s="2"/>
      <c r="E6" s="2"/>
      <c r="F6" s="43"/>
    </row>
    <row r="7" spans="1:6" x14ac:dyDescent="0.25">
      <c r="A7" s="34" t="s">
        <v>35</v>
      </c>
      <c r="B7" s="35"/>
      <c r="C7" s="13"/>
      <c r="D7" s="2"/>
      <c r="E7" s="2"/>
      <c r="F7" s="43"/>
    </row>
    <row r="8" spans="1:6" x14ac:dyDescent="0.25">
      <c r="A8" s="14"/>
      <c r="B8" s="15"/>
      <c r="C8" s="13"/>
      <c r="D8" s="2"/>
      <c r="E8" s="2"/>
      <c r="F8" s="43"/>
    </row>
    <row r="9" spans="1:6" ht="18.75" x14ac:dyDescent="0.25">
      <c r="A9" s="31" t="s">
        <v>31</v>
      </c>
      <c r="B9" s="32"/>
      <c r="C9" s="32"/>
      <c r="D9" s="32"/>
      <c r="E9" s="32"/>
      <c r="F9" s="33"/>
    </row>
    <row r="10" spans="1:6" ht="18.75" x14ac:dyDescent="0.3">
      <c r="A10" s="37" t="s">
        <v>25</v>
      </c>
      <c r="B10" s="37"/>
      <c r="C10" s="37"/>
      <c r="D10" s="37"/>
      <c r="E10" s="37"/>
      <c r="F10" s="37"/>
    </row>
    <row r="11" spans="1:6" ht="18.75" x14ac:dyDescent="0.3">
      <c r="A11" s="36" t="s">
        <v>23</v>
      </c>
      <c r="B11" s="36"/>
      <c r="C11" s="16"/>
      <c r="D11" s="16"/>
      <c r="E11" s="16" t="s">
        <v>20</v>
      </c>
      <c r="F11" s="18">
        <v>45587</v>
      </c>
    </row>
    <row r="12" spans="1:6" ht="18.75" x14ac:dyDescent="0.3">
      <c r="A12" s="36" t="s">
        <v>24</v>
      </c>
      <c r="B12" s="36"/>
      <c r="C12" s="16"/>
      <c r="D12" s="16"/>
      <c r="E12" s="16" t="s">
        <v>21</v>
      </c>
      <c r="F12" s="17" t="s">
        <v>22</v>
      </c>
    </row>
    <row r="13" spans="1:6" ht="30" x14ac:dyDescent="0.25">
      <c r="A13" s="47" t="s">
        <v>0</v>
      </c>
      <c r="B13" s="48" t="s">
        <v>1</v>
      </c>
      <c r="C13" s="48" t="s">
        <v>2</v>
      </c>
      <c r="D13" s="48" t="s">
        <v>3</v>
      </c>
      <c r="E13" s="48" t="s">
        <v>4</v>
      </c>
      <c r="F13" s="48" t="s">
        <v>5</v>
      </c>
    </row>
    <row r="14" spans="1:6" x14ac:dyDescent="0.25">
      <c r="A14" s="4" t="s">
        <v>6</v>
      </c>
      <c r="B14" s="5" t="s">
        <v>13</v>
      </c>
      <c r="C14" s="6" t="str">
        <f>IF(B14="RICT01","Laptop",IF(B14="RICT02","Monitor",IF(B14="RICT03","Mouse",IF(B14="RICT04","Keybord",IF(B14="RICT05","SSD",IF(B14="RICT06","RAM",IF(B14="RICT07","Cas No need")))))))</f>
        <v>Laptop</v>
      </c>
      <c r="D14" s="7">
        <v>11</v>
      </c>
      <c r="E14" s="8">
        <v>50000</v>
      </c>
      <c r="F14" s="9">
        <f>D14*E14</f>
        <v>550000</v>
      </c>
    </row>
    <row r="15" spans="1:6" x14ac:dyDescent="0.25">
      <c r="A15" s="4" t="s">
        <v>7</v>
      </c>
      <c r="B15" s="5" t="s">
        <v>14</v>
      </c>
      <c r="C15" s="6" t="str">
        <f t="shared" ref="C15:C20" si="0">IF(B15="RICT01","Laptop",IF(B15="RICT02","Monitor",IF(B15="RICT03","Mouse",IF(B15="RICT04","Keybord",IF(B15="RICT05","SSD",IF(B15="RICT06","RAM",IF(B15="RICT07","Cas No need")))))))</f>
        <v>Monitor</v>
      </c>
      <c r="D15" s="7">
        <v>15</v>
      </c>
      <c r="E15" s="8">
        <v>10000</v>
      </c>
      <c r="F15" s="9">
        <f t="shared" ref="F15:F20" si="1">D15*E15</f>
        <v>150000</v>
      </c>
    </row>
    <row r="16" spans="1:6" x14ac:dyDescent="0.25">
      <c r="A16" s="4" t="s">
        <v>8</v>
      </c>
      <c r="B16" s="5" t="s">
        <v>15</v>
      </c>
      <c r="C16" s="6" t="str">
        <f t="shared" si="0"/>
        <v>Mouse</v>
      </c>
      <c r="D16" s="7">
        <v>50</v>
      </c>
      <c r="E16" s="10">
        <v>500</v>
      </c>
      <c r="F16" s="9">
        <f t="shared" si="1"/>
        <v>25000</v>
      </c>
    </row>
    <row r="17" spans="1:8" x14ac:dyDescent="0.25">
      <c r="A17" s="4" t="s">
        <v>9</v>
      </c>
      <c r="B17" s="5" t="s">
        <v>16</v>
      </c>
      <c r="C17" s="6" t="str">
        <f t="shared" si="0"/>
        <v>Keybord</v>
      </c>
      <c r="D17" s="7">
        <v>20</v>
      </c>
      <c r="E17" s="10">
        <v>800</v>
      </c>
      <c r="F17" s="9">
        <f t="shared" si="1"/>
        <v>16000</v>
      </c>
      <c r="H17" s="3"/>
    </row>
    <row r="18" spans="1:8" x14ac:dyDescent="0.25">
      <c r="A18" s="4" t="s">
        <v>10</v>
      </c>
      <c r="B18" s="5" t="s">
        <v>17</v>
      </c>
      <c r="C18" s="6" t="str">
        <f t="shared" si="0"/>
        <v>SSD</v>
      </c>
      <c r="D18" s="7">
        <v>10</v>
      </c>
      <c r="E18" s="8">
        <v>2500</v>
      </c>
      <c r="F18" s="9">
        <f t="shared" si="1"/>
        <v>25000</v>
      </c>
    </row>
    <row r="19" spans="1:8" x14ac:dyDescent="0.25">
      <c r="A19" s="4" t="s">
        <v>11</v>
      </c>
      <c r="B19" s="5" t="s">
        <v>18</v>
      </c>
      <c r="C19" s="6" t="str">
        <f t="shared" si="0"/>
        <v>RAM</v>
      </c>
      <c r="D19" s="7">
        <v>15</v>
      </c>
      <c r="E19" s="8">
        <v>2500</v>
      </c>
      <c r="F19" s="9">
        <f t="shared" si="1"/>
        <v>37500</v>
      </c>
    </row>
    <row r="20" spans="1:8" x14ac:dyDescent="0.25">
      <c r="A20" s="4" t="s">
        <v>12</v>
      </c>
      <c r="B20" s="5" t="s">
        <v>19</v>
      </c>
      <c r="C20" s="6" t="str">
        <f t="shared" si="0"/>
        <v>Cas No need</v>
      </c>
      <c r="D20" s="7">
        <v>10</v>
      </c>
      <c r="E20" s="8">
        <v>2000</v>
      </c>
      <c r="F20" s="9">
        <f t="shared" si="1"/>
        <v>20000</v>
      </c>
    </row>
    <row r="21" spans="1:8" x14ac:dyDescent="0.25">
      <c r="A21" s="22" t="s">
        <v>30</v>
      </c>
      <c r="B21" s="23"/>
      <c r="C21" s="24"/>
      <c r="D21" s="38" t="s">
        <v>26</v>
      </c>
      <c r="E21" s="38"/>
      <c r="F21" s="9">
        <f>SUM(F14:F20)</f>
        <v>823500</v>
      </c>
    </row>
    <row r="22" spans="1:8" x14ac:dyDescent="0.25">
      <c r="A22" s="25"/>
      <c r="B22" s="26"/>
      <c r="C22" s="27"/>
      <c r="D22" s="38" t="s">
        <v>27</v>
      </c>
      <c r="E22" s="38"/>
      <c r="F22" s="9">
        <f>IF(F21&gt;=500000,F21*9%,IF(F21&gt;=300000,F21*3%,F21*1%))</f>
        <v>74115</v>
      </c>
    </row>
    <row r="23" spans="1:8" x14ac:dyDescent="0.25">
      <c r="A23" s="25"/>
      <c r="B23" s="26"/>
      <c r="C23" s="27"/>
      <c r="D23" s="38" t="s">
        <v>28</v>
      </c>
      <c r="E23" s="38"/>
      <c r="F23" s="9">
        <f>F21*3.5%</f>
        <v>28822.500000000004</v>
      </c>
    </row>
    <row r="24" spans="1:8" x14ac:dyDescent="0.25">
      <c r="A24" s="28"/>
      <c r="B24" s="29"/>
      <c r="C24" s="30"/>
      <c r="D24" s="46" t="s">
        <v>29</v>
      </c>
      <c r="E24" s="46"/>
      <c r="F24" s="9">
        <f>(F21+F23-F22)</f>
        <v>778207.5</v>
      </c>
    </row>
    <row r="25" spans="1:8" x14ac:dyDescent="0.25">
      <c r="A25" s="19" t="s">
        <v>38</v>
      </c>
      <c r="B25" s="20"/>
      <c r="C25" s="20"/>
      <c r="D25" s="20"/>
      <c r="E25" s="20"/>
      <c r="F25" s="21"/>
    </row>
    <row r="30" spans="1:8" ht="30" x14ac:dyDescent="0.25">
      <c r="A30" s="47" t="s">
        <v>0</v>
      </c>
      <c r="B30" s="48" t="s">
        <v>1</v>
      </c>
      <c r="C30" s="48" t="s">
        <v>2</v>
      </c>
      <c r="D30" s="48" t="s">
        <v>3</v>
      </c>
      <c r="E30" s="48" t="s">
        <v>4</v>
      </c>
      <c r="F30" s="48" t="s">
        <v>5</v>
      </c>
    </row>
    <row r="31" spans="1:8" x14ac:dyDescent="0.25">
      <c r="A31" s="50" t="s">
        <v>6</v>
      </c>
      <c r="B31" s="49"/>
      <c r="C31" s="49" t="s">
        <v>39</v>
      </c>
      <c r="D31" s="49"/>
      <c r="E31" s="49">
        <f>INDEX(A13:F20,MATCH(C31,C13:C20,0),MATCH(E30,A13:F13,0))</f>
        <v>800</v>
      </c>
      <c r="F31" s="49"/>
    </row>
  </sheetData>
  <mergeCells count="15">
    <mergeCell ref="A1:F1"/>
    <mergeCell ref="A2:F2"/>
    <mergeCell ref="F4:F8"/>
    <mergeCell ref="A4:C4"/>
    <mergeCell ref="D24:E24"/>
    <mergeCell ref="A25:F25"/>
    <mergeCell ref="A21:C24"/>
    <mergeCell ref="A9:F9"/>
    <mergeCell ref="A7:B7"/>
    <mergeCell ref="A11:B11"/>
    <mergeCell ref="A12:B12"/>
    <mergeCell ref="A10:F10"/>
    <mergeCell ref="D21:E21"/>
    <mergeCell ref="D22:E22"/>
    <mergeCell ref="D23:E23"/>
  </mergeCells>
  <dataValidations count="4">
    <dataValidation type="custom" allowBlank="1" showInputMessage="1" showErrorMessage="1" sqref="B14:B20">
      <formula1>AND(COUNTIF($B$14:$B$23,B14)=1,LEN(B14)=6,ISNUMBER(VALUE(RIGHT(B14,2))),LEFT(B14,4)="RICT")</formula1>
    </dataValidation>
    <dataValidation type="textLength" errorStyle="warning" allowBlank="1" showInputMessage="1" showErrorMessage="1" errorTitle="message" error="Invalid number" promptTitle="message" prompt="valid number" sqref="F12">
      <formula1>11</formula1>
      <formula2>11</formula2>
    </dataValidation>
    <dataValidation type="list" allowBlank="1" showInputMessage="1" showErrorMessage="1" sqref="B31">
      <formula1>$B$14:$B$20</formula1>
    </dataValidation>
    <dataValidation type="list" allowBlank="1" showInputMessage="1" showErrorMessage="1" sqref="C31">
      <formula1>$C$14:$C$20</formula1>
    </dataValidation>
  </dataValidations>
  <hyperlinks>
    <hyperlink ref="A7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2024-11-02T08:46:47Z</dcterms:modified>
</cp:coreProperties>
</file>