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" i="1" l="1"/>
  <c r="C17" i="1"/>
  <c r="F5" i="1"/>
  <c r="F6" i="1"/>
  <c r="F7" i="1"/>
  <c r="F8" i="1"/>
  <c r="F9" i="1"/>
  <c r="F10" i="1"/>
  <c r="F11" i="1"/>
  <c r="F12" i="1"/>
  <c r="F13" i="1"/>
  <c r="F14" i="1"/>
  <c r="H6" i="1" l="1"/>
  <c r="H7" i="1"/>
  <c r="H8" i="1"/>
  <c r="H9" i="1"/>
  <c r="H10" i="1"/>
  <c r="H11" i="1"/>
  <c r="H12" i="1"/>
  <c r="H13" i="1"/>
  <c r="H14" i="1"/>
  <c r="H5" i="1" l="1"/>
  <c r="F21" i="1" l="1"/>
  <c r="F22" i="1"/>
  <c r="F23" i="1"/>
  <c r="F24" i="1"/>
  <c r="F25" i="1"/>
  <c r="F20" i="1"/>
  <c r="C25" i="1" s="1"/>
  <c r="F19" i="1"/>
  <c r="G6" i="1"/>
  <c r="G7" i="1"/>
  <c r="G8" i="1"/>
  <c r="G9" i="1"/>
  <c r="G10" i="1"/>
  <c r="G11" i="1"/>
  <c r="G12" i="1"/>
  <c r="G13" i="1"/>
  <c r="G14" i="1"/>
  <c r="G5" i="1"/>
  <c r="C19" i="1" l="1"/>
</calcChain>
</file>

<file path=xl/sharedStrings.xml><?xml version="1.0" encoding="utf-8"?>
<sst xmlns="http://schemas.openxmlformats.org/spreadsheetml/2006/main" count="139" uniqueCount="71">
  <si>
    <t>Monthly Budget Tracker</t>
  </si>
  <si>
    <t>Month: June 2024</t>
  </si>
  <si>
    <t>Date</t>
  </si>
  <si>
    <t>Category</t>
  </si>
  <si>
    <t>Description</t>
  </si>
  <si>
    <t>Amount</t>
  </si>
  <si>
    <t>Budget
Range</t>
  </si>
  <si>
    <t>Rank</t>
  </si>
  <si>
    <t>Type</t>
  </si>
  <si>
    <t>01-Jun-2024</t>
  </si>
  <si>
    <t>02-Jun-2024</t>
  </si>
  <si>
    <t>03-Jun-2024</t>
  </si>
  <si>
    <t>05-Jun-2024</t>
  </si>
  <si>
    <t>06-Jun-2024</t>
  </si>
  <si>
    <t>07-Jun-2024</t>
  </si>
  <si>
    <t>08-Jun-2024</t>
  </si>
  <si>
    <t>Income</t>
  </si>
  <si>
    <t>Housing</t>
  </si>
  <si>
    <t>Utilities</t>
  </si>
  <si>
    <t>Food</t>
  </si>
  <si>
    <t>Transport</t>
  </si>
  <si>
    <t>Entertainment</t>
  </si>
  <si>
    <t>Selary</t>
  </si>
  <si>
    <t>Rent</t>
  </si>
  <si>
    <t>Electricity</t>
  </si>
  <si>
    <t>Groceries</t>
  </si>
  <si>
    <t>Groceries
(Vagetable)</t>
  </si>
  <si>
    <t>Groceries (Fish)</t>
  </si>
  <si>
    <t>Internet Bill</t>
  </si>
  <si>
    <t>Office transport</t>
  </si>
  <si>
    <t>Movie</t>
  </si>
  <si>
    <t>Groceries 
(Vagetable)</t>
  </si>
  <si>
    <t>Helper Table for Vlookup</t>
  </si>
  <si>
    <t>Total Monthly Income</t>
  </si>
  <si>
    <t>Net Balance</t>
  </si>
  <si>
    <t>Total Monthly Expence</t>
  </si>
  <si>
    <t>Vlookup</t>
  </si>
  <si>
    <t>Result Sheet</t>
  </si>
  <si>
    <t>ROLL</t>
  </si>
  <si>
    <t>NAME</t>
  </si>
  <si>
    <t>BANGLA</t>
  </si>
  <si>
    <t>MATH</t>
  </si>
  <si>
    <t>ENGLISH</t>
  </si>
  <si>
    <t>PHISICS</t>
  </si>
  <si>
    <t>CHEMESTRY</t>
  </si>
  <si>
    <t>AGRECULTURE</t>
  </si>
  <si>
    <t>TOTAL GPA</t>
  </si>
  <si>
    <t>TOTAL GRADE</t>
  </si>
  <si>
    <t>Marks</t>
  </si>
  <si>
    <t>GPA</t>
  </si>
  <si>
    <t>GRADE</t>
  </si>
  <si>
    <t>MARKS</t>
  </si>
  <si>
    <t>RICT001</t>
  </si>
  <si>
    <t>Rashed</t>
  </si>
  <si>
    <t>A+</t>
  </si>
  <si>
    <t>RICT002</t>
  </si>
  <si>
    <t>Kamal</t>
  </si>
  <si>
    <t>B</t>
  </si>
  <si>
    <t>C</t>
  </si>
  <si>
    <t>A</t>
  </si>
  <si>
    <t>RICT003</t>
  </si>
  <si>
    <t>Akib</t>
  </si>
  <si>
    <t>A-</t>
  </si>
  <si>
    <t>RICT004</t>
  </si>
  <si>
    <t>Arif</t>
  </si>
  <si>
    <t>D</t>
  </si>
  <si>
    <t>RICT005</t>
  </si>
  <si>
    <t>Rafid</t>
  </si>
  <si>
    <t>RICT006</t>
  </si>
  <si>
    <t>Anik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</si>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</sst>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/>
    <xf numFmtId="0" fontId="0" fillId="0" borderId="1" xfId="0" applyBorder="1" applyAlignme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Sheet1!$B$17:$B$18</c:f>
              <c:strCache>
                <c:ptCount val="2"/>
                <c:pt idx="0">
                  <c:v>Total Monthly Income</c:v>
                </c:pt>
                <c:pt idx="1">
                  <c:v>Total Monthly Expence</c:v>
                </c:pt>
              </c:strCache>
            </c:strRef>
          </c:cat>
          <c:val>
            <c:numRef>
              <c:f>Sheet1!$C$17:$C$18</c:f>
              <c:numCache>
                <c:formatCode>General</c:formatCode>
                <c:ptCount val="2"/>
                <c:pt idx="0">
                  <c:v>30000</c:v>
                </c:pt>
                <c:pt idx="1">
                  <c:v>15500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37056"/>
        <c:axId val="193438848"/>
      </c:barChart>
      <c:catAx>
        <c:axId val="1934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38848"/>
        <c:crosses val="autoZero"/>
        <c:auto val="1"/>
        <c:lblAlgn val="ctr"/>
        <c:lblOffset val="100"/>
        <c:noMultiLvlLbl val="0"/>
      </c:catAx>
      <c:valAx>
        <c:axId val="1934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3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185945</xdr:colOff>
      <xdr:row>27</xdr:row>
      <xdr:rowOff>16565</xdr:rowOff>
    </xdr:from>
    <xdr:to>
      <xdr:col>5</xdr:col>
      <xdr:colOff>157371</xdr:colOff>
      <xdr:row>41</xdr:row>
      <xdr:rowOff>92765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zoomScale="115" zoomScaleNormal="115" workbookViewId="0">
      <selection activeCell="G8" activeCellId="1" sqref="B25 G8"/>
    </sheetView>
  </sheetViews>
  <sheetFormatPr defaultRowHeight="15" x14ac:dyDescent="0.25"/>
  <cols>
    <col min="2" max="2" width="20.5703125" bestFit="1" customWidth="1"/>
    <col min="3" max="3" width="15.140625" bestFit="1" customWidth="1"/>
    <col min="4" max="4" width="17.7109375" bestFit="1" customWidth="1"/>
    <col min="5" max="5" width="14" bestFit="1" customWidth="1"/>
    <col min="6" max="6" width="12" bestFit="1" customWidth="1"/>
    <col min="10" max="10" width="8.140625" customWidth="1"/>
    <col min="11" max="11" width="14" bestFit="1" customWidth="1"/>
    <col min="12" max="12" width="11.42578125" customWidth="1"/>
    <col min="14" max="14" width="12" bestFit="1" customWidth="1"/>
  </cols>
  <sheetData>
    <row r="2" spans="2:8" ht="26.25" customHeight="1" x14ac:dyDescent="0.25">
      <c r="B2" s="14" t="s">
        <v>0</v>
      </c>
      <c r="C2" s="15"/>
      <c r="D2" s="15"/>
      <c r="E2" s="15"/>
      <c r="F2" s="15"/>
      <c r="G2" s="15"/>
      <c r="H2" s="15"/>
    </row>
    <row r="3" spans="2:8" x14ac:dyDescent="0.25">
      <c r="B3" s="16" t="s">
        <v>1</v>
      </c>
      <c r="C3" s="16"/>
      <c r="D3" s="16"/>
      <c r="E3" s="16"/>
      <c r="F3" s="16"/>
      <c r="G3" s="16"/>
      <c r="H3" s="16"/>
    </row>
    <row r="4" spans="2:8" ht="30" x14ac:dyDescent="0.25">
      <c r="B4" s="5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5" t="s">
        <v>7</v>
      </c>
      <c r="H4" s="5" t="s">
        <v>8</v>
      </c>
    </row>
    <row r="5" spans="2:8" ht="15.75" x14ac:dyDescent="0.25">
      <c r="B5" s="9" t="s">
        <v>9</v>
      </c>
      <c r="C5" s="10" t="s">
        <v>16</v>
      </c>
      <c r="D5" s="11" t="s">
        <v>22</v>
      </c>
      <c r="E5" s="12">
        <v>30000</v>
      </c>
      <c r="F5" s="10" t="str">
        <f>IF(H5="Income","-",IF(E5&gt;$E$5*20%,"Over Budget","In Range"))</f>
        <v>-</v>
      </c>
      <c r="G5" s="10" t="str">
        <f>IF(C5="Income","-",RANK(E5,$E$6:$E$14,0))</f>
        <v>-</v>
      </c>
      <c r="H5" s="10" t="str">
        <f>IF(C5="Income","Income","Expence")</f>
        <v>Income</v>
      </c>
    </row>
    <row r="6" spans="2:8" ht="15.75" x14ac:dyDescent="0.25">
      <c r="B6" s="9" t="s">
        <v>10</v>
      </c>
      <c r="C6" s="10" t="s">
        <v>17</v>
      </c>
      <c r="D6" s="11" t="s">
        <v>23</v>
      </c>
      <c r="E6" s="12">
        <v>10000</v>
      </c>
      <c r="F6" s="10" t="str">
        <f t="shared" ref="F6:F14" si="0">IF(H6="Income","-",IF(E6&gt;$E$5*20%,"Over Budget","In Range"))</f>
        <v>Over Budget</v>
      </c>
      <c r="G6" s="10">
        <f t="shared" ref="G6:G14" si="1">IF(C6="Income","-",RANK(E6,$E$6:$E$14,0))</f>
        <v>1</v>
      </c>
      <c r="H6" s="10" t="str">
        <f>IF(C6="Income","Income","Expence")</f>
        <v>Expence</v>
      </c>
    </row>
    <row r="7" spans="2:8" ht="15.75" x14ac:dyDescent="0.25">
      <c r="B7" s="9" t="s">
        <v>10</v>
      </c>
      <c r="C7" s="10" t="s">
        <v>18</v>
      </c>
      <c r="D7" s="11" t="s">
        <v>24</v>
      </c>
      <c r="E7" s="12">
        <v>1100</v>
      </c>
      <c r="F7" s="10" t="str">
        <f t="shared" si="0"/>
        <v>In Range</v>
      </c>
      <c r="G7" s="10">
        <f t="shared" si="1"/>
        <v>3</v>
      </c>
      <c r="H7" s="10" t="str">
        <f t="shared" ref="H7:H14" si="2">IF(C7="Income","Income","Expence")</f>
        <v>Expence</v>
      </c>
    </row>
    <row r="8" spans="2:8" ht="30" x14ac:dyDescent="0.25">
      <c r="B8" s="9" t="s">
        <v>11</v>
      </c>
      <c r="C8" s="10" t="s">
        <v>19</v>
      </c>
      <c r="D8" s="13" t="s">
        <v>26</v>
      </c>
      <c r="E8" s="12">
        <v>600</v>
      </c>
      <c r="F8" s="10" t="str">
        <f t="shared" si="0"/>
        <v>In Range</v>
      </c>
      <c r="G8" s="10">
        <f t="shared" si="1"/>
        <v>5</v>
      </c>
      <c r="H8" s="10" t="str">
        <f t="shared" si="2"/>
        <v>Expence</v>
      </c>
    </row>
    <row r="9" spans="2:8" ht="15.75" hidden="1" x14ac:dyDescent="0.25">
      <c r="B9" s="9" t="s">
        <v>11</v>
      </c>
      <c r="C9" s="10" t="s">
        <v>19</v>
      </c>
      <c r="D9" s="11" t="s">
        <v>25</v>
      </c>
      <c r="E9" s="10"/>
      <c r="F9" s="10" t="str">
        <f t="shared" si="0"/>
        <v>In Range</v>
      </c>
      <c r="G9" s="10" t="e">
        <f t="shared" si="1"/>
        <v>#N/A</v>
      </c>
      <c r="H9" s="10" t="str">
        <f t="shared" si="2"/>
        <v>Expence</v>
      </c>
    </row>
    <row r="10" spans="2:8" ht="15.75" x14ac:dyDescent="0.25">
      <c r="B10" s="9" t="s">
        <v>11</v>
      </c>
      <c r="C10" s="10" t="s">
        <v>19</v>
      </c>
      <c r="D10" s="11" t="s">
        <v>27</v>
      </c>
      <c r="E10" s="12">
        <v>1800</v>
      </c>
      <c r="F10" s="10" t="str">
        <f t="shared" si="0"/>
        <v>In Range</v>
      </c>
      <c r="G10" s="10">
        <f t="shared" si="1"/>
        <v>2</v>
      </c>
      <c r="H10" s="10" t="str">
        <f t="shared" si="2"/>
        <v>Expence</v>
      </c>
    </row>
    <row r="11" spans="2:8" ht="15.75" x14ac:dyDescent="0.25">
      <c r="B11" s="9" t="s">
        <v>12</v>
      </c>
      <c r="C11" s="10" t="s">
        <v>18</v>
      </c>
      <c r="D11" s="11" t="s">
        <v>28</v>
      </c>
      <c r="E11" s="12">
        <v>500</v>
      </c>
      <c r="F11" s="10" t="str">
        <f t="shared" si="0"/>
        <v>In Range</v>
      </c>
      <c r="G11" s="10">
        <f t="shared" si="1"/>
        <v>6</v>
      </c>
      <c r="H11" s="10" t="str">
        <f t="shared" si="2"/>
        <v>Expence</v>
      </c>
    </row>
    <row r="12" spans="2:8" ht="15.75" x14ac:dyDescent="0.25">
      <c r="B12" s="9" t="s">
        <v>13</v>
      </c>
      <c r="C12" s="10" t="s">
        <v>20</v>
      </c>
      <c r="D12" s="11" t="s">
        <v>29</v>
      </c>
      <c r="E12" s="12">
        <v>700</v>
      </c>
      <c r="F12" s="10" t="str">
        <f t="shared" si="0"/>
        <v>In Range</v>
      </c>
      <c r="G12" s="10">
        <f t="shared" si="1"/>
        <v>4</v>
      </c>
      <c r="H12" s="10" t="str">
        <f t="shared" si="2"/>
        <v>Expence</v>
      </c>
    </row>
    <row r="13" spans="2:8" ht="15.75" x14ac:dyDescent="0.25">
      <c r="B13" s="9" t="s">
        <v>14</v>
      </c>
      <c r="C13" s="10" t="s">
        <v>21</v>
      </c>
      <c r="D13" s="11" t="s">
        <v>30</v>
      </c>
      <c r="E13" s="12">
        <v>400</v>
      </c>
      <c r="F13" s="10" t="str">
        <f t="shared" si="0"/>
        <v>In Range</v>
      </c>
      <c r="G13" s="10">
        <f t="shared" si="1"/>
        <v>7</v>
      </c>
      <c r="H13" s="10" t="str">
        <f t="shared" si="2"/>
        <v>Expence</v>
      </c>
    </row>
    <row r="14" spans="2:8" ht="30" x14ac:dyDescent="0.25">
      <c r="B14" s="9" t="s">
        <v>15</v>
      </c>
      <c r="C14" s="10" t="s">
        <v>19</v>
      </c>
      <c r="D14" s="13" t="s">
        <v>31</v>
      </c>
      <c r="E14" s="12">
        <v>400</v>
      </c>
      <c r="F14" s="10" t="str">
        <f t="shared" si="0"/>
        <v>In Range</v>
      </c>
      <c r="G14" s="10">
        <f t="shared" si="1"/>
        <v>7</v>
      </c>
      <c r="H14" s="10" t="str">
        <f t="shared" si="2"/>
        <v>Expence</v>
      </c>
    </row>
    <row r="17" spans="2:6" x14ac:dyDescent="0.25">
      <c r="B17" s="7" t="s">
        <v>33</v>
      </c>
      <c r="C17" s="1">
        <f>SUMIF($H$5:$H$14,H5,$E$5:$E$14)</f>
        <v>30000</v>
      </c>
      <c r="E17" s="17" t="s">
        <v>32</v>
      </c>
      <c r="F17" s="17"/>
    </row>
    <row r="18" spans="2:6" x14ac:dyDescent="0.25">
      <c r="B18" s="7" t="s">
        <v>35</v>
      </c>
      <c r="C18" s="1">
        <f>SUMIF($H$5:$H$14,H6,$E$5:$E$14)</f>
        <v>15500</v>
      </c>
      <c r="E18" s="2" t="s">
        <v>3</v>
      </c>
      <c r="F18" s="2" t="s">
        <v>5</v>
      </c>
    </row>
    <row r="19" spans="2:6" x14ac:dyDescent="0.25">
      <c r="B19" s="7" t="s">
        <v>34</v>
      </c>
      <c r="C19" s="2">
        <f>C17-C18</f>
        <v>14500</v>
      </c>
      <c r="E19" s="2" t="s">
        <v>16</v>
      </c>
      <c r="F19" s="1">
        <f>SUMIF($C$5:$C$14,E19,$E$5:$E$14)</f>
        <v>30000</v>
      </c>
    </row>
    <row r="20" spans="2:6" x14ac:dyDescent="0.25">
      <c r="E20" s="2" t="s">
        <v>17</v>
      </c>
      <c r="F20" s="1">
        <f>SUMIF($C$5:$C$14,E20,$E$5:$E$14)</f>
        <v>10000</v>
      </c>
    </row>
    <row r="21" spans="2:6" x14ac:dyDescent="0.25">
      <c r="B21" s="3"/>
      <c r="C21" s="3"/>
      <c r="E21" s="2"/>
      <c r="F21" s="1">
        <f t="shared" ref="F21:F25" si="3">SUMIF($C$5:$C$14,E21,$E$5:$E$14)</f>
        <v>0</v>
      </c>
    </row>
    <row r="22" spans="2:6" x14ac:dyDescent="0.25">
      <c r="E22" s="2" t="s">
        <v>18</v>
      </c>
      <c r="F22" s="1">
        <f t="shared" si="3"/>
        <v>1600</v>
      </c>
    </row>
    <row r="23" spans="2:6" x14ac:dyDescent="0.25">
      <c r="B23" s="18" t="s">
        <v>36</v>
      </c>
      <c r="C23" s="18"/>
      <c r="E23" s="2" t="s">
        <v>19</v>
      </c>
      <c r="F23" s="1">
        <f t="shared" si="3"/>
        <v>2800</v>
      </c>
    </row>
    <row r="24" spans="2:6" x14ac:dyDescent="0.25">
      <c r="B24" s="8" t="s">
        <v>3</v>
      </c>
      <c r="C24" s="4" t="s">
        <v>5</v>
      </c>
      <c r="E24" s="2" t="s">
        <v>20</v>
      </c>
      <c r="F24" s="1">
        <f t="shared" si="3"/>
        <v>700</v>
      </c>
    </row>
    <row r="25" spans="2:6" x14ac:dyDescent="0.25">
      <c r="B25" s="2" t="s">
        <v>16</v>
      </c>
      <c r="C25" s="1">
        <f>VLOOKUP(B25,E19:F25,2,FALSE)</f>
        <v>30000</v>
      </c>
      <c r="E25" s="2" t="s">
        <v>21</v>
      </c>
      <c r="F25" s="1">
        <f t="shared" si="3"/>
        <v>400</v>
      </c>
    </row>
  </sheetData>
  <mergeCells count="4">
    <mergeCell ref="B2:H2"/>
    <mergeCell ref="B3:H3"/>
    <mergeCell ref="E17:F17"/>
    <mergeCell ref="B23:C23"/>
  </mergeCells>
  <conditionalFormatting sqref="H5">
    <cfRule type="containsText" dxfId="1" priority="2" operator="containsText" text="Income">
      <formula>NOT(ISERROR(SEARCH("Income",H5)))</formula>
    </cfRule>
  </conditionalFormatting>
  <conditionalFormatting sqref="H6:H14">
    <cfRule type="containsText" dxfId="0" priority="1" operator="containsText" text="Expence">
      <formula>NOT(ISERROR(SEARCH("Expence",H6)))</formula>
    </cfRule>
  </conditionalFormatting>
  <dataValidations count="2">
    <dataValidation type="list" allowBlank="1" showInputMessage="1" showErrorMessage="1" sqref="B25">
      <formula1>"Income,Housing,Utilities,Food,Transport,Entertainment"</formula1>
    </dataValidation>
    <dataValidation type="custom" allowBlank="1" showInputMessage="1" showErrorMessage="1" sqref="C5:C14">
      <formula1>OR(C5="Income",C5="Housing",C5="Utilities",C5="Food",C5="Transport",C5="Entertainment")</formula1>
    </dataValidation>
  </dataValidations>
  <pageMargins left="0.7" right="0.7" top="0.75" bottom="0.75" header="0.3" footer="0.3"/>
  <pageSetup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78" zoomScaleNormal="78" workbookViewId="0">
      <selection activeCell="L13" sqref="L13"/>
    </sheetView>
  </sheetViews>
  <sheetFormatPr defaultRowHeight="15" x14ac:dyDescent="0.25"/>
  <cols>
    <col min="21" max="21" width="10.7109375" bestFit="1" customWidth="1"/>
    <col min="22" max="22" width="13.140625" bestFit="1" customWidth="1"/>
  </cols>
  <sheetData>
    <row r="1" spans="1:22" x14ac:dyDescent="0.25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9" t="s">
        <v>38</v>
      </c>
      <c r="B2" s="19" t="s">
        <v>39</v>
      </c>
      <c r="C2" s="1" t="s">
        <v>40</v>
      </c>
      <c r="D2" s="1"/>
      <c r="E2" s="1"/>
      <c r="F2" s="1" t="s">
        <v>41</v>
      </c>
      <c r="G2" s="1"/>
      <c r="H2" s="1"/>
      <c r="I2" s="1" t="s">
        <v>42</v>
      </c>
      <c r="J2" s="1"/>
      <c r="K2" s="1"/>
      <c r="L2" s="1" t="s">
        <v>43</v>
      </c>
      <c r="M2" s="1"/>
      <c r="N2" s="1"/>
      <c r="O2" s="1" t="s">
        <v>44</v>
      </c>
      <c r="P2" s="1"/>
      <c r="Q2" s="1"/>
      <c r="R2" s="1" t="s">
        <v>45</v>
      </c>
      <c r="S2" s="1"/>
      <c r="T2" s="1"/>
      <c r="U2" s="1" t="s">
        <v>46</v>
      </c>
      <c r="V2" s="1" t="s">
        <v>47</v>
      </c>
    </row>
    <row r="3" spans="1:22" x14ac:dyDescent="0.25">
      <c r="A3" s="20"/>
      <c r="B3" s="20"/>
      <c r="C3" s="1" t="s">
        <v>48</v>
      </c>
      <c r="D3" s="1" t="s">
        <v>49</v>
      </c>
      <c r="E3" s="1" t="s">
        <v>50</v>
      </c>
      <c r="F3" s="1" t="s">
        <v>51</v>
      </c>
      <c r="G3" s="1" t="s">
        <v>49</v>
      </c>
      <c r="H3" s="1" t="s">
        <v>50</v>
      </c>
      <c r="I3" s="1" t="s">
        <v>51</v>
      </c>
      <c r="J3" s="1" t="s">
        <v>49</v>
      </c>
      <c r="K3" s="1" t="s">
        <v>50</v>
      </c>
      <c r="L3" s="1" t="s">
        <v>51</v>
      </c>
      <c r="M3" s="1" t="s">
        <v>49</v>
      </c>
      <c r="N3" s="1" t="s">
        <v>50</v>
      </c>
      <c r="O3" s="1" t="s">
        <v>51</v>
      </c>
      <c r="P3" s="1" t="s">
        <v>49</v>
      </c>
      <c r="Q3" s="1" t="s">
        <v>50</v>
      </c>
      <c r="R3" s="1" t="s">
        <v>51</v>
      </c>
      <c r="S3" s="1" t="s">
        <v>49</v>
      </c>
      <c r="T3" s="1" t="s">
        <v>50</v>
      </c>
      <c r="U3" s="1"/>
      <c r="V3" s="1"/>
    </row>
    <row r="4" spans="1:22" x14ac:dyDescent="0.25">
      <c r="A4" s="1" t="s">
        <v>52</v>
      </c>
      <c r="B4" s="1" t="s">
        <v>53</v>
      </c>
      <c r="C4" s="1">
        <v>80</v>
      </c>
      <c r="D4" s="1">
        <v>5</v>
      </c>
      <c r="E4" s="1" t="s">
        <v>54</v>
      </c>
      <c r="F4" s="1">
        <v>85</v>
      </c>
      <c r="G4" s="1">
        <v>5</v>
      </c>
      <c r="H4" s="1" t="s">
        <v>54</v>
      </c>
      <c r="I4" s="1">
        <v>81</v>
      </c>
      <c r="J4" s="1">
        <v>5</v>
      </c>
      <c r="K4" s="1" t="s">
        <v>54</v>
      </c>
      <c r="L4" s="1">
        <v>80</v>
      </c>
      <c r="M4" s="1">
        <v>5</v>
      </c>
      <c r="N4" s="1" t="s">
        <v>54</v>
      </c>
      <c r="O4" s="1">
        <v>81</v>
      </c>
      <c r="P4" s="1">
        <v>5</v>
      </c>
      <c r="Q4" s="1" t="s">
        <v>54</v>
      </c>
      <c r="R4" s="1">
        <v>80</v>
      </c>
      <c r="S4" s="1">
        <v>5</v>
      </c>
      <c r="T4" s="1" t="s">
        <v>54</v>
      </c>
      <c r="U4" s="1">
        <v>5</v>
      </c>
      <c r="V4" s="1" t="s">
        <v>54</v>
      </c>
    </row>
    <row r="5" spans="1:22" x14ac:dyDescent="0.25">
      <c r="A5" s="1" t="s">
        <v>55</v>
      </c>
      <c r="B5" s="1" t="s">
        <v>56</v>
      </c>
      <c r="C5" s="1">
        <v>55</v>
      </c>
      <c r="D5" s="1">
        <v>3</v>
      </c>
      <c r="E5" s="1" t="s">
        <v>57</v>
      </c>
      <c r="F5" s="1">
        <v>50</v>
      </c>
      <c r="G5" s="1">
        <v>3</v>
      </c>
      <c r="H5" s="1" t="s">
        <v>57</v>
      </c>
      <c r="I5" s="1">
        <v>45</v>
      </c>
      <c r="J5" s="1">
        <v>2</v>
      </c>
      <c r="K5" s="1" t="s">
        <v>58</v>
      </c>
      <c r="L5" s="1">
        <v>70</v>
      </c>
      <c r="M5" s="1">
        <v>4</v>
      </c>
      <c r="N5" s="1" t="s">
        <v>59</v>
      </c>
      <c r="O5" s="1">
        <v>55</v>
      </c>
      <c r="P5" s="1">
        <v>3</v>
      </c>
      <c r="Q5" s="1" t="s">
        <v>57</v>
      </c>
      <c r="R5" s="1">
        <v>55</v>
      </c>
      <c r="S5" s="1">
        <v>3</v>
      </c>
      <c r="T5" s="1" t="s">
        <v>57</v>
      </c>
      <c r="U5" s="1">
        <v>3</v>
      </c>
      <c r="V5" s="1" t="s">
        <v>57</v>
      </c>
    </row>
    <row r="6" spans="1:22" x14ac:dyDescent="0.25">
      <c r="A6" s="1" t="s">
        <v>60</v>
      </c>
      <c r="B6" s="1" t="s">
        <v>61</v>
      </c>
      <c r="C6" s="1">
        <v>80</v>
      </c>
      <c r="D6" s="1">
        <v>5</v>
      </c>
      <c r="E6" s="1" t="s">
        <v>54</v>
      </c>
      <c r="F6" s="1">
        <v>86</v>
      </c>
      <c r="G6" s="1">
        <v>5</v>
      </c>
      <c r="H6" s="1" t="s">
        <v>54</v>
      </c>
      <c r="I6" s="1">
        <v>68</v>
      </c>
      <c r="J6" s="1">
        <v>3.5</v>
      </c>
      <c r="K6" s="1" t="s">
        <v>62</v>
      </c>
      <c r="L6" s="1">
        <v>80</v>
      </c>
      <c r="M6" s="1">
        <v>5</v>
      </c>
      <c r="N6" s="1" t="s">
        <v>54</v>
      </c>
      <c r="O6" s="1">
        <v>86</v>
      </c>
      <c r="P6" s="1">
        <v>5</v>
      </c>
      <c r="Q6" s="1" t="s">
        <v>54</v>
      </c>
      <c r="R6" s="1">
        <v>88</v>
      </c>
      <c r="S6" s="1">
        <v>5</v>
      </c>
      <c r="T6" s="1" t="s">
        <v>54</v>
      </c>
      <c r="U6" s="1">
        <v>4.75</v>
      </c>
      <c r="V6" s="1" t="s">
        <v>59</v>
      </c>
    </row>
    <row r="7" spans="1:22" x14ac:dyDescent="0.25">
      <c r="A7" s="1" t="s">
        <v>63</v>
      </c>
      <c r="B7" s="1" t="s">
        <v>64</v>
      </c>
      <c r="C7" s="1">
        <v>86</v>
      </c>
      <c r="D7" s="1">
        <v>5</v>
      </c>
      <c r="E7" s="1" t="s">
        <v>54</v>
      </c>
      <c r="F7" s="1">
        <v>78</v>
      </c>
      <c r="G7" s="1">
        <v>4</v>
      </c>
      <c r="H7" s="1" t="s">
        <v>59</v>
      </c>
      <c r="I7" s="1">
        <v>35</v>
      </c>
      <c r="J7" s="1">
        <v>1</v>
      </c>
      <c r="K7" s="1" t="s">
        <v>65</v>
      </c>
      <c r="L7" s="1">
        <v>70</v>
      </c>
      <c r="M7" s="1">
        <v>4</v>
      </c>
      <c r="N7" s="1" t="s">
        <v>59</v>
      </c>
      <c r="O7" s="1">
        <v>80</v>
      </c>
      <c r="P7" s="1">
        <v>5</v>
      </c>
      <c r="Q7" s="1" t="s">
        <v>54</v>
      </c>
      <c r="R7" s="1">
        <v>60</v>
      </c>
      <c r="S7" s="1">
        <v>3.5</v>
      </c>
      <c r="T7" s="1" t="s">
        <v>62</v>
      </c>
      <c r="U7" s="1">
        <v>3.75</v>
      </c>
      <c r="V7" s="1" t="s">
        <v>62</v>
      </c>
    </row>
    <row r="8" spans="1:22" x14ac:dyDescent="0.25">
      <c r="A8" s="1" t="s">
        <v>66</v>
      </c>
      <c r="B8" s="1" t="s">
        <v>67</v>
      </c>
      <c r="C8" s="1">
        <v>50</v>
      </c>
      <c r="D8" s="1">
        <v>3</v>
      </c>
      <c r="E8" s="1" t="s">
        <v>57</v>
      </c>
      <c r="F8" s="1">
        <v>40</v>
      </c>
      <c r="G8" s="1">
        <v>2</v>
      </c>
      <c r="H8" s="1" t="s">
        <v>58</v>
      </c>
      <c r="I8" s="1">
        <v>35</v>
      </c>
      <c r="J8" s="1">
        <v>1</v>
      </c>
      <c r="K8" s="1" t="s">
        <v>65</v>
      </c>
      <c r="L8" s="1">
        <v>60</v>
      </c>
      <c r="M8" s="1">
        <v>3.5</v>
      </c>
      <c r="N8" s="1" t="s">
        <v>62</v>
      </c>
      <c r="O8" s="1">
        <v>70</v>
      </c>
      <c r="P8" s="1">
        <v>4</v>
      </c>
      <c r="Q8" s="1" t="s">
        <v>59</v>
      </c>
      <c r="R8" s="1">
        <v>58</v>
      </c>
      <c r="S8" s="1">
        <v>3</v>
      </c>
      <c r="T8" s="1" t="s">
        <v>57</v>
      </c>
      <c r="U8" s="1">
        <v>2.75</v>
      </c>
      <c r="V8" s="1" t="s">
        <v>58</v>
      </c>
    </row>
    <row r="9" spans="1:22" x14ac:dyDescent="0.25">
      <c r="A9" s="1" t="s">
        <v>68</v>
      </c>
      <c r="B9" s="1" t="s">
        <v>69</v>
      </c>
      <c r="C9" s="1">
        <v>30</v>
      </c>
      <c r="D9" s="1">
        <v>0</v>
      </c>
      <c r="E9" s="1" t="s">
        <v>70</v>
      </c>
      <c r="F9" s="1">
        <v>40</v>
      </c>
      <c r="G9" s="1">
        <v>2</v>
      </c>
      <c r="H9" s="1" t="s">
        <v>58</v>
      </c>
      <c r="I9" s="1">
        <v>35</v>
      </c>
      <c r="J9" s="1">
        <v>1</v>
      </c>
      <c r="K9" s="1" t="s">
        <v>65</v>
      </c>
      <c r="L9" s="1">
        <v>60</v>
      </c>
      <c r="M9" s="1">
        <v>3.5</v>
      </c>
      <c r="N9" s="1" t="s">
        <v>62</v>
      </c>
      <c r="O9" s="1">
        <v>70</v>
      </c>
      <c r="P9" s="1">
        <v>4</v>
      </c>
      <c r="Q9" s="1" t="s">
        <v>59</v>
      </c>
      <c r="R9" s="1">
        <v>58</v>
      </c>
      <c r="S9" s="1">
        <v>3</v>
      </c>
      <c r="T9" s="1" t="s">
        <v>57</v>
      </c>
      <c r="U9" s="1" t="s">
        <v>70</v>
      </c>
      <c r="V9" s="1" t="s">
        <v>70</v>
      </c>
    </row>
  </sheetData>
  <mergeCells count="2"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2025-01-16T06:43:17Z</dcterms:modified>
</cp:coreProperties>
</file>