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10"/>
  <workbookPr/>
  <xr:revisionPtr revIDLastSave="0" documentId="8_{E7CFB990-89C6-43CA-A3A8-961635ED8AB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8" i="1"/>
  <c r="D19" i="1"/>
  <c r="C17" i="1"/>
  <c r="U3" i="1"/>
  <c r="V3" i="1" s="1"/>
  <c r="W3" i="1" s="1"/>
  <c r="Q3" i="1"/>
  <c r="R3" i="1" s="1"/>
  <c r="S3" i="1" s="1"/>
  <c r="L5" i="1"/>
  <c r="L6" i="1"/>
  <c r="L7" i="1"/>
  <c r="L8" i="1"/>
  <c r="L9" i="1"/>
  <c r="L10" i="1"/>
  <c r="L11" i="1"/>
  <c r="L12" i="1"/>
  <c r="L13" i="1"/>
  <c r="L4" i="1"/>
  <c r="M3" i="1"/>
  <c r="N3" i="1" s="1"/>
  <c r="O3" i="1" s="1"/>
  <c r="E3" i="1"/>
  <c r="F3" i="1" s="1"/>
  <c r="G3" i="1" s="1"/>
  <c r="H5" i="1"/>
  <c r="P5" i="1" s="1"/>
  <c r="H6" i="1"/>
  <c r="P6" i="1" s="1"/>
  <c r="H7" i="1"/>
  <c r="P7" i="1" s="1"/>
  <c r="H8" i="1"/>
  <c r="P8" i="1" s="1"/>
  <c r="H9" i="1"/>
  <c r="P9" i="1" s="1"/>
  <c r="H10" i="1"/>
  <c r="P10" i="1" s="1"/>
  <c r="H11" i="1"/>
  <c r="P11" i="1" s="1"/>
  <c r="H12" i="1"/>
  <c r="P12" i="1" s="1"/>
  <c r="H13" i="1"/>
  <c r="P13" i="1" s="1"/>
  <c r="H4" i="1"/>
  <c r="I3" i="1"/>
  <c r="J3" i="1" s="1"/>
  <c r="K3" i="1" s="1"/>
  <c r="E5" i="1"/>
  <c r="M5" i="1" s="1"/>
  <c r="E6" i="1"/>
  <c r="M6" i="1" s="1"/>
  <c r="E7" i="1"/>
  <c r="M7" i="1" s="1"/>
  <c r="E8" i="1"/>
  <c r="M8" i="1" s="1"/>
  <c r="E9" i="1"/>
  <c r="M9" i="1" s="1"/>
  <c r="E10" i="1"/>
  <c r="M10" i="1" s="1"/>
  <c r="E11" i="1"/>
  <c r="M11" i="1" s="1"/>
  <c r="E12" i="1"/>
  <c r="M12" i="1" s="1"/>
  <c r="E13" i="1"/>
  <c r="M13" i="1" s="1"/>
  <c r="E4" i="1"/>
  <c r="C19" i="1"/>
  <c r="C18" i="1"/>
  <c r="M4" i="1" l="1"/>
  <c r="E17" i="1"/>
  <c r="E18" i="1"/>
  <c r="E19" i="1"/>
  <c r="P4" i="1"/>
  <c r="H17" i="1"/>
  <c r="H18" i="1"/>
  <c r="H19" i="1"/>
  <c r="L17" i="1"/>
  <c r="L18" i="1"/>
  <c r="L19" i="1"/>
  <c r="T4" i="1"/>
  <c r="T13" i="1"/>
  <c r="T12" i="1"/>
  <c r="T11" i="1"/>
  <c r="T10" i="1"/>
  <c r="T9" i="1"/>
  <c r="T8" i="1"/>
  <c r="T7" i="1"/>
  <c r="T6" i="1"/>
  <c r="T5" i="1"/>
  <c r="F4" i="1"/>
  <c r="I4" i="1"/>
  <c r="F13" i="1"/>
  <c r="N13" i="1" s="1"/>
  <c r="I13" i="1"/>
  <c r="Q13" i="1" s="1"/>
  <c r="U13" i="1" s="1"/>
  <c r="F12" i="1"/>
  <c r="N12" i="1" s="1"/>
  <c r="I12" i="1"/>
  <c r="Q12" i="1" s="1"/>
  <c r="U12" i="1" s="1"/>
  <c r="F11" i="1"/>
  <c r="N11" i="1" s="1"/>
  <c r="I11" i="1"/>
  <c r="Q11" i="1" s="1"/>
  <c r="U11" i="1" s="1"/>
  <c r="F10" i="1"/>
  <c r="N10" i="1" s="1"/>
  <c r="I10" i="1"/>
  <c r="Q10" i="1" s="1"/>
  <c r="U10" i="1" s="1"/>
  <c r="F9" i="1"/>
  <c r="N9" i="1" s="1"/>
  <c r="I9" i="1"/>
  <c r="Q9" i="1" s="1"/>
  <c r="U9" i="1" s="1"/>
  <c r="F8" i="1"/>
  <c r="N8" i="1" s="1"/>
  <c r="I8" i="1"/>
  <c r="Q8" i="1" s="1"/>
  <c r="U8" i="1" s="1"/>
  <c r="F7" i="1"/>
  <c r="N7" i="1" s="1"/>
  <c r="I7" i="1"/>
  <c r="Q7" i="1" s="1"/>
  <c r="U7" i="1" s="1"/>
  <c r="F6" i="1"/>
  <c r="N6" i="1" s="1"/>
  <c r="I6" i="1"/>
  <c r="Q6" i="1" s="1"/>
  <c r="U6" i="1" s="1"/>
  <c r="F5" i="1"/>
  <c r="N5" i="1" s="1"/>
  <c r="I5" i="1"/>
  <c r="Q5" i="1" s="1"/>
  <c r="U5" i="1" s="1"/>
  <c r="Q4" i="1" l="1"/>
  <c r="I17" i="1"/>
  <c r="I18" i="1"/>
  <c r="I19" i="1"/>
  <c r="N4" i="1"/>
  <c r="F17" i="1"/>
  <c r="F18" i="1"/>
  <c r="F19" i="1"/>
  <c r="T17" i="1"/>
  <c r="T18" i="1"/>
  <c r="T19" i="1"/>
  <c r="P17" i="1"/>
  <c r="P18" i="1"/>
  <c r="P19" i="1"/>
  <c r="M17" i="1"/>
  <c r="M18" i="1"/>
  <c r="M19" i="1"/>
  <c r="U4" i="1"/>
  <c r="G5" i="1"/>
  <c r="J5" i="1"/>
  <c r="R5" i="1" s="1"/>
  <c r="V5" i="1" s="1"/>
  <c r="G6" i="1"/>
  <c r="J6" i="1"/>
  <c r="R6" i="1" s="1"/>
  <c r="V6" i="1" s="1"/>
  <c r="G7" i="1"/>
  <c r="J7" i="1"/>
  <c r="R7" i="1" s="1"/>
  <c r="V7" i="1" s="1"/>
  <c r="G8" i="1"/>
  <c r="J8" i="1"/>
  <c r="R8" i="1" s="1"/>
  <c r="V8" i="1" s="1"/>
  <c r="G9" i="1"/>
  <c r="J9" i="1"/>
  <c r="R9" i="1" s="1"/>
  <c r="V9" i="1" s="1"/>
  <c r="G10" i="1"/>
  <c r="J10" i="1"/>
  <c r="R10" i="1" s="1"/>
  <c r="V10" i="1" s="1"/>
  <c r="G11" i="1"/>
  <c r="J11" i="1"/>
  <c r="R11" i="1" s="1"/>
  <c r="V11" i="1" s="1"/>
  <c r="G12" i="1"/>
  <c r="J12" i="1"/>
  <c r="R12" i="1" s="1"/>
  <c r="V12" i="1" s="1"/>
  <c r="G13" i="1"/>
  <c r="J13" i="1"/>
  <c r="R13" i="1" s="1"/>
  <c r="V13" i="1" s="1"/>
  <c r="G4" i="1"/>
  <c r="J4" i="1"/>
  <c r="R4" i="1" l="1"/>
  <c r="J17" i="1"/>
  <c r="J18" i="1"/>
  <c r="J19" i="1"/>
  <c r="G17" i="1"/>
  <c r="G18" i="1"/>
  <c r="G19" i="1"/>
  <c r="U17" i="1"/>
  <c r="U18" i="1"/>
  <c r="U19" i="1"/>
  <c r="N17" i="1"/>
  <c r="N18" i="1"/>
  <c r="N19" i="1"/>
  <c r="V4" i="1"/>
  <c r="Q17" i="1"/>
  <c r="Q18" i="1"/>
  <c r="Q19" i="1"/>
  <c r="K4" i="1"/>
  <c r="O4" i="1"/>
  <c r="K13" i="1"/>
  <c r="S13" i="1" s="1"/>
  <c r="O13" i="1"/>
  <c r="W13" i="1" s="1"/>
  <c r="X13" i="1" s="1"/>
  <c r="K12" i="1"/>
  <c r="S12" i="1" s="1"/>
  <c r="O12" i="1"/>
  <c r="W12" i="1" s="1"/>
  <c r="X12" i="1" s="1"/>
  <c r="K11" i="1"/>
  <c r="S11" i="1" s="1"/>
  <c r="O11" i="1"/>
  <c r="W11" i="1" s="1"/>
  <c r="X11" i="1" s="1"/>
  <c r="K10" i="1"/>
  <c r="S10" i="1" s="1"/>
  <c r="O10" i="1"/>
  <c r="W10" i="1" s="1"/>
  <c r="X10" i="1" s="1"/>
  <c r="K9" i="1"/>
  <c r="S9" i="1" s="1"/>
  <c r="O9" i="1"/>
  <c r="W9" i="1" s="1"/>
  <c r="X9" i="1" s="1"/>
  <c r="K8" i="1"/>
  <c r="S8" i="1" s="1"/>
  <c r="O8" i="1"/>
  <c r="W8" i="1" s="1"/>
  <c r="X8" i="1" s="1"/>
  <c r="K7" i="1"/>
  <c r="S7" i="1" s="1"/>
  <c r="O7" i="1"/>
  <c r="W7" i="1" s="1"/>
  <c r="X7" i="1" s="1"/>
  <c r="K6" i="1"/>
  <c r="S6" i="1" s="1"/>
  <c r="O6" i="1"/>
  <c r="W6" i="1" s="1"/>
  <c r="X6" i="1" s="1"/>
  <c r="K5" i="1"/>
  <c r="S5" i="1" s="1"/>
  <c r="O5" i="1"/>
  <c r="W5" i="1" s="1"/>
  <c r="X5" i="1" s="1"/>
  <c r="O17" i="1" l="1"/>
  <c r="O18" i="1"/>
  <c r="O19" i="1"/>
  <c r="S4" i="1"/>
  <c r="K17" i="1"/>
  <c r="K18" i="1"/>
  <c r="K19" i="1"/>
  <c r="V17" i="1"/>
  <c r="V18" i="1"/>
  <c r="V19" i="1"/>
  <c r="R17" i="1"/>
  <c r="R18" i="1"/>
  <c r="R19" i="1"/>
  <c r="S17" i="1" l="1"/>
  <c r="S18" i="1"/>
  <c r="S19" i="1"/>
  <c r="W4" i="1"/>
  <c r="W17" i="1" l="1"/>
  <c r="W18" i="1"/>
  <c r="W19" i="1"/>
  <c r="X4" i="1"/>
  <c r="X17" i="1" l="1"/>
  <c r="X18" i="1"/>
  <c r="X19" i="1"/>
</calcChain>
</file>

<file path=xl/sharedStrings.xml><?xml version="1.0" encoding="utf-8"?>
<sst xmlns="http://schemas.openxmlformats.org/spreadsheetml/2006/main" count="58" uniqueCount="58">
  <si>
    <t>Employee Payroll</t>
  </si>
  <si>
    <t>Name</t>
  </si>
  <si>
    <t>Surname</t>
  </si>
  <si>
    <t>Hourly Wage</t>
  </si>
  <si>
    <t>Hours Worked</t>
  </si>
  <si>
    <t>Overtime hours</t>
  </si>
  <si>
    <t>Pay</t>
  </si>
  <si>
    <t>Overtime Pay</t>
  </si>
  <si>
    <t>Total Pay</t>
  </si>
  <si>
    <t>January Pay</t>
  </si>
  <si>
    <t>TOTAL JANUARY</t>
  </si>
  <si>
    <t>John</t>
  </si>
  <si>
    <t>Smith</t>
  </si>
  <si>
    <t>Jane</t>
  </si>
  <si>
    <t>Doe</t>
  </si>
  <si>
    <t>Alex</t>
  </si>
  <si>
    <t>Johnson</t>
  </si>
  <si>
    <t>Emily</t>
  </si>
  <si>
    <t>Brown</t>
  </si>
  <si>
    <t>Michael</t>
  </si>
  <si>
    <t>Davis</t>
  </si>
  <si>
    <t>Sarah</t>
  </si>
  <si>
    <t>Miller</t>
  </si>
  <si>
    <t>David</t>
  </si>
  <si>
    <t>Wilson</t>
  </si>
  <si>
    <t>Laura</t>
  </si>
  <si>
    <t>Taylor</t>
  </si>
  <si>
    <t>Chris</t>
  </si>
  <si>
    <t>Anderson</t>
  </si>
  <si>
    <t>Anna</t>
  </si>
  <si>
    <t>Thomas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</si>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</sst>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3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2" fillId="0" borderId="0" xfId="0" applyFont="1" applyFill="1" applyBorder="1" applyAlignment="1"/>
    <xf numFmtId="164" fontId="2" fillId="0" borderId="0" xfId="0" applyNumberFormat="1" applyFont="1" applyFill="1" applyBorder="1" applyAlignment="1"/>
    <xf numFmtId="16" fontId="0" fillId="2" borderId="0" xfId="0" applyNumberFormat="1" applyFill="1"/>
    <xf numFmtId="0" fontId="2" fillId="2" borderId="0" xfId="0" applyFont="1" applyFill="1" applyBorder="1" applyAlignment="1"/>
    <xf numFmtId="0" fontId="0" fillId="3" borderId="0" xfId="0" applyFill="1"/>
    <xf numFmtId="16" fontId="0" fillId="3" borderId="0" xfId="0" applyNumberFormat="1" applyFill="1"/>
    <xf numFmtId="16" fontId="0" fillId="4" borderId="0" xfId="0" applyNumberFormat="1" applyFill="1"/>
    <xf numFmtId="164" fontId="0" fillId="4" borderId="0" xfId="0" applyNumberFormat="1" applyFill="1"/>
    <xf numFmtId="16" fontId="0" fillId="5" borderId="0" xfId="0" applyNumberFormat="1" applyFill="1"/>
    <xf numFmtId="164" fontId="0" fillId="5" borderId="0" xfId="0" applyNumberFormat="1" applyFill="1"/>
    <xf numFmtId="16" fontId="0" fillId="6" borderId="0" xfId="0" applyNumberFormat="1" applyFill="1"/>
    <xf numFmtId="164" fontId="0" fillId="6" borderId="0" xfId="0" applyNumberFormat="1" applyFill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9EA864-CCBD-443E-AFDF-9A58F6F0DBA0}" name="Table2" displayName="Table2" ref="A16:X19" totalsRowShown="0" tableBorderDxfId="1">
  <autoFilter ref="A16:X19" xr:uid="{A09EA864-CCBD-443E-AFDF-9A58F6F0DBA0}"/>
  <tableColumns count="24">
    <tableColumn id="1" xr3:uid="{8CFA090E-9226-4082-83EE-6EEEACA9EE2D}" name="Column1" dataDxfId="0"/>
    <tableColumn id="2" xr3:uid="{C80112F5-AF4F-48F5-B937-821C163EE29C}" name="Column2"/>
    <tableColumn id="3" xr3:uid="{4F943C5D-5BF0-4AE1-A231-2B3F4DC922E7}" name="Column3"/>
    <tableColumn id="4" xr3:uid="{09F2B303-9D30-4E70-82F1-5BB003CA8962}" name="Column4"/>
    <tableColumn id="5" xr3:uid="{17A72471-EF77-4555-A3A1-9D05270A10D4}" name="Column5"/>
    <tableColumn id="6" xr3:uid="{E844706F-6D97-4E44-8D0B-0A79F63638BA}" name="Column6"/>
    <tableColumn id="7" xr3:uid="{DAB0A49F-0A80-4E47-9AAD-F3D8A0DC57D2}" name="Column7"/>
    <tableColumn id="8" xr3:uid="{EBE1990F-620E-4D4F-9A27-1FB2AF9433CC}" name="Column8"/>
    <tableColumn id="9" xr3:uid="{6205C2B6-1384-459C-8568-90DBDF98D049}" name="Column9"/>
    <tableColumn id="10" xr3:uid="{8CED9098-5F81-4D1D-ADBE-00A39B38BD0F}" name="Column10"/>
    <tableColumn id="11" xr3:uid="{403F04C7-8032-4F0D-85C6-525C30520850}" name="Column11"/>
    <tableColumn id="12" xr3:uid="{ACE8A63E-0FC2-4F4D-9D34-060888C90562}" name="Column12"/>
    <tableColumn id="13" xr3:uid="{046F77B2-7C87-43AB-B55B-E1AF11469E5F}" name="Column13"/>
    <tableColumn id="14" xr3:uid="{9A2A12D0-8953-474B-9F54-A1B871CF06A8}" name="Column14"/>
    <tableColumn id="15" xr3:uid="{48ADEE87-567D-4247-8074-FBF7D8643DCD}" name="Column15"/>
    <tableColumn id="16" xr3:uid="{6ED95AAD-7DA0-487F-9A9B-BB982DB3D4C2}" name="Column16"/>
    <tableColumn id="17" xr3:uid="{A767B703-EA78-47BB-8579-EBF75C134D9A}" name="Column17"/>
    <tableColumn id="18" xr3:uid="{3D6C8958-7E9D-48F4-95F8-7445CD8AF66E}" name="Column18"/>
    <tableColumn id="19" xr3:uid="{764B6920-E375-418A-91AC-5E0042C70282}" name="Column19"/>
    <tableColumn id="20" xr3:uid="{80F5BDD8-E641-441E-B905-B849271358C5}" name="Column20"/>
    <tableColumn id="21" xr3:uid="{FA7D4887-4FA6-455D-B2C9-D74B8220587D}" name="Column21"/>
    <tableColumn id="22" xr3:uid="{F3B50EEF-7A72-476F-B1EA-2733A035331B}" name="Column22"/>
    <tableColumn id="23" xr3:uid="{FDAD42BA-9289-4DF5-A86E-79151002EB89}" name="Column23"/>
    <tableColumn id="24" xr3:uid="{52B12BE3-1B37-4192-A7CA-8018122617AE}" name="Column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tabSelected="1" workbookViewId="0">
      <selection activeCell="X16" sqref="A16:X16"/>
    </sheetView>
  </sheetViews>
  <sheetFormatPr defaultRowHeight="15"/>
  <cols>
    <col min="1" max="1" width="16.7109375" customWidth="1"/>
    <col min="2" max="3" width="14.5703125" customWidth="1"/>
    <col min="4" max="7" width="14.42578125" style="2" customWidth="1"/>
    <col min="8" max="11" width="16.7109375" customWidth="1"/>
    <col min="12" max="15" width="15.85546875" customWidth="1"/>
    <col min="16" max="19" width="16.85546875" customWidth="1"/>
    <col min="20" max="20" width="15.85546875" customWidth="1"/>
    <col min="21" max="21" width="13.7109375" customWidth="1"/>
    <col min="22" max="22" width="14" customWidth="1"/>
    <col min="23" max="23" width="12.5703125" customWidth="1"/>
    <col min="24" max="24" width="15" bestFit="1" customWidth="1"/>
  </cols>
  <sheetData>
    <row r="1" spans="1:24">
      <c r="A1" t="s">
        <v>0</v>
      </c>
    </row>
    <row r="2" spans="1:24">
      <c r="A2" s="3" t="s">
        <v>1</v>
      </c>
      <c r="B2" s="4" t="s">
        <v>2</v>
      </c>
      <c r="C2" s="4" t="s">
        <v>3</v>
      </c>
      <c r="D2" s="4" t="s">
        <v>4</v>
      </c>
      <c r="E2" s="4"/>
      <c r="F2" s="4"/>
      <c r="G2" s="4"/>
      <c r="H2" s="4" t="s">
        <v>5</v>
      </c>
      <c r="I2" s="4"/>
      <c r="J2" s="4"/>
      <c r="K2" s="4"/>
      <c r="L2" s="4" t="s">
        <v>6</v>
      </c>
      <c r="M2" s="4"/>
      <c r="N2" s="4"/>
      <c r="O2" s="4"/>
      <c r="P2" s="4" t="s">
        <v>7</v>
      </c>
      <c r="Q2" s="4"/>
      <c r="R2" s="4"/>
      <c r="S2" s="4"/>
      <c r="T2" s="4" t="s">
        <v>8</v>
      </c>
      <c r="U2" s="4"/>
      <c r="V2" s="4"/>
      <c r="W2" s="4"/>
      <c r="X2" s="4" t="s">
        <v>9</v>
      </c>
    </row>
    <row r="3" spans="1:24">
      <c r="D3" s="7">
        <v>45299</v>
      </c>
      <c r="E3" s="7">
        <f>D3+7</f>
        <v>45306</v>
      </c>
      <c r="F3" s="7">
        <f t="shared" ref="F3:G3" si="0">E3+7</f>
        <v>45313</v>
      </c>
      <c r="G3" s="7">
        <f t="shared" si="0"/>
        <v>45320</v>
      </c>
      <c r="H3" s="10">
        <v>45299</v>
      </c>
      <c r="I3" s="10">
        <f>H3+7</f>
        <v>45306</v>
      </c>
      <c r="J3" s="10">
        <f t="shared" ref="J3:K3" si="1">I3+7</f>
        <v>45313</v>
      </c>
      <c r="K3" s="10">
        <f t="shared" si="1"/>
        <v>45320</v>
      </c>
      <c r="L3" s="11">
        <v>45299</v>
      </c>
      <c r="M3" s="11">
        <f>L3+7</f>
        <v>45306</v>
      </c>
      <c r="N3" s="11">
        <f t="shared" ref="N3:O3" si="2">M3+7</f>
        <v>45313</v>
      </c>
      <c r="O3" s="11">
        <f t="shared" si="2"/>
        <v>45320</v>
      </c>
      <c r="P3" s="13">
        <v>45299</v>
      </c>
      <c r="Q3" s="13">
        <f>P3+7</f>
        <v>45306</v>
      </c>
      <c r="R3" s="13">
        <f t="shared" ref="R3:S3" si="3">Q3+7</f>
        <v>45313</v>
      </c>
      <c r="S3" s="13">
        <f t="shared" si="3"/>
        <v>45320</v>
      </c>
      <c r="T3" s="15">
        <v>45299</v>
      </c>
      <c r="U3" s="15">
        <f>T3+7</f>
        <v>45306</v>
      </c>
      <c r="V3" s="15">
        <f t="shared" ref="V3:W3" si="4">U3+7</f>
        <v>45313</v>
      </c>
      <c r="W3" s="15">
        <f t="shared" si="4"/>
        <v>45320</v>
      </c>
      <c r="X3" t="s">
        <v>10</v>
      </c>
    </row>
    <row r="4" spans="1:24">
      <c r="A4" s="5" t="s">
        <v>11</v>
      </c>
      <c r="B4" s="5" t="s">
        <v>12</v>
      </c>
      <c r="C4" s="6">
        <v>15</v>
      </c>
      <c r="D4" s="8">
        <v>40</v>
      </c>
      <c r="E4" s="8">
        <f>D4+2</f>
        <v>42</v>
      </c>
      <c r="F4" s="8">
        <f>E4-3</f>
        <v>39</v>
      </c>
      <c r="G4" s="8">
        <f>F4+5</f>
        <v>44</v>
      </c>
      <c r="H4" s="9">
        <f>IF(D4 &gt; 35, D4 - 35, 0)</f>
        <v>5</v>
      </c>
      <c r="I4" s="9">
        <f>IF(E4 &gt; 35, E4 - 35, 0)</f>
        <v>7</v>
      </c>
      <c r="J4" s="9">
        <f>IF(F4 &gt; 35, F4 - 35, 0)</f>
        <v>4</v>
      </c>
      <c r="K4" s="9">
        <f>IF(G4 &gt; 35, G4 - 35, 0)</f>
        <v>9</v>
      </c>
      <c r="L4" s="12">
        <f>$C4*D4</f>
        <v>600</v>
      </c>
      <c r="M4" s="12">
        <f>$C4*E4</f>
        <v>630</v>
      </c>
      <c r="N4" s="12">
        <f>$C4*F4</f>
        <v>585</v>
      </c>
      <c r="O4" s="12">
        <f>$C4*G4</f>
        <v>660</v>
      </c>
      <c r="P4" s="14">
        <f>H4*$C4*2</f>
        <v>150</v>
      </c>
      <c r="Q4" s="14">
        <f t="shared" ref="Q4:S13" si="5">I4*$C4*2</f>
        <v>210</v>
      </c>
      <c r="R4" s="14">
        <f t="shared" si="5"/>
        <v>120</v>
      </c>
      <c r="S4" s="14">
        <f t="shared" si="5"/>
        <v>270</v>
      </c>
      <c r="T4" s="16">
        <f>L4+P4</f>
        <v>750</v>
      </c>
      <c r="U4" s="16">
        <f>M4+Q4</f>
        <v>840</v>
      </c>
      <c r="V4" s="16">
        <f>N4+R4</f>
        <v>705</v>
      </c>
      <c r="W4" s="16">
        <f>O4+S4</f>
        <v>930</v>
      </c>
      <c r="X4" s="1">
        <f>SUM(T4:W4)</f>
        <v>3225</v>
      </c>
    </row>
    <row r="5" spans="1:24">
      <c r="A5" s="5" t="s">
        <v>13</v>
      </c>
      <c r="B5" s="5" t="s">
        <v>14</v>
      </c>
      <c r="C5" s="6">
        <v>20</v>
      </c>
      <c r="D5" s="8">
        <v>35</v>
      </c>
      <c r="E5" s="8">
        <f t="shared" ref="E5:E13" si="6">D5+2</f>
        <v>37</v>
      </c>
      <c r="F5" s="8">
        <f t="shared" ref="F5:F13" si="7">E5-3</f>
        <v>34</v>
      </c>
      <c r="G5" s="8">
        <f t="shared" ref="G5:G13" si="8">F5+5</f>
        <v>39</v>
      </c>
      <c r="H5" s="9">
        <f t="shared" ref="H5:K13" si="9">IF(D5 &gt; 35, D5 - 35, 0)</f>
        <v>0</v>
      </c>
      <c r="I5" s="9">
        <f t="shared" si="9"/>
        <v>2</v>
      </c>
      <c r="J5" s="9">
        <f t="shared" si="9"/>
        <v>0</v>
      </c>
      <c r="K5" s="9">
        <f t="shared" si="9"/>
        <v>4</v>
      </c>
      <c r="L5" s="12">
        <f t="shared" ref="L5:O13" si="10">$C5*D5</f>
        <v>700</v>
      </c>
      <c r="M5" s="12">
        <f t="shared" si="10"/>
        <v>740</v>
      </c>
      <c r="N5" s="12">
        <f t="shared" si="10"/>
        <v>680</v>
      </c>
      <c r="O5" s="12">
        <f t="shared" si="10"/>
        <v>780</v>
      </c>
      <c r="P5" s="14">
        <f t="shared" ref="P5:P13" si="11">H5*$C5*2</f>
        <v>0</v>
      </c>
      <c r="Q5" s="14">
        <f t="shared" si="5"/>
        <v>80</v>
      </c>
      <c r="R5" s="14">
        <f t="shared" si="5"/>
        <v>0</v>
      </c>
      <c r="S5" s="14">
        <f t="shared" si="5"/>
        <v>160</v>
      </c>
      <c r="T5" s="16">
        <f t="shared" ref="T5:T13" si="12">L5+P5</f>
        <v>700</v>
      </c>
      <c r="U5" s="16">
        <f t="shared" ref="U5:U13" si="13">M5+Q5</f>
        <v>820</v>
      </c>
      <c r="V5" s="16">
        <f t="shared" ref="V5:V13" si="14">N5+R5</f>
        <v>680</v>
      </c>
      <c r="W5" s="16">
        <f t="shared" ref="W5:W13" si="15">O5+S5</f>
        <v>940</v>
      </c>
      <c r="X5" s="1">
        <f t="shared" ref="X5:X13" si="16">SUM(T5:W5)</f>
        <v>3140</v>
      </c>
    </row>
    <row r="6" spans="1:24">
      <c r="A6" s="5" t="s">
        <v>15</v>
      </c>
      <c r="B6" s="5" t="s">
        <v>16</v>
      </c>
      <c r="C6" s="6">
        <v>18</v>
      </c>
      <c r="D6" s="8">
        <v>42</v>
      </c>
      <c r="E6" s="8">
        <f t="shared" si="6"/>
        <v>44</v>
      </c>
      <c r="F6" s="8">
        <f t="shared" si="7"/>
        <v>41</v>
      </c>
      <c r="G6" s="8">
        <f t="shared" si="8"/>
        <v>46</v>
      </c>
      <c r="H6" s="9">
        <f t="shared" si="9"/>
        <v>7</v>
      </c>
      <c r="I6" s="9">
        <f t="shared" si="9"/>
        <v>9</v>
      </c>
      <c r="J6" s="9">
        <f t="shared" si="9"/>
        <v>6</v>
      </c>
      <c r="K6" s="9">
        <f t="shared" si="9"/>
        <v>11</v>
      </c>
      <c r="L6" s="12">
        <f t="shared" si="10"/>
        <v>756</v>
      </c>
      <c r="M6" s="12">
        <f t="shared" si="10"/>
        <v>792</v>
      </c>
      <c r="N6" s="12">
        <f t="shared" si="10"/>
        <v>738</v>
      </c>
      <c r="O6" s="12">
        <f t="shared" si="10"/>
        <v>828</v>
      </c>
      <c r="P6" s="14">
        <f t="shared" si="11"/>
        <v>252</v>
      </c>
      <c r="Q6" s="14">
        <f t="shared" si="5"/>
        <v>324</v>
      </c>
      <c r="R6" s="14">
        <f t="shared" si="5"/>
        <v>216</v>
      </c>
      <c r="S6" s="14">
        <f t="shared" si="5"/>
        <v>396</v>
      </c>
      <c r="T6" s="16">
        <f t="shared" si="12"/>
        <v>1008</v>
      </c>
      <c r="U6" s="16">
        <f t="shared" si="13"/>
        <v>1116</v>
      </c>
      <c r="V6" s="16">
        <f t="shared" si="14"/>
        <v>954</v>
      </c>
      <c r="W6" s="16">
        <f t="shared" si="15"/>
        <v>1224</v>
      </c>
      <c r="X6" s="1">
        <f t="shared" si="16"/>
        <v>4302</v>
      </c>
    </row>
    <row r="7" spans="1:24">
      <c r="A7" s="5" t="s">
        <v>17</v>
      </c>
      <c r="B7" s="5" t="s">
        <v>18</v>
      </c>
      <c r="C7" s="6">
        <v>22</v>
      </c>
      <c r="D7" s="8">
        <v>38</v>
      </c>
      <c r="E7" s="8">
        <f t="shared" si="6"/>
        <v>40</v>
      </c>
      <c r="F7" s="8">
        <f t="shared" si="7"/>
        <v>37</v>
      </c>
      <c r="G7" s="8">
        <f t="shared" si="8"/>
        <v>42</v>
      </c>
      <c r="H7" s="9">
        <f t="shared" si="9"/>
        <v>3</v>
      </c>
      <c r="I7" s="9">
        <f t="shared" si="9"/>
        <v>5</v>
      </c>
      <c r="J7" s="9">
        <f t="shared" si="9"/>
        <v>2</v>
      </c>
      <c r="K7" s="9">
        <f t="shared" si="9"/>
        <v>7</v>
      </c>
      <c r="L7" s="12">
        <f t="shared" si="10"/>
        <v>836</v>
      </c>
      <c r="M7" s="12">
        <f t="shared" si="10"/>
        <v>880</v>
      </c>
      <c r="N7" s="12">
        <f t="shared" si="10"/>
        <v>814</v>
      </c>
      <c r="O7" s="12">
        <f t="shared" si="10"/>
        <v>924</v>
      </c>
      <c r="P7" s="14">
        <f t="shared" si="11"/>
        <v>132</v>
      </c>
      <c r="Q7" s="14">
        <f t="shared" si="5"/>
        <v>220</v>
      </c>
      <c r="R7" s="14">
        <f t="shared" si="5"/>
        <v>88</v>
      </c>
      <c r="S7" s="14">
        <f t="shared" si="5"/>
        <v>308</v>
      </c>
      <c r="T7" s="16">
        <f t="shared" si="12"/>
        <v>968</v>
      </c>
      <c r="U7" s="16">
        <f t="shared" si="13"/>
        <v>1100</v>
      </c>
      <c r="V7" s="16">
        <f t="shared" si="14"/>
        <v>902</v>
      </c>
      <c r="W7" s="16">
        <f t="shared" si="15"/>
        <v>1232</v>
      </c>
      <c r="X7" s="1">
        <f t="shared" si="16"/>
        <v>4202</v>
      </c>
    </row>
    <row r="8" spans="1:24">
      <c r="A8" s="5" t="s">
        <v>19</v>
      </c>
      <c r="B8" s="5" t="s">
        <v>20</v>
      </c>
      <c r="C8" s="6">
        <v>19</v>
      </c>
      <c r="D8" s="8">
        <v>45</v>
      </c>
      <c r="E8" s="8">
        <f t="shared" si="6"/>
        <v>47</v>
      </c>
      <c r="F8" s="8">
        <f t="shared" si="7"/>
        <v>44</v>
      </c>
      <c r="G8" s="8">
        <f t="shared" si="8"/>
        <v>49</v>
      </c>
      <c r="H8" s="9">
        <f t="shared" si="9"/>
        <v>10</v>
      </c>
      <c r="I8" s="9">
        <f t="shared" si="9"/>
        <v>12</v>
      </c>
      <c r="J8" s="9">
        <f t="shared" si="9"/>
        <v>9</v>
      </c>
      <c r="K8" s="9">
        <f t="shared" si="9"/>
        <v>14</v>
      </c>
      <c r="L8" s="12">
        <f t="shared" si="10"/>
        <v>855</v>
      </c>
      <c r="M8" s="12">
        <f t="shared" si="10"/>
        <v>893</v>
      </c>
      <c r="N8" s="12">
        <f t="shared" si="10"/>
        <v>836</v>
      </c>
      <c r="O8" s="12">
        <f t="shared" si="10"/>
        <v>931</v>
      </c>
      <c r="P8" s="14">
        <f t="shared" si="11"/>
        <v>380</v>
      </c>
      <c r="Q8" s="14">
        <f t="shared" si="5"/>
        <v>456</v>
      </c>
      <c r="R8" s="14">
        <f t="shared" si="5"/>
        <v>342</v>
      </c>
      <c r="S8" s="14">
        <f t="shared" si="5"/>
        <v>532</v>
      </c>
      <c r="T8" s="16">
        <f t="shared" si="12"/>
        <v>1235</v>
      </c>
      <c r="U8" s="16">
        <f t="shared" si="13"/>
        <v>1349</v>
      </c>
      <c r="V8" s="16">
        <f t="shared" si="14"/>
        <v>1178</v>
      </c>
      <c r="W8" s="16">
        <f t="shared" si="15"/>
        <v>1463</v>
      </c>
      <c r="X8" s="1">
        <f t="shared" si="16"/>
        <v>5225</v>
      </c>
    </row>
    <row r="9" spans="1:24">
      <c r="A9" s="5" t="s">
        <v>21</v>
      </c>
      <c r="B9" s="5" t="s">
        <v>22</v>
      </c>
      <c r="C9" s="6">
        <v>17</v>
      </c>
      <c r="D9" s="8">
        <v>30</v>
      </c>
      <c r="E9" s="8">
        <f t="shared" si="6"/>
        <v>32</v>
      </c>
      <c r="F9" s="8">
        <f t="shared" si="7"/>
        <v>29</v>
      </c>
      <c r="G9" s="8">
        <f t="shared" si="8"/>
        <v>34</v>
      </c>
      <c r="H9" s="9">
        <f t="shared" si="9"/>
        <v>0</v>
      </c>
      <c r="I9" s="9">
        <f t="shared" si="9"/>
        <v>0</v>
      </c>
      <c r="J9" s="9">
        <f t="shared" si="9"/>
        <v>0</v>
      </c>
      <c r="K9" s="9">
        <f t="shared" si="9"/>
        <v>0</v>
      </c>
      <c r="L9" s="12">
        <f t="shared" si="10"/>
        <v>510</v>
      </c>
      <c r="M9" s="12">
        <f t="shared" si="10"/>
        <v>544</v>
      </c>
      <c r="N9" s="12">
        <f t="shared" si="10"/>
        <v>493</v>
      </c>
      <c r="O9" s="12">
        <f t="shared" si="10"/>
        <v>578</v>
      </c>
      <c r="P9" s="14">
        <f t="shared" si="11"/>
        <v>0</v>
      </c>
      <c r="Q9" s="14">
        <f t="shared" si="5"/>
        <v>0</v>
      </c>
      <c r="R9" s="14">
        <f t="shared" si="5"/>
        <v>0</v>
      </c>
      <c r="S9" s="14">
        <f t="shared" si="5"/>
        <v>0</v>
      </c>
      <c r="T9" s="16">
        <f t="shared" si="12"/>
        <v>510</v>
      </c>
      <c r="U9" s="16">
        <f t="shared" si="13"/>
        <v>544</v>
      </c>
      <c r="V9" s="16">
        <f t="shared" si="14"/>
        <v>493</v>
      </c>
      <c r="W9" s="16">
        <f t="shared" si="15"/>
        <v>578</v>
      </c>
      <c r="X9" s="1">
        <f t="shared" si="16"/>
        <v>2125</v>
      </c>
    </row>
    <row r="10" spans="1:24">
      <c r="A10" s="5" t="s">
        <v>23</v>
      </c>
      <c r="B10" s="5" t="s">
        <v>24</v>
      </c>
      <c r="C10" s="6">
        <v>16</v>
      </c>
      <c r="D10" s="8">
        <v>50</v>
      </c>
      <c r="E10" s="8">
        <f t="shared" si="6"/>
        <v>52</v>
      </c>
      <c r="F10" s="8">
        <f t="shared" si="7"/>
        <v>49</v>
      </c>
      <c r="G10" s="8">
        <f t="shared" si="8"/>
        <v>54</v>
      </c>
      <c r="H10" s="9">
        <f t="shared" si="9"/>
        <v>15</v>
      </c>
      <c r="I10" s="9">
        <f t="shared" si="9"/>
        <v>17</v>
      </c>
      <c r="J10" s="9">
        <f t="shared" si="9"/>
        <v>14</v>
      </c>
      <c r="K10" s="9">
        <f t="shared" si="9"/>
        <v>19</v>
      </c>
      <c r="L10" s="12">
        <f t="shared" si="10"/>
        <v>800</v>
      </c>
      <c r="M10" s="12">
        <f t="shared" si="10"/>
        <v>832</v>
      </c>
      <c r="N10" s="12">
        <f t="shared" si="10"/>
        <v>784</v>
      </c>
      <c r="O10" s="12">
        <f t="shared" si="10"/>
        <v>864</v>
      </c>
      <c r="P10" s="14">
        <f t="shared" si="11"/>
        <v>480</v>
      </c>
      <c r="Q10" s="14">
        <f t="shared" si="5"/>
        <v>544</v>
      </c>
      <c r="R10" s="14">
        <f t="shared" si="5"/>
        <v>448</v>
      </c>
      <c r="S10" s="14">
        <f t="shared" si="5"/>
        <v>608</v>
      </c>
      <c r="T10" s="16">
        <f t="shared" si="12"/>
        <v>1280</v>
      </c>
      <c r="U10" s="16">
        <f t="shared" si="13"/>
        <v>1376</v>
      </c>
      <c r="V10" s="16">
        <f t="shared" si="14"/>
        <v>1232</v>
      </c>
      <c r="W10" s="16">
        <f t="shared" si="15"/>
        <v>1472</v>
      </c>
      <c r="X10" s="1">
        <f t="shared" si="16"/>
        <v>5360</v>
      </c>
    </row>
    <row r="11" spans="1:24">
      <c r="A11" s="5" t="s">
        <v>25</v>
      </c>
      <c r="B11" s="5" t="s">
        <v>26</v>
      </c>
      <c r="C11" s="6">
        <v>21</v>
      </c>
      <c r="D11" s="8">
        <v>25</v>
      </c>
      <c r="E11" s="8">
        <f t="shared" si="6"/>
        <v>27</v>
      </c>
      <c r="F11" s="8">
        <f t="shared" si="7"/>
        <v>24</v>
      </c>
      <c r="G11" s="8">
        <f t="shared" si="8"/>
        <v>29</v>
      </c>
      <c r="H11" s="9">
        <f t="shared" si="9"/>
        <v>0</v>
      </c>
      <c r="I11" s="9">
        <f t="shared" si="9"/>
        <v>0</v>
      </c>
      <c r="J11" s="9">
        <f t="shared" si="9"/>
        <v>0</v>
      </c>
      <c r="K11" s="9">
        <f t="shared" si="9"/>
        <v>0</v>
      </c>
      <c r="L11" s="12">
        <f t="shared" si="10"/>
        <v>525</v>
      </c>
      <c r="M11" s="12">
        <f t="shared" si="10"/>
        <v>567</v>
      </c>
      <c r="N11" s="12">
        <f t="shared" si="10"/>
        <v>504</v>
      </c>
      <c r="O11" s="12">
        <f t="shared" si="10"/>
        <v>609</v>
      </c>
      <c r="P11" s="14">
        <f t="shared" si="11"/>
        <v>0</v>
      </c>
      <c r="Q11" s="14">
        <f t="shared" si="5"/>
        <v>0</v>
      </c>
      <c r="R11" s="14">
        <f t="shared" si="5"/>
        <v>0</v>
      </c>
      <c r="S11" s="14">
        <f t="shared" si="5"/>
        <v>0</v>
      </c>
      <c r="T11" s="16">
        <f t="shared" si="12"/>
        <v>525</v>
      </c>
      <c r="U11" s="16">
        <f t="shared" si="13"/>
        <v>567</v>
      </c>
      <c r="V11" s="16">
        <f t="shared" si="14"/>
        <v>504</v>
      </c>
      <c r="W11" s="16">
        <f t="shared" si="15"/>
        <v>609</v>
      </c>
      <c r="X11" s="1">
        <f t="shared" si="16"/>
        <v>2205</v>
      </c>
    </row>
    <row r="12" spans="1:24">
      <c r="A12" s="5" t="s">
        <v>27</v>
      </c>
      <c r="B12" s="5" t="s">
        <v>28</v>
      </c>
      <c r="C12" s="6">
        <v>14</v>
      </c>
      <c r="D12" s="8">
        <v>32</v>
      </c>
      <c r="E12" s="8">
        <f t="shared" si="6"/>
        <v>34</v>
      </c>
      <c r="F12" s="8">
        <f t="shared" si="7"/>
        <v>31</v>
      </c>
      <c r="G12" s="8">
        <f t="shared" si="8"/>
        <v>36</v>
      </c>
      <c r="H12" s="9">
        <f t="shared" si="9"/>
        <v>0</v>
      </c>
      <c r="I12" s="9">
        <f t="shared" si="9"/>
        <v>0</v>
      </c>
      <c r="J12" s="9">
        <f t="shared" si="9"/>
        <v>0</v>
      </c>
      <c r="K12" s="9">
        <f t="shared" si="9"/>
        <v>1</v>
      </c>
      <c r="L12" s="12">
        <f t="shared" si="10"/>
        <v>448</v>
      </c>
      <c r="M12" s="12">
        <f t="shared" si="10"/>
        <v>476</v>
      </c>
      <c r="N12" s="12">
        <f t="shared" si="10"/>
        <v>434</v>
      </c>
      <c r="O12" s="12">
        <f t="shared" si="10"/>
        <v>504</v>
      </c>
      <c r="P12" s="14">
        <f t="shared" si="11"/>
        <v>0</v>
      </c>
      <c r="Q12" s="14">
        <f t="shared" si="5"/>
        <v>0</v>
      </c>
      <c r="R12" s="14">
        <f t="shared" si="5"/>
        <v>0</v>
      </c>
      <c r="S12" s="14">
        <f t="shared" si="5"/>
        <v>28</v>
      </c>
      <c r="T12" s="16">
        <f t="shared" si="12"/>
        <v>448</v>
      </c>
      <c r="U12" s="16">
        <f t="shared" si="13"/>
        <v>476</v>
      </c>
      <c r="V12" s="16">
        <f t="shared" si="14"/>
        <v>434</v>
      </c>
      <c r="W12" s="16">
        <f t="shared" si="15"/>
        <v>532</v>
      </c>
      <c r="X12" s="1">
        <f t="shared" si="16"/>
        <v>1890</v>
      </c>
    </row>
    <row r="13" spans="1:24">
      <c r="A13" s="5" t="s">
        <v>29</v>
      </c>
      <c r="B13" s="5" t="s">
        <v>30</v>
      </c>
      <c r="C13" s="6">
        <v>23</v>
      </c>
      <c r="D13" s="8">
        <v>36</v>
      </c>
      <c r="E13" s="8">
        <f t="shared" si="6"/>
        <v>38</v>
      </c>
      <c r="F13" s="8">
        <f t="shared" si="7"/>
        <v>35</v>
      </c>
      <c r="G13" s="8">
        <f t="shared" si="8"/>
        <v>40</v>
      </c>
      <c r="H13" s="9">
        <f t="shared" si="9"/>
        <v>1</v>
      </c>
      <c r="I13" s="9">
        <f t="shared" si="9"/>
        <v>3</v>
      </c>
      <c r="J13" s="9">
        <f t="shared" si="9"/>
        <v>0</v>
      </c>
      <c r="K13" s="9">
        <f t="shared" si="9"/>
        <v>5</v>
      </c>
      <c r="L13" s="12">
        <f t="shared" si="10"/>
        <v>828</v>
      </c>
      <c r="M13" s="12">
        <f t="shared" si="10"/>
        <v>874</v>
      </c>
      <c r="N13" s="12">
        <f t="shared" si="10"/>
        <v>805</v>
      </c>
      <c r="O13" s="12">
        <f t="shared" si="10"/>
        <v>920</v>
      </c>
      <c r="P13" s="14">
        <f t="shared" si="11"/>
        <v>46</v>
      </c>
      <c r="Q13" s="14">
        <f t="shared" si="5"/>
        <v>138</v>
      </c>
      <c r="R13" s="14">
        <f t="shared" si="5"/>
        <v>0</v>
      </c>
      <c r="S13" s="14">
        <f t="shared" si="5"/>
        <v>230</v>
      </c>
      <c r="T13" s="16">
        <f t="shared" si="12"/>
        <v>874</v>
      </c>
      <c r="U13" s="16">
        <f t="shared" si="13"/>
        <v>1012</v>
      </c>
      <c r="V13" s="16">
        <f t="shared" si="14"/>
        <v>805</v>
      </c>
      <c r="W13" s="16">
        <f t="shared" si="15"/>
        <v>1150</v>
      </c>
      <c r="X13" s="1">
        <f t="shared" si="16"/>
        <v>3841</v>
      </c>
    </row>
    <row r="14" spans="1:24">
      <c r="C14" s="1"/>
    </row>
    <row r="16" spans="1:24">
      <c r="A16" s="4" t="s">
        <v>31</v>
      </c>
      <c r="B16" t="s">
        <v>32</v>
      </c>
      <c r="C16" t="s">
        <v>33</v>
      </c>
      <c r="D16" t="s">
        <v>34</v>
      </c>
      <c r="E16" t="s">
        <v>35</v>
      </c>
      <c r="F16" t="s">
        <v>36</v>
      </c>
      <c r="G16" t="s">
        <v>37</v>
      </c>
      <c r="H16" t="s">
        <v>38</v>
      </c>
      <c r="I16" t="s">
        <v>39</v>
      </c>
      <c r="J16" t="s">
        <v>40</v>
      </c>
      <c r="K16" t="s">
        <v>41</v>
      </c>
      <c r="L16" t="s">
        <v>42</v>
      </c>
      <c r="M16" t="s">
        <v>43</v>
      </c>
      <c r="N16" t="s">
        <v>44</v>
      </c>
      <c r="O16" t="s">
        <v>45</v>
      </c>
      <c r="P16" t="s">
        <v>46</v>
      </c>
      <c r="Q16" t="s">
        <v>47</v>
      </c>
      <c r="R16" t="s">
        <v>48</v>
      </c>
      <c r="S16" t="s">
        <v>49</v>
      </c>
      <c r="T16" t="s">
        <v>50</v>
      </c>
      <c r="U16" t="s">
        <v>51</v>
      </c>
      <c r="V16" t="s">
        <v>52</v>
      </c>
      <c r="W16" t="s">
        <v>53</v>
      </c>
      <c r="X16" t="s">
        <v>54</v>
      </c>
    </row>
    <row r="17" spans="1:24">
      <c r="A17" s="4" t="s">
        <v>55</v>
      </c>
      <c r="C17">
        <f>MIN(C4:C14)</f>
        <v>14</v>
      </c>
      <c r="D17">
        <f>MIN(D4:D14)</f>
        <v>25</v>
      </c>
      <c r="E17">
        <f>MIN(E4:E14)</f>
        <v>27</v>
      </c>
      <c r="F17">
        <f>MIN(F4:F14)</f>
        <v>24</v>
      </c>
      <c r="G17">
        <f>MIN(G4:G14)</f>
        <v>29</v>
      </c>
      <c r="H17">
        <f>MIN(H4:H14)</f>
        <v>0</v>
      </c>
      <c r="I17">
        <f>MIN(I4:I14)</f>
        <v>0</v>
      </c>
      <c r="J17">
        <f>MIN(J4:J14)</f>
        <v>0</v>
      </c>
      <c r="K17">
        <f>MIN(K4:K14)</f>
        <v>0</v>
      </c>
      <c r="L17">
        <f>MIN(L4:L14)</f>
        <v>448</v>
      </c>
      <c r="M17">
        <f>MIN(M4:M14)</f>
        <v>476</v>
      </c>
      <c r="N17">
        <f>MIN(N4:N14)</f>
        <v>434</v>
      </c>
      <c r="O17">
        <f>MIN(O4:O14)</f>
        <v>504</v>
      </c>
      <c r="P17">
        <f>MIN(P4:P14)</f>
        <v>0</v>
      </c>
      <c r="Q17">
        <f>MIN(Q4:Q14)</f>
        <v>0</v>
      </c>
      <c r="R17">
        <f>MIN(R4:R14)</f>
        <v>0</v>
      </c>
      <c r="S17">
        <f>MIN(S4:S14)</f>
        <v>0</v>
      </c>
      <c r="T17">
        <f>MIN(T4:T14)</f>
        <v>448</v>
      </c>
      <c r="U17">
        <f>MIN(U4:U14)</f>
        <v>476</v>
      </c>
      <c r="V17">
        <f>MIN(V4:V14)</f>
        <v>434</v>
      </c>
      <c r="W17">
        <f>MIN(W4:W14)</f>
        <v>532</v>
      </c>
      <c r="X17">
        <f>MIN(X4:X14)</f>
        <v>1890</v>
      </c>
    </row>
    <row r="18" spans="1:24">
      <c r="A18" s="4" t="s">
        <v>56</v>
      </c>
      <c r="C18">
        <f>MAX(C4:C13)</f>
        <v>23</v>
      </c>
      <c r="D18">
        <f>MAX(D4:D13)</f>
        <v>50</v>
      </c>
      <c r="E18">
        <f>MAX(E4:E13)</f>
        <v>52</v>
      </c>
      <c r="F18">
        <f>MAX(F4:F13)</f>
        <v>49</v>
      </c>
      <c r="G18">
        <f>MAX(G4:G13)</f>
        <v>54</v>
      </c>
      <c r="H18">
        <f>MAX(H4:H13)</f>
        <v>15</v>
      </c>
      <c r="I18">
        <f>MAX(I4:I13)</f>
        <v>17</v>
      </c>
      <c r="J18">
        <f>MAX(J4:J13)</f>
        <v>14</v>
      </c>
      <c r="K18">
        <f>MAX(K4:K13)</f>
        <v>19</v>
      </c>
      <c r="L18">
        <f>MAX(L4:L13)</f>
        <v>855</v>
      </c>
      <c r="M18">
        <f>MAX(M4:M13)</f>
        <v>893</v>
      </c>
      <c r="N18">
        <f>MAX(N4:N13)</f>
        <v>836</v>
      </c>
      <c r="O18">
        <f>MAX(O4:O13)</f>
        <v>931</v>
      </c>
      <c r="P18">
        <f>MAX(P4:P13)</f>
        <v>480</v>
      </c>
      <c r="Q18">
        <f>MAX(Q4:Q13)</f>
        <v>544</v>
      </c>
      <c r="R18">
        <f>MAX(R4:R13)</f>
        <v>448</v>
      </c>
      <c r="S18">
        <f>MAX(S4:S13)</f>
        <v>608</v>
      </c>
      <c r="T18">
        <f>MAX(T4:T13)</f>
        <v>1280</v>
      </c>
      <c r="U18">
        <f>MAX(U4:U13)</f>
        <v>1376</v>
      </c>
      <c r="V18">
        <f>MAX(V4:V13)</f>
        <v>1232</v>
      </c>
      <c r="W18">
        <f>MAX(W4:W13)</f>
        <v>1472</v>
      </c>
      <c r="X18">
        <f>MAX(X4:X13)</f>
        <v>5360</v>
      </c>
    </row>
    <row r="19" spans="1:24">
      <c r="A19" s="4" t="s">
        <v>57</v>
      </c>
      <c r="C19">
        <f>AVERAGE(C4:C13)</f>
        <v>18.5</v>
      </c>
      <c r="D19">
        <f>AVERAGE(D4:D13)</f>
        <v>37.299999999999997</v>
      </c>
      <c r="E19">
        <f>AVERAGE(E4:E13)</f>
        <v>39.299999999999997</v>
      </c>
      <c r="F19">
        <f>AVERAGE(F4:F13)</f>
        <v>36.299999999999997</v>
      </c>
      <c r="G19">
        <f>AVERAGE(G4:G13)</f>
        <v>41.3</v>
      </c>
      <c r="H19">
        <f>AVERAGE(H4:H13)</f>
        <v>4.0999999999999996</v>
      </c>
      <c r="I19">
        <f>AVERAGE(I4:I13)</f>
        <v>5.5</v>
      </c>
      <c r="J19">
        <f>AVERAGE(J4:J13)</f>
        <v>3.5</v>
      </c>
      <c r="K19">
        <f>AVERAGE(K4:K13)</f>
        <v>7</v>
      </c>
      <c r="L19">
        <f>AVERAGE(L4:L13)</f>
        <v>685.8</v>
      </c>
      <c r="M19">
        <f>AVERAGE(M4:M13)</f>
        <v>722.8</v>
      </c>
      <c r="N19">
        <f>AVERAGE(N4:N13)</f>
        <v>667.3</v>
      </c>
      <c r="O19">
        <f>AVERAGE(O4:O13)</f>
        <v>759.8</v>
      </c>
      <c r="P19">
        <f>AVERAGE(P4:P13)</f>
        <v>144</v>
      </c>
      <c r="Q19">
        <f>AVERAGE(Q4:Q13)</f>
        <v>197.2</v>
      </c>
      <c r="R19">
        <f>AVERAGE(R4:R13)</f>
        <v>121.4</v>
      </c>
      <c r="S19">
        <f>AVERAGE(S4:S13)</f>
        <v>253.2</v>
      </c>
      <c r="T19">
        <f>AVERAGE(T4:T13)</f>
        <v>829.8</v>
      </c>
      <c r="U19">
        <f>AVERAGE(U4:U13)</f>
        <v>920</v>
      </c>
      <c r="V19">
        <f>AVERAGE(V4:V13)</f>
        <v>788.7</v>
      </c>
      <c r="W19">
        <f>AVERAGE(W4:W13)</f>
        <v>1013</v>
      </c>
      <c r="X19">
        <f>AVERAGE(X4:X13)</f>
        <v>3551.5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2024-09-23T21:38:31Z</dcterms:created>
  <dcterms:modified xsi:type="dcterms:W3CDTF">2024-09-24T11:49:14Z</dcterms:modified>
  <cp:category/>
  <cp:contentStatus/>
</cp:coreProperties>
</file>