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20115" windowHeight="7500" firstSheet="2" activeTab="10"/>
  </bookViews>
  <sheets>
    <sheet name="1" sheetId="2" r:id="rId1"/>
    <sheet name="2" sheetId="3" r:id="rId2"/>
    <sheet name="3" sheetId="6" r:id="rId3"/>
    <sheet name="4" sheetId="5" r:id="rId4"/>
    <sheet name="5" sheetId="7" r:id="rId5"/>
    <sheet name="6" sheetId="8" r:id="rId6"/>
    <sheet name="7" sheetId="9" r:id="rId7"/>
    <sheet name="Stock and sale sheet " sheetId="10" r:id="rId8"/>
    <sheet name="9" sheetId="11" r:id="rId9"/>
    <sheet name="10" sheetId="12" r:id="rId10"/>
    <sheet name="Karobar partners catagory " sheetId="13" r:id="rId11"/>
  </sheets>
  <calcPr calcId="124519"/>
</workbook>
</file>

<file path=xl/calcChain.xml><?xml version="1.0" encoding="utf-8"?>
<calcChain xmlns="http://schemas.openxmlformats.org/spreadsheetml/2006/main">
  <c r="O28" i="6"/>
  <c r="O12"/>
  <c r="O11"/>
  <c r="K12" i="7"/>
  <c r="K13"/>
  <c r="C22"/>
  <c r="K9"/>
  <c r="K10"/>
  <c r="K11"/>
  <c r="K8"/>
  <c r="K22" s="1"/>
  <c r="F26" i="5"/>
  <c r="F17"/>
  <c r="F18"/>
  <c r="F19"/>
  <c r="F20"/>
  <c r="F21"/>
  <c r="P38" i="3"/>
  <c r="P37"/>
  <c r="P39"/>
  <c r="P30"/>
  <c r="P35"/>
  <c r="P36"/>
  <c r="P33"/>
  <c r="P34"/>
  <c r="J39"/>
  <c r="P10"/>
  <c r="A6" i="9"/>
  <c r="A6" i="8"/>
  <c r="A6" i="7"/>
  <c r="G6" s="1"/>
  <c r="C13" i="9"/>
  <c r="A3"/>
  <c r="A1"/>
  <c r="P22" i="3" l="1"/>
  <c r="P23"/>
  <c r="P24"/>
  <c r="P25"/>
  <c r="P26"/>
  <c r="P27"/>
  <c r="I22" i="7"/>
  <c r="E21" i="8"/>
  <c r="E20"/>
  <c r="E19"/>
  <c r="E18"/>
  <c r="E17"/>
  <c r="E16"/>
  <c r="E15"/>
  <c r="E14"/>
  <c r="E13"/>
  <c r="E12"/>
  <c r="E11"/>
  <c r="E10"/>
  <c r="E9"/>
  <c r="E8"/>
  <c r="A3"/>
  <c r="A1"/>
  <c r="A3" i="7"/>
  <c r="G3" s="1"/>
  <c r="A1"/>
  <c r="G1" s="1"/>
  <c r="E22" i="8" l="1"/>
  <c r="A6" i="6"/>
  <c r="A6" i="3"/>
  <c r="E39"/>
  <c r="F39"/>
  <c r="G39"/>
  <c r="H39"/>
  <c r="I39"/>
  <c r="K39"/>
  <c r="L39"/>
  <c r="M39"/>
  <c r="N39"/>
  <c r="O39"/>
  <c r="D39"/>
  <c r="P20"/>
  <c r="P21"/>
  <c r="P28"/>
  <c r="P29"/>
  <c r="P31"/>
  <c r="P32"/>
  <c r="F25" i="5" l="1"/>
  <c r="F27"/>
  <c r="N28" i="6"/>
  <c r="M28"/>
  <c r="L28"/>
  <c r="K28"/>
  <c r="J28"/>
  <c r="I28"/>
  <c r="H28"/>
  <c r="G28"/>
  <c r="F28"/>
  <c r="E28"/>
  <c r="D28"/>
  <c r="C28"/>
  <c r="O10"/>
  <c r="O9"/>
  <c r="O8"/>
  <c r="A3"/>
  <c r="A1"/>
  <c r="F16" i="5"/>
  <c r="F22"/>
  <c r="F23"/>
  <c r="F24"/>
  <c r="F9"/>
  <c r="F10"/>
  <c r="F11"/>
  <c r="F12"/>
  <c r="F13"/>
  <c r="F14"/>
  <c r="F15"/>
  <c r="A3"/>
  <c r="A1"/>
  <c r="A3" i="3"/>
  <c r="A1"/>
  <c r="F8" i="5" l="1"/>
  <c r="P12" i="3"/>
  <c r="P9"/>
  <c r="O9" i="2"/>
  <c r="O10"/>
  <c r="O11"/>
  <c r="O8"/>
  <c r="E12"/>
  <c r="F28" i="5" l="1"/>
  <c r="P19" i="3"/>
  <c r="P18"/>
  <c r="P17"/>
  <c r="P16"/>
  <c r="P15"/>
  <c r="P14"/>
  <c r="P13"/>
  <c r="P11"/>
  <c r="D12" i="2"/>
  <c r="F12"/>
  <c r="G12"/>
  <c r="H12"/>
  <c r="I12"/>
  <c r="J12"/>
  <c r="K12"/>
  <c r="L12"/>
  <c r="M12"/>
  <c r="N12"/>
  <c r="C12"/>
  <c r="O12" l="1"/>
</calcChain>
</file>

<file path=xl/sharedStrings.xml><?xml version="1.0" encoding="utf-8"?>
<sst xmlns="http://schemas.openxmlformats.org/spreadsheetml/2006/main" count="222" uniqueCount="157">
  <si>
    <t>S/No</t>
  </si>
  <si>
    <t>Name of Staff</t>
  </si>
  <si>
    <t>Total</t>
  </si>
  <si>
    <t>Expenditure Head</t>
  </si>
  <si>
    <t>House Rent</t>
  </si>
  <si>
    <t>Printng &amp; Stationary</t>
  </si>
  <si>
    <t>Water &amp; Electricity</t>
  </si>
  <si>
    <t>Telephone &amp; Internet</t>
  </si>
  <si>
    <t>Newspater</t>
  </si>
  <si>
    <t>Repair &amp; Maintenance</t>
  </si>
  <si>
    <t>Quantity</t>
  </si>
  <si>
    <t>Rate</t>
  </si>
  <si>
    <t>Amount Rs.</t>
  </si>
  <si>
    <t>Remarks</t>
  </si>
  <si>
    <t>Fixed Assets Name</t>
  </si>
  <si>
    <t>Computer</t>
  </si>
  <si>
    <t>Printer</t>
  </si>
  <si>
    <t>Table</t>
  </si>
  <si>
    <t>Chair</t>
  </si>
  <si>
    <t>Sofa Set</t>
  </si>
  <si>
    <t>Purchased Date</t>
  </si>
  <si>
    <t>Shrawan 074</t>
  </si>
  <si>
    <t>Bhadra 074</t>
  </si>
  <si>
    <t>Ashoj 074</t>
  </si>
  <si>
    <t>Kartik 074</t>
  </si>
  <si>
    <t>Mangsir 074</t>
  </si>
  <si>
    <t>Poush 074</t>
  </si>
  <si>
    <t>Magh 074</t>
  </si>
  <si>
    <t>Falgun 074</t>
  </si>
  <si>
    <t>Chaitra 074</t>
  </si>
  <si>
    <t>Baisakh 075</t>
  </si>
  <si>
    <t>Jesth 075</t>
  </si>
  <si>
    <t>Ashar 075</t>
  </si>
  <si>
    <t>Poush074</t>
  </si>
  <si>
    <t>Jestha 075</t>
  </si>
  <si>
    <t xml:space="preserve">Electric Fan </t>
  </si>
  <si>
    <t>Advertisement</t>
  </si>
  <si>
    <t xml:space="preserve">Miscellaneous </t>
  </si>
  <si>
    <t>Travelling</t>
  </si>
  <si>
    <t>Local Transportation</t>
  </si>
  <si>
    <t>Local Taxes</t>
  </si>
  <si>
    <t>Telephone Set</t>
  </si>
  <si>
    <t>Electric Goods</t>
  </si>
  <si>
    <t>Office Partition</t>
  </si>
  <si>
    <t>Cabinet</t>
  </si>
  <si>
    <t>Administative Expenses</t>
  </si>
  <si>
    <t>Details of Income</t>
  </si>
  <si>
    <t>Period from 01 Srawan, 2074 to 32 Ashadh, 2075</t>
  </si>
  <si>
    <t>Name of Parties</t>
  </si>
  <si>
    <t>Amounts</t>
  </si>
  <si>
    <t>Income Heading</t>
  </si>
  <si>
    <t>Sale</t>
  </si>
  <si>
    <t>Purchase</t>
  </si>
  <si>
    <t>As at 32 Ashadh, 2075</t>
  </si>
  <si>
    <t>Details of Stock</t>
  </si>
  <si>
    <t xml:space="preserve">Details of Fixed Assets </t>
  </si>
  <si>
    <t>Details of Receivable</t>
  </si>
  <si>
    <t>Details of Payable</t>
  </si>
  <si>
    <t>Details of Bank Balance</t>
  </si>
  <si>
    <t>Name of Banks</t>
  </si>
  <si>
    <t xml:space="preserve">hut If]qL </t>
  </si>
  <si>
    <r>
      <t xml:space="preserve">Salary Sheet </t>
    </r>
    <r>
      <rPr>
        <b/>
        <u/>
        <sz val="11"/>
        <color theme="1"/>
        <rFont val="Preeti"/>
      </rPr>
      <t>tna l;6</t>
    </r>
  </si>
  <si>
    <t xml:space="preserve">v8u /fpt </t>
  </si>
  <si>
    <t xml:space="preserve">g/]Gb| /fpt </t>
  </si>
  <si>
    <t xml:space="preserve">gd/fh e6/fO </t>
  </si>
  <si>
    <t xml:space="preserve">laj/0f </t>
  </si>
  <si>
    <t xml:space="preserve">sf7df8f} 3/ ef8f </t>
  </si>
  <si>
    <t xml:space="preserve"> ef8f l;Gw'kfNrf]s  hUuf  </t>
  </si>
  <si>
    <t xml:space="preserve">3/ lgdf0f </t>
  </si>
  <si>
    <t xml:space="preserve">afv/fsf]vf]/ bf}/f]  v </t>
  </si>
  <si>
    <t>af/f v/L  dfx'  ^)  @%)))</t>
  </si>
  <si>
    <t xml:space="preserve">la' af]sQ  ! </t>
  </si>
  <si>
    <t xml:space="preserve">bfgf cf}ileL </t>
  </si>
  <si>
    <t xml:space="preserve">afv/fAoj:ykg vr{ </t>
  </si>
  <si>
    <t xml:space="preserve">u8]cnfdf sQ 3/gLdfg[  !%%#)) cg'vfg </t>
  </si>
  <si>
    <t xml:space="preserve">afv/f vf]/ gLdf0f  s - Os nfv cg'bfg </t>
  </si>
  <si>
    <t xml:space="preserve">g{;/L gLdf0f  @$^@% cg'bfg ;xLt </t>
  </si>
  <si>
    <t xml:space="preserve">6g]n gldf0f vr{ !) </t>
  </si>
  <si>
    <t>hldg tof/L  / af6f] gLdf0f vr{</t>
  </si>
  <si>
    <t>;fdfu/L v?Lv  cg' ;'rL !</t>
  </si>
  <si>
    <t xml:space="preserve">kfgL Joj:yf  kf];vL gLdf0f </t>
  </si>
  <si>
    <t xml:space="preserve">ladfvr{ </t>
  </si>
  <si>
    <t xml:space="preserve">cg' ;'lr ! </t>
  </si>
  <si>
    <t>df];f  !</t>
  </si>
  <si>
    <t>df] ;f @</t>
  </si>
  <si>
    <t>l6oss6/ !</t>
  </si>
  <si>
    <t>dNl6dL8Lof y];/ !</t>
  </si>
  <si>
    <t>ds}5f]8fpg] d]l;g  !</t>
  </si>
  <si>
    <t>On]sfgL kd !</t>
  </si>
  <si>
    <t>kfgKtfg] kd $</t>
  </si>
  <si>
    <t>3f;sf6g] d]l;g !</t>
  </si>
  <si>
    <t xml:space="preserve">la?jf las|L </t>
  </si>
  <si>
    <t>aLp las|{L</t>
  </si>
  <si>
    <t>afv|f lasL|</t>
  </si>
  <si>
    <t>s\v\'/f las|\L</t>
  </si>
  <si>
    <t xml:space="preserve">afv/fvf]/ df @)) ld6/ hfnlafn  ? !nfv cg'bfg ufpkfnLsf </t>
  </si>
  <si>
    <t xml:space="preserve">s'v'/f  vf]/ Joj:yfkg </t>
  </si>
  <si>
    <t xml:space="preserve">s'v'/f kfng </t>
  </si>
  <si>
    <t xml:space="preserve">lasL cfbfgL </t>
  </si>
  <si>
    <t xml:space="preserve">s'6f] sf]bfnf] ,x}l;of ;fa]n ,u}tL , vGtL l;s]r/ x]hs6/, </t>
  </si>
  <si>
    <t xml:space="preserve">s\v\'/f </t>
  </si>
  <si>
    <t xml:space="preserve"> </t>
  </si>
  <si>
    <t xml:space="preserve">  </t>
  </si>
  <si>
    <t xml:space="preserve">lap </t>
  </si>
  <si>
    <t>la?jf</t>
  </si>
  <si>
    <t>afvf</t>
  </si>
  <si>
    <t>s\v"/f</t>
  </si>
  <si>
    <t>df]6/ ;fOsn  s</t>
  </si>
  <si>
    <t>df]6/ ;fOsn  v</t>
  </si>
  <si>
    <t xml:space="preserve">OGb\atLufp kfnLsf afv/f kng cg'bfg </t>
  </si>
  <si>
    <t xml:space="preserve">s[lif 1fgs]Gb\/ </t>
  </si>
  <si>
    <t xml:space="preserve">l8lehg ag sfo{no </t>
  </si>
  <si>
    <t xml:space="preserve">OGb\atLufp kfnLsf s[iLjg k|awg kng cg'bfg </t>
  </si>
  <si>
    <t xml:space="preserve">l;6\/L </t>
  </si>
  <si>
    <t xml:space="preserve">OGb\atLufp kfnLsf s[iLjg / k/]6g k\awg  k|awg kng cg'bfg </t>
  </si>
  <si>
    <t xml:space="preserve">g]kfn a}s s[lif shf </t>
  </si>
  <si>
    <t xml:space="preserve">;'gLtf kf}8]n </t>
  </si>
  <si>
    <t xml:space="preserve">lbks uf}td  /l0f </t>
  </si>
  <si>
    <t xml:space="preserve">;'jf; rf}nfuf{  l/0f </t>
  </si>
  <si>
    <t>/fdk|;fb uf}td z]o/</t>
  </si>
  <si>
    <t>;'hg uf}tfd z]o/</t>
  </si>
  <si>
    <t>nIdf0f uf}tfd z]o/</t>
  </si>
  <si>
    <t>;'dg uf}tfd</t>
  </si>
  <si>
    <t xml:space="preserve">afv|f afsL$) uf]6f 5 </t>
  </si>
  <si>
    <t xml:space="preserve">la?jf afsL # nfuf]6 </t>
  </si>
  <si>
    <t>aLp afs\L</t>
  </si>
  <si>
    <t>s ;</t>
  </si>
  <si>
    <t xml:space="preserve">utsf] :6d </t>
  </si>
  <si>
    <t xml:space="preserve">e/kfO g+ </t>
  </si>
  <si>
    <t xml:space="preserve">v/lb kl/df0f </t>
  </si>
  <si>
    <t xml:space="preserve">v/Lb/ </t>
  </si>
  <si>
    <t xml:space="preserve">hDdf /sf </t>
  </si>
  <si>
    <t>;+:yg jf JstLsf] gfd</t>
  </si>
  <si>
    <t xml:space="preserve">gub </t>
  </si>
  <si>
    <t xml:space="preserve">ldlt </t>
  </si>
  <si>
    <t>afFsL /sd</t>
  </si>
  <si>
    <t xml:space="preserve">:6s / v/Lb hDdf kl/df0f </t>
  </si>
  <si>
    <t>hDdf /sd</t>
  </si>
  <si>
    <t xml:space="preserve">:6s tyf vl/b laj/0f </t>
  </si>
  <si>
    <t xml:space="preserve">las/L laj/0f </t>
  </si>
  <si>
    <t>l; g</t>
  </si>
  <si>
    <t>ldlt</t>
  </si>
  <si>
    <t>lan g+</t>
  </si>
  <si>
    <t>;+:yf jf Aoltsf] gfd</t>
  </si>
  <si>
    <t>7]ufgf</t>
  </si>
  <si>
    <t xml:space="preserve">lalqm kl/df0f </t>
  </si>
  <si>
    <t>bf/</t>
  </si>
  <si>
    <t xml:space="preserve">5'6 /sd </t>
  </si>
  <si>
    <t>pvf/f]</t>
  </si>
  <si>
    <t>kfpg kg] /sd hDdf</t>
  </si>
  <si>
    <t xml:space="preserve">pbf/f] k|Kt </t>
  </si>
  <si>
    <t xml:space="preserve">pbf/f] laj/0f </t>
  </si>
  <si>
    <t xml:space="preserve">sQ8 g+d </t>
  </si>
  <si>
    <t xml:space="preserve">gfd g]kfnL </t>
  </si>
  <si>
    <t xml:space="preserve">gfd cu/]hL </t>
  </si>
  <si>
    <t>afsL</t>
  </si>
  <si>
    <t xml:space="preserve">3 companies selction option like of species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</si>
</sst>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u/>
      <sz val="13"/>
      <color theme="1"/>
      <name val="Calibri"/>
      <family val="2"/>
      <scheme val="minor"/>
    </font>
    <font>
      <sz val="10"/>
      <color theme="1"/>
      <name val="Times New Roman"/>
      <family val="1"/>
    </font>
    <font>
      <sz val="15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u/>
      <sz val="8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theme="1"/>
      <name val="Preeti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theme="1"/>
      <name val="Preeti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Preeti"/>
    </font>
    <font>
      <sz val="11"/>
      <color theme="1"/>
      <name val="Preeti"/>
    </font>
    <font>
      <sz val="8"/>
      <color theme="1"/>
      <name val="Preeti"/>
    </font>
    <font>
      <sz val="16"/>
      <color theme="1"/>
      <name val="Preeti"/>
    </font>
    <font>
      <b/>
      <sz val="9"/>
      <color theme="1"/>
      <name val="Preet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Font="1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1" applyNumberFormat="1" applyFont="1" applyBorder="1" applyAlignment="1">
      <alignment horizontal="center"/>
    </xf>
    <xf numFmtId="164" fontId="6" fillId="0" borderId="2" xfId="1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164" fontId="6" fillId="0" borderId="2" xfId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164" fontId="12" fillId="0" borderId="2" xfId="1" applyFont="1" applyBorder="1"/>
    <xf numFmtId="164" fontId="11" fillId="0" borderId="2" xfId="1" applyFont="1" applyBorder="1"/>
    <xf numFmtId="0" fontId="12" fillId="0" borderId="2" xfId="0" applyFont="1" applyBorder="1" applyAlignment="1">
      <alignment horizontal="left"/>
    </xf>
    <xf numFmtId="0" fontId="14" fillId="0" borderId="0" xfId="0" applyFont="1"/>
    <xf numFmtId="164" fontId="16" fillId="0" borderId="2" xfId="1" applyFont="1" applyBorder="1" applyAlignment="1">
      <alignment horizontal="left" vertical="top"/>
    </xf>
    <xf numFmtId="164" fontId="17" fillId="0" borderId="2" xfId="1" applyFont="1" applyBorder="1" applyAlignment="1">
      <alignment vertical="top"/>
    </xf>
    <xf numFmtId="164" fontId="16" fillId="0" borderId="2" xfId="1" applyFont="1" applyBorder="1" applyAlignment="1">
      <alignment vertical="top"/>
    </xf>
    <xf numFmtId="164" fontId="4" fillId="0" borderId="2" xfId="1" applyFont="1" applyBorder="1"/>
    <xf numFmtId="0" fontId="19" fillId="0" borderId="2" xfId="0" applyFont="1" applyBorder="1"/>
    <xf numFmtId="0" fontId="20" fillId="0" borderId="2" xfId="0" applyFont="1" applyBorder="1"/>
    <xf numFmtId="0" fontId="17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164" fontId="16" fillId="0" borderId="2" xfId="1" applyFont="1" applyBorder="1" applyAlignment="1"/>
    <xf numFmtId="164" fontId="17" fillId="0" borderId="2" xfId="1" applyFont="1" applyBorder="1" applyAlignment="1"/>
    <xf numFmtId="164" fontId="16" fillId="0" borderId="2" xfId="1" applyFont="1" applyBorder="1" applyAlignment="1">
      <alignment vertical="center"/>
    </xf>
    <xf numFmtId="0" fontId="2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4" fillId="0" borderId="0" xfId="0" applyFont="1"/>
    <xf numFmtId="0" fontId="15" fillId="0" borderId="0" xfId="0" applyFont="1"/>
    <xf numFmtId="0" fontId="25" fillId="0" borderId="2" xfId="0" applyFont="1" applyBorder="1"/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wrapText="1"/>
    </xf>
    <xf numFmtId="0" fontId="18" fillId="0" borderId="0" xfId="0" applyFont="1"/>
    <xf numFmtId="0" fontId="23" fillId="0" borderId="0" xfId="0" applyFont="1"/>
    <xf numFmtId="164" fontId="26" fillId="0" borderId="2" xfId="1" applyFont="1" applyBorder="1"/>
    <xf numFmtId="43" fontId="23" fillId="0" borderId="0" xfId="0" applyNumberFormat="1" applyFont="1"/>
    <xf numFmtId="0" fontId="15" fillId="0" borderId="0" xfId="0" applyFont="1" applyAlignment="1">
      <alignment vertical="top" wrapText="1"/>
    </xf>
    <xf numFmtId="0" fontId="20" fillId="0" borderId="2" xfId="0" applyFont="1" applyBorder="1" applyAlignment="1">
      <alignment horizontal="left"/>
    </xf>
    <xf numFmtId="0" fontId="0" fillId="0" borderId="2" xfId="0" applyBorder="1"/>
    <xf numFmtId="0" fontId="25" fillId="0" borderId="2" xfId="0" applyFont="1" applyBorder="1" applyAlignment="1">
      <alignment wrapText="1"/>
    </xf>
    <xf numFmtId="164" fontId="0" fillId="0" borderId="0" xfId="0" applyNumberFormat="1"/>
    <xf numFmtId="0" fontId="25" fillId="0" borderId="2" xfId="0" applyFont="1" applyBorder="1" applyAlignme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vertical="top" wrapText="1"/>
    </xf>
    <xf numFmtId="0" fontId="23" fillId="0" borderId="2" xfId="0" applyFont="1" applyBorder="1"/>
    <xf numFmtId="0" fontId="23" fillId="0" borderId="2" xfId="0" applyFont="1" applyBorder="1" applyAlignment="1">
      <alignment vertical="top" wrapText="1"/>
    </xf>
    <xf numFmtId="0" fontId="23" fillId="2" borderId="2" xfId="0" applyFont="1" applyFill="1" applyBorder="1" applyAlignment="1">
      <alignment vertical="top" wrapText="1"/>
    </xf>
    <xf numFmtId="0" fontId="2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"/>
  <sheetViews>
    <sheetView workbookViewId="0">
      <pane ySplit="7" topLeftCell="A8" activePane="bottomLeft" state="frozen"/>
      <selection pane="bottomLeft" sqref="A1:O3"/>
    </sheetView>
  </sheetViews>
  <sheetFormatPr defaultColWidth="5.85546875" defaultRowHeight="18.75"/>
  <cols>
    <col min="1" max="1" width="3.5703125" style="23" customWidth="1"/>
    <col min="2" max="2" width="8.7109375" style="23" customWidth="1"/>
    <col min="3" max="3" width="13.140625" style="23" customWidth="1"/>
    <col min="4" max="4" width="11.7109375" style="23" customWidth="1"/>
    <col min="5" max="5" width="11.5703125" style="23" customWidth="1"/>
    <col min="6" max="6" width="11.85546875" style="23" customWidth="1"/>
    <col min="7" max="9" width="12.140625" style="23" customWidth="1"/>
    <col min="10" max="10" width="12.7109375" style="23" customWidth="1"/>
    <col min="11" max="11" width="13.85546875" style="23" customWidth="1"/>
    <col min="12" max="12" width="12" style="23" customWidth="1"/>
    <col min="13" max="13" width="13" style="23" customWidth="1"/>
    <col min="14" max="14" width="11.5703125" style="23" customWidth="1"/>
    <col min="15" max="15" width="12.85546875" style="23" customWidth="1"/>
    <col min="16" max="16384" width="5.85546875" style="23"/>
  </cols>
  <sheetData>
    <row r="1" spans="1:15" ht="1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5">
      <c r="A4" s="54"/>
      <c r="B4" s="54"/>
      <c r="C4" s="54"/>
      <c r="D4" s="54"/>
      <c r="E4" s="54"/>
      <c r="F4" s="54"/>
      <c r="G4" s="55"/>
      <c r="H4" s="55"/>
      <c r="I4" s="55"/>
      <c r="J4" s="55"/>
      <c r="K4" s="55"/>
      <c r="L4" s="55"/>
      <c r="M4" s="55"/>
      <c r="N4" s="55"/>
      <c r="O4" s="55"/>
    </row>
    <row r="5" spans="1:15" ht="15" customHeight="1">
      <c r="A5" s="58" t="s">
        <v>61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 ht="30" customHeight="1">
      <c r="A6" s="59" t="s">
        <v>47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>
      <c r="A7" s="30" t="s">
        <v>0</v>
      </c>
      <c r="B7" s="30" t="s">
        <v>1</v>
      </c>
      <c r="C7" s="30" t="s">
        <v>21</v>
      </c>
      <c r="D7" s="30" t="s">
        <v>22</v>
      </c>
      <c r="E7" s="30" t="s">
        <v>23</v>
      </c>
      <c r="F7" s="30" t="s">
        <v>24</v>
      </c>
      <c r="G7" s="30" t="s">
        <v>25</v>
      </c>
      <c r="H7" s="30" t="s">
        <v>26</v>
      </c>
      <c r="I7" s="30" t="s">
        <v>27</v>
      </c>
      <c r="J7" s="30" t="s">
        <v>28</v>
      </c>
      <c r="K7" s="30" t="s">
        <v>29</v>
      </c>
      <c r="L7" s="30" t="s">
        <v>30</v>
      </c>
      <c r="M7" s="30" t="s">
        <v>31</v>
      </c>
      <c r="N7" s="30" t="s">
        <v>32</v>
      </c>
      <c r="O7" s="30" t="s">
        <v>2</v>
      </c>
    </row>
    <row r="8" spans="1:15">
      <c r="A8" s="31">
        <v>1</v>
      </c>
      <c r="B8" s="32" t="s">
        <v>60</v>
      </c>
      <c r="C8" s="26">
        <v>13500</v>
      </c>
      <c r="D8" s="26">
        <v>13500</v>
      </c>
      <c r="E8" s="26">
        <v>13500</v>
      </c>
      <c r="F8" s="26">
        <v>13500</v>
      </c>
      <c r="G8" s="26">
        <v>13500</v>
      </c>
      <c r="H8" s="26">
        <v>13500</v>
      </c>
      <c r="I8" s="26">
        <v>13500</v>
      </c>
      <c r="J8" s="26">
        <v>13500</v>
      </c>
      <c r="K8" s="26">
        <v>13500</v>
      </c>
      <c r="L8" s="26">
        <v>13500</v>
      </c>
      <c r="M8" s="24">
        <v>13500</v>
      </c>
      <c r="N8" s="26">
        <v>13500</v>
      </c>
      <c r="O8" s="25">
        <f>SUM(C8:N8)</f>
        <v>162000</v>
      </c>
    </row>
    <row r="9" spans="1:15">
      <c r="A9" s="31">
        <v>2</v>
      </c>
      <c r="B9" s="32" t="s">
        <v>62</v>
      </c>
      <c r="C9" s="33">
        <v>13000</v>
      </c>
      <c r="D9" s="33">
        <v>13000</v>
      </c>
      <c r="E9" s="33">
        <v>13000</v>
      </c>
      <c r="F9" s="33">
        <v>13000</v>
      </c>
      <c r="G9" s="33">
        <v>13000</v>
      </c>
      <c r="H9" s="33">
        <v>13000</v>
      </c>
      <c r="I9" s="33">
        <v>13000</v>
      </c>
      <c r="J9" s="33">
        <v>13000</v>
      </c>
      <c r="K9" s="33">
        <v>13000</v>
      </c>
      <c r="L9" s="33">
        <v>13000</v>
      </c>
      <c r="M9" s="33">
        <v>13000</v>
      </c>
      <c r="N9" s="33">
        <v>13000</v>
      </c>
      <c r="O9" s="34">
        <f t="shared" ref="O9:O12" si="0">SUM(C9:N9)</f>
        <v>156000</v>
      </c>
    </row>
    <row r="10" spans="1:15">
      <c r="A10" s="31">
        <v>3</v>
      </c>
      <c r="B10" s="32" t="s">
        <v>63</v>
      </c>
      <c r="C10" s="33">
        <v>0</v>
      </c>
      <c r="D10" s="33"/>
      <c r="E10" s="33"/>
      <c r="F10" s="33">
        <v>10000</v>
      </c>
      <c r="G10" s="33">
        <v>10000</v>
      </c>
      <c r="H10" s="33">
        <v>10000</v>
      </c>
      <c r="I10" s="33">
        <v>13000</v>
      </c>
      <c r="J10" s="33">
        <v>13000</v>
      </c>
      <c r="K10" s="33">
        <v>13000</v>
      </c>
      <c r="L10" s="33">
        <v>13000</v>
      </c>
      <c r="M10" s="33">
        <v>13000</v>
      </c>
      <c r="N10" s="33">
        <v>13000</v>
      </c>
      <c r="O10" s="34">
        <f t="shared" si="0"/>
        <v>108000</v>
      </c>
    </row>
    <row r="11" spans="1:15">
      <c r="A11" s="31">
        <v>4</v>
      </c>
      <c r="B11" s="32" t="s">
        <v>64</v>
      </c>
      <c r="C11" s="33"/>
      <c r="D11" s="33"/>
      <c r="E11" s="33"/>
      <c r="F11" s="33"/>
      <c r="G11" s="35"/>
      <c r="H11" s="33"/>
      <c r="I11" s="33">
        <v>13300</v>
      </c>
      <c r="J11" s="33">
        <v>13300</v>
      </c>
      <c r="K11" s="33">
        <v>13300</v>
      </c>
      <c r="L11" s="33">
        <v>13300</v>
      </c>
      <c r="M11" s="33">
        <v>13300</v>
      </c>
      <c r="N11" s="33">
        <v>13300</v>
      </c>
      <c r="O11" s="34">
        <f t="shared" si="0"/>
        <v>79800</v>
      </c>
    </row>
    <row r="12" spans="1:15">
      <c r="A12" s="31"/>
      <c r="B12" s="30" t="s">
        <v>2</v>
      </c>
      <c r="C12" s="34">
        <f t="shared" ref="C12:N12" si="1">SUM(C8:C11)</f>
        <v>26500</v>
      </c>
      <c r="D12" s="34">
        <f t="shared" si="1"/>
        <v>26500</v>
      </c>
      <c r="E12" s="34">
        <f t="shared" si="1"/>
        <v>26500</v>
      </c>
      <c r="F12" s="34">
        <f t="shared" si="1"/>
        <v>36500</v>
      </c>
      <c r="G12" s="34">
        <f t="shared" si="1"/>
        <v>36500</v>
      </c>
      <c r="H12" s="34">
        <f t="shared" si="1"/>
        <v>36500</v>
      </c>
      <c r="I12" s="34">
        <f t="shared" si="1"/>
        <v>52800</v>
      </c>
      <c r="J12" s="34">
        <f t="shared" si="1"/>
        <v>52800</v>
      </c>
      <c r="K12" s="34">
        <f t="shared" si="1"/>
        <v>52800</v>
      </c>
      <c r="L12" s="34">
        <f t="shared" si="1"/>
        <v>52800</v>
      </c>
      <c r="M12" s="34">
        <f t="shared" si="1"/>
        <v>52800</v>
      </c>
      <c r="N12" s="34">
        <f t="shared" si="1"/>
        <v>52800</v>
      </c>
      <c r="O12" s="34">
        <f t="shared" si="0"/>
        <v>505800</v>
      </c>
    </row>
    <row r="13" spans="1: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</sheetData>
  <mergeCells count="4">
    <mergeCell ref="A1:O2"/>
    <mergeCell ref="A3:O3"/>
    <mergeCell ref="A5:O5"/>
    <mergeCell ref="A6:O6"/>
  </mergeCells>
  <pageMargins left="0.70866141732283472" right="0.31496062992125984" top="0.74803149606299213" bottom="0.35433070866141736" header="0.31496062992125984" footer="0.31496062992125984"/>
  <pageSetup scale="74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F15" sqref="F15"/>
    </sheetView>
  </sheetViews>
  <sheetFormatPr defaultRowHeight="15"/>
  <cols>
    <col min="1" max="1" width="12" customWidth="1"/>
  </cols>
  <sheetData>
    <row r="1" spans="1:3" s="45" customFormat="1" ht="14.25">
      <c r="A1" s="76">
        <v>10</v>
      </c>
      <c r="B1" s="76"/>
      <c r="C1" s="76"/>
    </row>
    <row r="2" spans="1:3" s="45" customFormat="1" ht="14.25">
      <c r="A2" s="76" t="s">
        <v>153</v>
      </c>
      <c r="B2" s="76" t="s">
        <v>154</v>
      </c>
      <c r="C2" s="76" t="s">
        <v>152</v>
      </c>
    </row>
    <row r="3" spans="1:3">
      <c r="A3" s="50"/>
      <c r="B3" s="50"/>
      <c r="C3" s="50"/>
    </row>
    <row r="4" spans="1:3">
      <c r="A4" s="50"/>
      <c r="B4" s="50"/>
      <c r="C4" s="50"/>
    </row>
    <row r="5" spans="1:3">
      <c r="A5" s="50"/>
      <c r="B5" s="50"/>
      <c r="C5" s="50"/>
    </row>
    <row r="6" spans="1:3">
      <c r="A6" s="50"/>
      <c r="B6" s="50"/>
      <c r="C6" s="50"/>
    </row>
    <row r="7" spans="1:3">
      <c r="A7" s="50"/>
      <c r="B7" s="50"/>
      <c r="C7" s="50"/>
    </row>
    <row r="8" spans="1:3">
      <c r="A8" s="50"/>
      <c r="B8" s="50"/>
      <c r="C8" s="50"/>
    </row>
    <row r="9" spans="1:3">
      <c r="A9" s="50"/>
      <c r="B9" s="50"/>
      <c r="C9" s="50"/>
    </row>
    <row r="10" spans="1:3">
      <c r="A10" s="50"/>
      <c r="B10" s="50"/>
      <c r="C10" s="50"/>
    </row>
    <row r="11" spans="1:3">
      <c r="A11" s="50"/>
      <c r="B11" s="50"/>
      <c r="C11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12" sqref="A12"/>
    </sheetView>
  </sheetViews>
  <sheetFormatPr defaultRowHeight="15"/>
  <cols>
    <col min="1" max="1" width="42.7109375" customWidth="1"/>
  </cols>
  <sheetData>
    <row r="1" spans="1:1">
      <c r="A1" s="79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3"/>
  <sheetViews>
    <sheetView workbookViewId="0">
      <pane ySplit="7" topLeftCell="A20" activePane="bottomLeft" state="frozen"/>
      <selection pane="bottomLeft" activeCell="A5" sqref="A5:P5"/>
    </sheetView>
  </sheetViews>
  <sheetFormatPr defaultRowHeight="11.25"/>
  <cols>
    <col min="1" max="1" width="4.5703125" style="15" customWidth="1"/>
    <col min="2" max="2" width="21" style="15" customWidth="1"/>
    <col min="3" max="3" width="10.28515625" style="15" customWidth="1"/>
    <col min="4" max="4" width="11.140625" style="15" customWidth="1"/>
    <col min="5" max="5" width="10.7109375" style="15" customWidth="1"/>
    <col min="6" max="7" width="9.85546875" style="15" bestFit="1" customWidth="1"/>
    <col min="8" max="8" width="11.140625" style="15" bestFit="1" customWidth="1"/>
    <col min="9" max="9" width="12.42578125" style="15" customWidth="1"/>
    <col min="10" max="10" width="12.7109375" style="15" customWidth="1"/>
    <col min="11" max="11" width="13.85546875" style="15" customWidth="1"/>
    <col min="12" max="12" width="11.140625" style="15" bestFit="1" customWidth="1"/>
    <col min="13" max="13" width="13.5703125" style="15" customWidth="1"/>
    <col min="14" max="14" width="12" style="15" customWidth="1"/>
    <col min="15" max="15" width="11.140625" style="15" bestFit="1" customWidth="1"/>
    <col min="16" max="16" width="13.85546875" style="15" customWidth="1"/>
    <col min="17" max="16384" width="9.140625" style="15"/>
  </cols>
  <sheetData>
    <row r="1" spans="1:16">
      <c r="A1" s="63">
        <f>'1'!A1:O2</f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16">
      <c r="A3" s="64">
        <f>'1'!A3:O3</f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>
      <c r="A4" s="16"/>
      <c r="B4" s="16"/>
      <c r="C4" s="16"/>
      <c r="D4" s="16"/>
      <c r="E4" s="16"/>
      <c r="F4" s="16"/>
      <c r="G4" s="16"/>
    </row>
    <row r="5" spans="1:16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24" customHeight="1">
      <c r="A6" s="69" t="str">
        <f>'1'!A6:O6</f>
        <v>Period from 01 Srawan, 2074 to 32 Ashadh, 2075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>
      <c r="A7" s="17" t="s">
        <v>0</v>
      </c>
      <c r="B7" s="17" t="s">
        <v>65</v>
      </c>
      <c r="C7" s="17" t="s">
        <v>3</v>
      </c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33</v>
      </c>
      <c r="J7" s="17" t="s">
        <v>27</v>
      </c>
      <c r="K7" s="17" t="s">
        <v>28</v>
      </c>
      <c r="L7" s="17" t="s">
        <v>29</v>
      </c>
      <c r="M7" s="17" t="s">
        <v>30</v>
      </c>
      <c r="N7" s="17" t="s">
        <v>34</v>
      </c>
      <c r="O7" s="17" t="s">
        <v>32</v>
      </c>
      <c r="P7" s="17" t="s">
        <v>2</v>
      </c>
    </row>
    <row r="8" spans="1:16" ht="20.25" customHeight="1">
      <c r="A8" s="66" t="s">
        <v>45</v>
      </c>
      <c r="B8" s="67"/>
      <c r="C8" s="6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9.5">
      <c r="A9" s="18">
        <v>1</v>
      </c>
      <c r="B9" s="38" t="s">
        <v>66</v>
      </c>
      <c r="C9" s="19" t="s">
        <v>4</v>
      </c>
      <c r="D9" s="20">
        <v>2000</v>
      </c>
      <c r="E9" s="20">
        <v>2000</v>
      </c>
      <c r="F9" s="20">
        <v>2000</v>
      </c>
      <c r="G9" s="20">
        <v>2000</v>
      </c>
      <c r="H9" s="20">
        <v>2000</v>
      </c>
      <c r="I9" s="20">
        <v>2000</v>
      </c>
      <c r="J9" s="20">
        <v>2000</v>
      </c>
      <c r="K9" s="20">
        <v>2000</v>
      </c>
      <c r="L9" s="20">
        <v>2000</v>
      </c>
      <c r="M9" s="20">
        <v>2000</v>
      </c>
      <c r="N9" s="20">
        <v>2000</v>
      </c>
      <c r="O9" s="20">
        <v>2000</v>
      </c>
      <c r="P9" s="21">
        <f>SUM(D9:O9)</f>
        <v>24000</v>
      </c>
    </row>
    <row r="10" spans="1:16" ht="19.5">
      <c r="A10" s="18"/>
      <c r="B10" s="38" t="s">
        <v>67</v>
      </c>
      <c r="C10" s="19"/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1">
        <f>SUM(D10:O10)</f>
        <v>48000</v>
      </c>
    </row>
    <row r="11" spans="1:16" ht="19.5">
      <c r="A11" s="18">
        <v>2</v>
      </c>
      <c r="B11" s="38"/>
      <c r="C11" s="19" t="s">
        <v>5</v>
      </c>
      <c r="D11" s="20">
        <v>1000</v>
      </c>
      <c r="E11" s="20">
        <v>1000</v>
      </c>
      <c r="F11" s="20">
        <v>1000</v>
      </c>
      <c r="G11" s="20">
        <v>1000</v>
      </c>
      <c r="H11" s="20">
        <v>1000</v>
      </c>
      <c r="I11" s="20">
        <v>1000</v>
      </c>
      <c r="J11" s="20">
        <v>1000</v>
      </c>
      <c r="K11" s="20">
        <v>1000</v>
      </c>
      <c r="L11" s="20">
        <v>1000</v>
      </c>
      <c r="M11" s="20">
        <v>1000</v>
      </c>
      <c r="N11" s="20">
        <v>1000</v>
      </c>
      <c r="O11" s="20">
        <v>1000</v>
      </c>
      <c r="P11" s="21">
        <f t="shared" ref="P11:P39" si="0">SUM(D11:O11)</f>
        <v>12000</v>
      </c>
    </row>
    <row r="12" spans="1:16" ht="19.5">
      <c r="A12" s="18">
        <v>3</v>
      </c>
      <c r="B12" s="38"/>
      <c r="C12" s="19" t="s">
        <v>6</v>
      </c>
      <c r="D12" s="20">
        <v>500</v>
      </c>
      <c r="E12" s="20">
        <v>500</v>
      </c>
      <c r="F12" s="20">
        <v>500</v>
      </c>
      <c r="G12" s="20">
        <v>500</v>
      </c>
      <c r="H12" s="20">
        <v>500</v>
      </c>
      <c r="I12" s="20">
        <v>500</v>
      </c>
      <c r="J12" s="20">
        <v>500</v>
      </c>
      <c r="K12" s="20">
        <v>500</v>
      </c>
      <c r="L12" s="20">
        <v>500</v>
      </c>
      <c r="M12" s="20">
        <v>500</v>
      </c>
      <c r="N12" s="20">
        <v>500</v>
      </c>
      <c r="O12" s="20">
        <v>500</v>
      </c>
      <c r="P12" s="21">
        <f>SUM(D12:O12)</f>
        <v>6000</v>
      </c>
    </row>
    <row r="13" spans="1:16" ht="19.5">
      <c r="A13" s="18">
        <v>4</v>
      </c>
      <c r="B13" s="38"/>
      <c r="C13" s="19" t="s">
        <v>7</v>
      </c>
      <c r="D13" s="20">
        <v>1500</v>
      </c>
      <c r="E13" s="20">
        <v>1500</v>
      </c>
      <c r="F13" s="20">
        <v>1500</v>
      </c>
      <c r="G13" s="20">
        <v>1500</v>
      </c>
      <c r="H13" s="20">
        <v>1500</v>
      </c>
      <c r="I13" s="20">
        <v>1500</v>
      </c>
      <c r="J13" s="20">
        <v>1500</v>
      </c>
      <c r="K13" s="20">
        <v>1500</v>
      </c>
      <c r="L13" s="20">
        <v>1500</v>
      </c>
      <c r="M13" s="20">
        <v>1500</v>
      </c>
      <c r="N13" s="20">
        <v>1500</v>
      </c>
      <c r="O13" s="20">
        <v>1500</v>
      </c>
      <c r="P13" s="21">
        <f t="shared" si="0"/>
        <v>18000</v>
      </c>
    </row>
    <row r="14" spans="1:16" ht="19.5">
      <c r="A14" s="18">
        <v>5</v>
      </c>
      <c r="B14" s="38"/>
      <c r="C14" s="19" t="s">
        <v>8</v>
      </c>
      <c r="D14" s="20">
        <v>500</v>
      </c>
      <c r="E14" s="20">
        <v>500</v>
      </c>
      <c r="F14" s="20">
        <v>500</v>
      </c>
      <c r="G14" s="20">
        <v>500</v>
      </c>
      <c r="H14" s="20">
        <v>500</v>
      </c>
      <c r="I14" s="20">
        <v>500</v>
      </c>
      <c r="J14" s="20">
        <v>500</v>
      </c>
      <c r="K14" s="20">
        <v>500</v>
      </c>
      <c r="L14" s="20">
        <v>500</v>
      </c>
      <c r="M14" s="20">
        <v>500</v>
      </c>
      <c r="N14" s="20">
        <v>500</v>
      </c>
      <c r="O14" s="20">
        <v>500</v>
      </c>
      <c r="P14" s="21">
        <f t="shared" si="0"/>
        <v>6000</v>
      </c>
    </row>
    <row r="15" spans="1:16" ht="19.5">
      <c r="A15" s="18">
        <v>6</v>
      </c>
      <c r="B15" s="38"/>
      <c r="C15" s="19" t="s">
        <v>9</v>
      </c>
      <c r="D15" s="20">
        <v>5000</v>
      </c>
      <c r="E15" s="20">
        <v>5000</v>
      </c>
      <c r="F15" s="20">
        <v>5000</v>
      </c>
      <c r="G15" s="20">
        <v>5000</v>
      </c>
      <c r="H15" s="20">
        <v>5000</v>
      </c>
      <c r="I15" s="20">
        <v>5000</v>
      </c>
      <c r="J15" s="20">
        <v>5000</v>
      </c>
      <c r="K15" s="20">
        <v>5000</v>
      </c>
      <c r="L15" s="20">
        <v>5000</v>
      </c>
      <c r="M15" s="20">
        <v>5000</v>
      </c>
      <c r="N15" s="20">
        <v>5000</v>
      </c>
      <c r="O15" s="20">
        <v>5000</v>
      </c>
      <c r="P15" s="21">
        <f t="shared" si="0"/>
        <v>60000</v>
      </c>
    </row>
    <row r="16" spans="1:16" ht="19.5">
      <c r="A16" s="18">
        <v>7</v>
      </c>
      <c r="B16" s="38"/>
      <c r="C16" s="19" t="s">
        <v>36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>
        <f t="shared" si="0"/>
        <v>0</v>
      </c>
    </row>
    <row r="17" spans="1:16" ht="19.5">
      <c r="A17" s="18">
        <v>8</v>
      </c>
      <c r="B17" s="38"/>
      <c r="C17" s="22" t="s">
        <v>37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>
        <f t="shared" si="0"/>
        <v>0</v>
      </c>
    </row>
    <row r="18" spans="1:16" ht="19.5">
      <c r="A18" s="18">
        <v>9</v>
      </c>
      <c r="B18" s="38"/>
      <c r="C18" s="19" t="s">
        <v>38</v>
      </c>
      <c r="D18" s="20">
        <v>2500</v>
      </c>
      <c r="E18" s="20">
        <v>2500</v>
      </c>
      <c r="F18" s="20">
        <v>2500</v>
      </c>
      <c r="G18" s="20">
        <v>2500</v>
      </c>
      <c r="H18" s="20">
        <v>2500</v>
      </c>
      <c r="I18" s="20">
        <v>2500</v>
      </c>
      <c r="J18" s="20">
        <v>2500</v>
      </c>
      <c r="K18" s="20">
        <v>2500</v>
      </c>
      <c r="L18" s="20">
        <v>2500</v>
      </c>
      <c r="M18" s="20">
        <v>2500</v>
      </c>
      <c r="N18" s="20">
        <v>2500</v>
      </c>
      <c r="O18" s="20">
        <v>2500</v>
      </c>
      <c r="P18" s="21">
        <f t="shared" si="0"/>
        <v>30000</v>
      </c>
    </row>
    <row r="19" spans="1:16" ht="19.5">
      <c r="A19" s="18">
        <v>10</v>
      </c>
      <c r="B19" s="38"/>
      <c r="C19" s="19" t="s">
        <v>39</v>
      </c>
      <c r="D19" s="20">
        <v>7500</v>
      </c>
      <c r="E19" s="20">
        <v>7500</v>
      </c>
      <c r="F19" s="20">
        <v>7500</v>
      </c>
      <c r="G19" s="20">
        <v>7500</v>
      </c>
      <c r="H19" s="20">
        <v>7500</v>
      </c>
      <c r="I19" s="20">
        <v>7500</v>
      </c>
      <c r="J19" s="20">
        <v>7500</v>
      </c>
      <c r="K19" s="20">
        <v>7500</v>
      </c>
      <c r="L19" s="20">
        <v>7500</v>
      </c>
      <c r="M19" s="20">
        <v>7500</v>
      </c>
      <c r="N19" s="20">
        <v>7500</v>
      </c>
      <c r="O19" s="20">
        <v>7500</v>
      </c>
      <c r="P19" s="21">
        <f t="shared" si="0"/>
        <v>90000</v>
      </c>
    </row>
    <row r="20" spans="1:16" ht="19.5">
      <c r="A20" s="18">
        <v>11</v>
      </c>
      <c r="B20" s="38"/>
      <c r="C20" s="19" t="s">
        <v>40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>
        <f t="shared" si="0"/>
        <v>0</v>
      </c>
    </row>
    <row r="21" spans="1:16">
      <c r="A21" s="18">
        <v>12</v>
      </c>
      <c r="B21" s="36" t="s">
        <v>81</v>
      </c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258430</v>
      </c>
      <c r="P21" s="21">
        <f t="shared" si="0"/>
        <v>258430</v>
      </c>
    </row>
    <row r="22" spans="1:16" ht="36" customHeight="1">
      <c r="A22" s="60" t="s">
        <v>52</v>
      </c>
      <c r="B22" s="61"/>
      <c r="C22" s="62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1">
        <f t="shared" si="0"/>
        <v>0</v>
      </c>
    </row>
    <row r="23" spans="1:16" ht="18">
      <c r="A23" s="18">
        <v>1</v>
      </c>
      <c r="B23" s="37" t="s">
        <v>75</v>
      </c>
      <c r="C23" s="19"/>
      <c r="D23" s="20"/>
      <c r="E23" s="20"/>
      <c r="F23" s="20"/>
      <c r="G23" s="20"/>
      <c r="H23" s="20">
        <v>775000</v>
      </c>
      <c r="I23" s="20"/>
      <c r="J23" s="20"/>
      <c r="K23" s="20"/>
      <c r="L23" s="20"/>
      <c r="M23" s="20"/>
      <c r="N23" s="20"/>
      <c r="O23" s="20"/>
      <c r="P23" s="21">
        <f t="shared" si="0"/>
        <v>775000</v>
      </c>
    </row>
    <row r="24" spans="1:16" ht="18">
      <c r="A24" s="18">
        <v>2</v>
      </c>
      <c r="B24" s="37" t="s">
        <v>68</v>
      </c>
      <c r="C24" s="19"/>
      <c r="D24" s="20"/>
      <c r="E24" s="20"/>
      <c r="F24" s="20"/>
      <c r="G24" s="20"/>
      <c r="H24" s="20"/>
      <c r="I24" s="20">
        <v>550000</v>
      </c>
      <c r="J24" s="20">
        <v>550000</v>
      </c>
      <c r="K24" s="20"/>
      <c r="L24" s="20"/>
      <c r="M24" s="20"/>
      <c r="N24" s="20"/>
      <c r="O24" s="20"/>
      <c r="P24" s="21">
        <f t="shared" si="0"/>
        <v>1100000</v>
      </c>
    </row>
    <row r="25" spans="1:16" ht="18">
      <c r="A25" s="18">
        <v>3</v>
      </c>
      <c r="B25" s="37" t="s">
        <v>69</v>
      </c>
      <c r="C25" s="19"/>
      <c r="D25" s="20"/>
      <c r="E25" s="20"/>
      <c r="F25" s="20"/>
      <c r="G25" s="20"/>
      <c r="H25" s="20"/>
      <c r="I25" s="20"/>
      <c r="J25" s="20">
        <v>525000</v>
      </c>
      <c r="K25" s="20">
        <v>615000</v>
      </c>
      <c r="L25" s="20">
        <v>375000</v>
      </c>
      <c r="M25" s="20"/>
      <c r="N25" s="20"/>
      <c r="O25" s="20"/>
      <c r="P25" s="21">
        <f t="shared" si="0"/>
        <v>1515000</v>
      </c>
    </row>
    <row r="26" spans="1:16" ht="18">
      <c r="A26" s="18">
        <v>4</v>
      </c>
      <c r="B26" s="37" t="s">
        <v>70</v>
      </c>
      <c r="C26" s="19"/>
      <c r="D26" s="20"/>
      <c r="E26" s="20"/>
      <c r="F26" s="20"/>
      <c r="G26" s="20"/>
      <c r="H26" s="20"/>
      <c r="I26" s="20">
        <v>300000</v>
      </c>
      <c r="J26" s="20">
        <v>300000</v>
      </c>
      <c r="K26" s="20">
        <v>300000</v>
      </c>
      <c r="L26" s="20">
        <v>300000</v>
      </c>
      <c r="M26" s="20">
        <v>300000</v>
      </c>
      <c r="N26" s="20"/>
      <c r="O26" s="20"/>
      <c r="P26" s="21">
        <f t="shared" si="0"/>
        <v>1500000</v>
      </c>
    </row>
    <row r="27" spans="1:16" ht="18">
      <c r="A27" s="18">
        <v>5</v>
      </c>
      <c r="B27" s="37" t="s">
        <v>71</v>
      </c>
      <c r="C27" s="19"/>
      <c r="D27" s="20"/>
      <c r="E27" s="20"/>
      <c r="F27" s="20"/>
      <c r="G27" s="20"/>
      <c r="H27" s="20"/>
      <c r="I27" s="20"/>
      <c r="J27" s="20">
        <v>150000</v>
      </c>
      <c r="K27" s="20"/>
      <c r="L27" s="20"/>
      <c r="M27" s="20"/>
      <c r="N27" s="20"/>
      <c r="O27" s="20"/>
      <c r="P27" s="21">
        <f t="shared" si="0"/>
        <v>150000</v>
      </c>
    </row>
    <row r="28" spans="1:16" ht="18">
      <c r="A28" s="18">
        <v>6</v>
      </c>
      <c r="B28" s="37" t="s">
        <v>72</v>
      </c>
      <c r="C28" s="19"/>
      <c r="D28" s="20"/>
      <c r="E28" s="20"/>
      <c r="F28" s="20"/>
      <c r="G28" s="20"/>
      <c r="H28" s="20"/>
      <c r="I28" s="20">
        <v>15000</v>
      </c>
      <c r="J28" s="20">
        <v>15000</v>
      </c>
      <c r="K28" s="20">
        <v>15000</v>
      </c>
      <c r="L28" s="20">
        <v>15000</v>
      </c>
      <c r="M28" s="20">
        <v>15000</v>
      </c>
      <c r="N28" s="20">
        <v>15000</v>
      </c>
      <c r="O28" s="20">
        <v>15000</v>
      </c>
      <c r="P28" s="21">
        <f t="shared" si="0"/>
        <v>105000</v>
      </c>
    </row>
    <row r="29" spans="1:16" ht="18">
      <c r="A29" s="18">
        <v>7</v>
      </c>
      <c r="B29" s="37" t="s">
        <v>73</v>
      </c>
      <c r="C29" s="19"/>
      <c r="D29" s="20"/>
      <c r="E29" s="20"/>
      <c r="F29" s="20"/>
      <c r="G29" s="20"/>
      <c r="H29" s="20"/>
      <c r="I29" s="20">
        <v>5000</v>
      </c>
      <c r="J29" s="20">
        <v>5000</v>
      </c>
      <c r="K29" s="20">
        <v>5000</v>
      </c>
      <c r="L29" s="20">
        <v>5000</v>
      </c>
      <c r="M29" s="20">
        <v>5000</v>
      </c>
      <c r="N29" s="20">
        <v>5000</v>
      </c>
      <c r="O29" s="20">
        <v>5000</v>
      </c>
      <c r="P29" s="21">
        <f t="shared" si="0"/>
        <v>35000</v>
      </c>
    </row>
    <row r="30" spans="1:16" ht="72">
      <c r="A30" s="18"/>
      <c r="B30" s="43" t="s">
        <v>95</v>
      </c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>
        <v>100000</v>
      </c>
      <c r="N30" s="20"/>
      <c r="O30" s="20"/>
      <c r="P30" s="21">
        <f t="shared" si="0"/>
        <v>100000</v>
      </c>
    </row>
    <row r="31" spans="1:16" ht="54">
      <c r="A31" s="18"/>
      <c r="B31" s="42" t="s">
        <v>74</v>
      </c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>
        <v>225000</v>
      </c>
      <c r="N31" s="20">
        <v>365000</v>
      </c>
      <c r="O31" s="20">
        <v>415000</v>
      </c>
      <c r="P31" s="21">
        <f t="shared" si="0"/>
        <v>1005000</v>
      </c>
    </row>
    <row r="32" spans="1:16" ht="18">
      <c r="A32" s="18"/>
      <c r="B32" s="37" t="s">
        <v>76</v>
      </c>
      <c r="C32" s="19">
        <v>15000</v>
      </c>
      <c r="D32" s="20">
        <v>24000</v>
      </c>
      <c r="E32" s="20">
        <v>25000</v>
      </c>
      <c r="F32" s="20">
        <v>3000</v>
      </c>
      <c r="G32" s="20">
        <v>35000</v>
      </c>
      <c r="H32" s="20">
        <v>5000</v>
      </c>
      <c r="I32" s="20">
        <v>100000</v>
      </c>
      <c r="J32" s="20">
        <v>150000</v>
      </c>
      <c r="K32" s="20">
        <v>200000</v>
      </c>
      <c r="L32" s="20">
        <v>150000</v>
      </c>
      <c r="M32" s="20">
        <v>75000</v>
      </c>
      <c r="N32" s="20">
        <v>40000</v>
      </c>
      <c r="O32" s="20">
        <v>35000</v>
      </c>
      <c r="P32" s="21">
        <f t="shared" si="0"/>
        <v>842000</v>
      </c>
    </row>
    <row r="33" spans="1:17" ht="18">
      <c r="A33" s="18"/>
      <c r="B33" s="37" t="s">
        <v>77</v>
      </c>
      <c r="C33" s="19"/>
      <c r="D33" s="20"/>
      <c r="E33" s="20"/>
      <c r="F33" s="20"/>
      <c r="G33" s="20"/>
      <c r="H33" s="20"/>
      <c r="I33" s="20"/>
      <c r="J33" s="20">
        <v>300000</v>
      </c>
      <c r="K33" s="20">
        <v>300000</v>
      </c>
      <c r="L33" s="20">
        <v>300000</v>
      </c>
      <c r="M33" s="20">
        <v>300000</v>
      </c>
      <c r="N33" s="20"/>
      <c r="O33" s="20"/>
      <c r="P33" s="21">
        <f t="shared" si="0"/>
        <v>1200000</v>
      </c>
    </row>
    <row r="34" spans="1:17" ht="18">
      <c r="A34" s="18"/>
      <c r="B34" s="37" t="s">
        <v>78</v>
      </c>
      <c r="C34" s="19"/>
      <c r="D34" s="20"/>
      <c r="E34" s="20"/>
      <c r="F34" s="20"/>
      <c r="G34" s="20">
        <v>250000</v>
      </c>
      <c r="H34" s="20"/>
      <c r="I34" s="20"/>
      <c r="J34" s="20"/>
      <c r="K34" s="20"/>
      <c r="L34" s="20"/>
      <c r="M34" s="20"/>
      <c r="N34" s="20"/>
      <c r="O34" s="20"/>
      <c r="P34" s="21">
        <f t="shared" si="0"/>
        <v>250000</v>
      </c>
    </row>
    <row r="35" spans="1:17" ht="18">
      <c r="A35" s="18"/>
      <c r="B35" s="37" t="s">
        <v>80</v>
      </c>
      <c r="C35" s="19">
        <v>15000</v>
      </c>
      <c r="D35" s="19">
        <v>15000</v>
      </c>
      <c r="E35" s="19">
        <v>15000</v>
      </c>
      <c r="F35" s="19">
        <v>15000</v>
      </c>
      <c r="G35" s="19">
        <v>15000</v>
      </c>
      <c r="H35" s="19">
        <v>15000</v>
      </c>
      <c r="I35" s="19">
        <v>15000</v>
      </c>
      <c r="J35" s="19">
        <v>15000</v>
      </c>
      <c r="K35" s="19">
        <v>15000</v>
      </c>
      <c r="L35" s="19">
        <v>15000</v>
      </c>
      <c r="M35" s="19">
        <v>15000</v>
      </c>
      <c r="N35" s="19">
        <v>15000</v>
      </c>
      <c r="O35" s="19">
        <v>15000</v>
      </c>
      <c r="P35" s="21">
        <f t="shared" si="0"/>
        <v>180000</v>
      </c>
    </row>
    <row r="36" spans="1:17" ht="18">
      <c r="A36" s="18"/>
      <c r="B36" s="37" t="s">
        <v>79</v>
      </c>
      <c r="C36" s="19">
        <v>50000</v>
      </c>
      <c r="D36" s="20">
        <v>288000</v>
      </c>
      <c r="E36" s="20">
        <v>42000</v>
      </c>
      <c r="F36" s="20">
        <v>160000</v>
      </c>
      <c r="G36" s="20">
        <v>13000</v>
      </c>
      <c r="H36" s="20">
        <v>8000</v>
      </c>
      <c r="I36" s="20">
        <v>60000</v>
      </c>
      <c r="J36" s="20">
        <v>8000</v>
      </c>
      <c r="K36" s="20"/>
      <c r="L36" s="20"/>
      <c r="M36" s="20"/>
      <c r="N36" s="20"/>
      <c r="O36" s="20"/>
      <c r="P36" s="21">
        <f t="shared" si="0"/>
        <v>579000</v>
      </c>
    </row>
    <row r="37" spans="1:17" ht="18">
      <c r="A37" s="18"/>
      <c r="B37" s="37" t="s">
        <v>96</v>
      </c>
      <c r="C37" s="19"/>
      <c r="D37" s="20"/>
      <c r="E37" s="20"/>
      <c r="F37" s="20"/>
      <c r="G37" s="20">
        <v>300000</v>
      </c>
      <c r="H37" s="20"/>
      <c r="I37" s="20"/>
      <c r="J37" s="20"/>
      <c r="K37" s="20"/>
      <c r="L37" s="20"/>
      <c r="M37" s="20"/>
      <c r="N37" s="20"/>
      <c r="O37" s="20"/>
      <c r="P37" s="21">
        <f t="shared" si="0"/>
        <v>300000</v>
      </c>
    </row>
    <row r="38" spans="1:17" ht="18">
      <c r="A38" s="18"/>
      <c r="B38" s="37" t="s">
        <v>97</v>
      </c>
      <c r="C38" s="19"/>
      <c r="D38" s="20"/>
      <c r="E38" s="20"/>
      <c r="F38" s="20"/>
      <c r="G38" s="20"/>
      <c r="H38" s="20">
        <v>30000</v>
      </c>
      <c r="I38" s="20">
        <v>30000</v>
      </c>
      <c r="J38" s="20">
        <v>30000</v>
      </c>
      <c r="K38" s="20">
        <v>30000</v>
      </c>
      <c r="L38" s="20">
        <v>30000</v>
      </c>
      <c r="M38" s="20">
        <v>30000</v>
      </c>
      <c r="N38" s="20">
        <v>30000</v>
      </c>
      <c r="O38" s="20">
        <v>30000</v>
      </c>
      <c r="P38" s="21">
        <f t="shared" si="0"/>
        <v>240000</v>
      </c>
    </row>
    <row r="39" spans="1:17" s="44" customFormat="1" ht="18.75" customHeight="1">
      <c r="A39" s="28"/>
      <c r="B39" s="28"/>
      <c r="C39" s="5" t="s">
        <v>2</v>
      </c>
      <c r="D39" s="27">
        <f t="shared" ref="D39:I39" si="1">SUM(D9:D32)</f>
        <v>48500</v>
      </c>
      <c r="E39" s="27">
        <f t="shared" si="1"/>
        <v>49500</v>
      </c>
      <c r="F39" s="27">
        <f t="shared" si="1"/>
        <v>27500</v>
      </c>
      <c r="G39" s="27">
        <f t="shared" si="1"/>
        <v>59500</v>
      </c>
      <c r="H39" s="27">
        <f t="shared" si="1"/>
        <v>804500</v>
      </c>
      <c r="I39" s="27">
        <f t="shared" si="1"/>
        <v>994500</v>
      </c>
      <c r="J39" s="27">
        <f>SUM(J9:J33)</f>
        <v>2019500</v>
      </c>
      <c r="K39" s="27">
        <f>SUM(K9:K32)</f>
        <v>1159500</v>
      </c>
      <c r="L39" s="27">
        <f>SUM(L9:L32)</f>
        <v>869500</v>
      </c>
      <c r="M39" s="27">
        <f>SUM(M9:M32)</f>
        <v>744500</v>
      </c>
      <c r="N39" s="27">
        <f>SUM(N9:N32)</f>
        <v>449500</v>
      </c>
      <c r="O39" s="27">
        <f>SUM(O9:O32)</f>
        <v>752930</v>
      </c>
      <c r="P39" s="27">
        <f t="shared" si="0"/>
        <v>7979430</v>
      </c>
    </row>
    <row r="41" spans="1:17" ht="18">
      <c r="B41" s="40" t="s">
        <v>82</v>
      </c>
      <c r="Q41" s="15">
        <v>7979430</v>
      </c>
    </row>
    <row r="42" spans="1:17" ht="18">
      <c r="B42" s="40" t="s">
        <v>83</v>
      </c>
    </row>
    <row r="43" spans="1:17" ht="18">
      <c r="B43" s="40" t="s">
        <v>84</v>
      </c>
    </row>
    <row r="44" spans="1:17" ht="18">
      <c r="B44" s="40" t="s">
        <v>85</v>
      </c>
    </row>
    <row r="45" spans="1:17" ht="18">
      <c r="B45" s="40" t="s">
        <v>86</v>
      </c>
    </row>
    <row r="46" spans="1:17" ht="18">
      <c r="B46" s="40" t="s">
        <v>87</v>
      </c>
    </row>
    <row r="47" spans="1:17" ht="18">
      <c r="B47" s="40" t="s">
        <v>88</v>
      </c>
    </row>
    <row r="48" spans="1:17" ht="18">
      <c r="B48" s="40" t="s">
        <v>89</v>
      </c>
    </row>
    <row r="49" spans="2:2" ht="18">
      <c r="B49" s="40" t="s">
        <v>90</v>
      </c>
    </row>
    <row r="50" spans="2:2" ht="18">
      <c r="B50" s="40"/>
    </row>
    <row r="51" spans="2:2" ht="18">
      <c r="B51" s="40"/>
    </row>
    <row r="52" spans="2:2" ht="18">
      <c r="B52" s="40"/>
    </row>
    <row r="53" spans="2:2" ht="18">
      <c r="B53" s="40"/>
    </row>
    <row r="54" spans="2:2" ht="18">
      <c r="B54" s="40"/>
    </row>
    <row r="55" spans="2:2" ht="18">
      <c r="B55" s="40"/>
    </row>
    <row r="56" spans="2:2" ht="18">
      <c r="B56" s="40"/>
    </row>
    <row r="57" spans="2:2" ht="18">
      <c r="B57" s="40"/>
    </row>
    <row r="58" spans="2:2" ht="18">
      <c r="B58" s="40"/>
    </row>
    <row r="59" spans="2:2" ht="18">
      <c r="B59" s="40"/>
    </row>
    <row r="60" spans="2:2" ht="18">
      <c r="B60" s="40"/>
    </row>
    <row r="61" spans="2:2" ht="18">
      <c r="B61" s="40"/>
    </row>
    <row r="62" spans="2:2" ht="18">
      <c r="B62" s="40"/>
    </row>
    <row r="63" spans="2:2" ht="18">
      <c r="B63" s="40"/>
    </row>
  </sheetData>
  <mergeCells count="6">
    <mergeCell ref="A22:C22"/>
    <mergeCell ref="A1:P2"/>
    <mergeCell ref="A3:P3"/>
    <mergeCell ref="A5:P5"/>
    <mergeCell ref="A8:C8"/>
    <mergeCell ref="A6:P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topLeftCell="B25" workbookViewId="0">
      <selection activeCell="K37" sqref="K37"/>
    </sheetView>
  </sheetViews>
  <sheetFormatPr defaultRowHeight="15"/>
  <cols>
    <col min="1" max="1" width="4.28515625" bestFit="1" customWidth="1"/>
    <col min="2" max="2" width="22.42578125" customWidth="1"/>
    <col min="3" max="3" width="9.85546875" bestFit="1" customWidth="1"/>
    <col min="4" max="4" width="10.85546875" customWidth="1"/>
    <col min="5" max="5" width="11" customWidth="1"/>
    <col min="6" max="6" width="9.7109375" customWidth="1"/>
    <col min="7" max="7" width="10" customWidth="1"/>
    <col min="8" max="8" width="10.42578125" customWidth="1"/>
    <col min="9" max="9" width="10.140625" customWidth="1"/>
    <col min="10" max="10" width="10.7109375" customWidth="1"/>
    <col min="11" max="11" width="11.140625" customWidth="1"/>
    <col min="12" max="12" width="9.85546875" bestFit="1" customWidth="1"/>
    <col min="13" max="13" width="11.42578125" customWidth="1"/>
    <col min="14" max="14" width="10.85546875" customWidth="1"/>
    <col min="15" max="15" width="14.28515625" customWidth="1"/>
    <col min="16" max="16" width="13.28515625" bestFit="1" customWidth="1"/>
    <col min="17" max="17" width="14.7109375" style="45" customWidth="1"/>
  </cols>
  <sheetData>
    <row r="1" spans="1:17">
      <c r="A1" s="70">
        <f>'1'!A1:O2</f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7">
      <c r="A3" s="71">
        <f>'1'!A3:O3</f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7">
      <c r="A4" s="6"/>
      <c r="B4" s="6"/>
      <c r="C4" s="6"/>
      <c r="D4" s="6"/>
      <c r="E4" s="6"/>
      <c r="F4" s="6"/>
    </row>
    <row r="5" spans="1:17">
      <c r="A5" s="65" t="s">
        <v>46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1:17" ht="27.75" customHeight="1">
      <c r="A6" s="69" t="str">
        <f>'1'!A6:O6</f>
        <v>Period from 01 Srawan, 2074 to 32 Ashadh, 2075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7">
      <c r="A7" s="17" t="s">
        <v>0</v>
      </c>
      <c r="B7" s="17" t="s">
        <v>50</v>
      </c>
      <c r="C7" s="17" t="s">
        <v>21</v>
      </c>
      <c r="D7" s="17" t="s">
        <v>22</v>
      </c>
      <c r="E7" s="17" t="s">
        <v>23</v>
      </c>
      <c r="F7" s="17" t="s">
        <v>24</v>
      </c>
      <c r="G7" s="17" t="s">
        <v>25</v>
      </c>
      <c r="H7" s="17" t="s">
        <v>33</v>
      </c>
      <c r="I7" s="17" t="s">
        <v>27</v>
      </c>
      <c r="J7" s="17" t="s">
        <v>28</v>
      </c>
      <c r="K7" s="17" t="s">
        <v>29</v>
      </c>
      <c r="L7" s="17" t="s">
        <v>30</v>
      </c>
      <c r="M7" s="17" t="s">
        <v>34</v>
      </c>
      <c r="N7" s="17" t="s">
        <v>32</v>
      </c>
      <c r="O7" s="17" t="s">
        <v>2</v>
      </c>
      <c r="Q7" s="45" t="s">
        <v>98</v>
      </c>
    </row>
    <row r="8" spans="1:17">
      <c r="A8" s="18">
        <v>1</v>
      </c>
      <c r="B8" s="19" t="s">
        <v>51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>
        <f>SUM(C8:N8)</f>
        <v>0</v>
      </c>
    </row>
    <row r="9" spans="1:17" ht="19.5">
      <c r="A9" s="18">
        <v>2</v>
      </c>
      <c r="B9" s="41" t="s">
        <v>91</v>
      </c>
      <c r="C9" s="20">
        <v>200000</v>
      </c>
      <c r="D9" s="20">
        <v>200000</v>
      </c>
      <c r="E9" s="20">
        <v>200000</v>
      </c>
      <c r="F9" s="20">
        <v>200000</v>
      </c>
      <c r="G9" s="20">
        <v>200000</v>
      </c>
      <c r="H9" s="20">
        <v>200000</v>
      </c>
      <c r="I9" s="20">
        <v>200000</v>
      </c>
      <c r="J9" s="20">
        <v>200000</v>
      </c>
      <c r="K9" s="20">
        <v>200000</v>
      </c>
      <c r="L9" s="20">
        <v>200000</v>
      </c>
      <c r="M9" s="20">
        <v>200000</v>
      </c>
      <c r="N9" s="20">
        <v>200000</v>
      </c>
      <c r="O9" s="21">
        <f t="shared" ref="O9" si="0">SUM(C9:N9)</f>
        <v>2400000</v>
      </c>
    </row>
    <row r="10" spans="1:17" ht="19.5">
      <c r="A10" s="18">
        <v>3</v>
      </c>
      <c r="B10" s="41" t="s">
        <v>92</v>
      </c>
      <c r="C10" s="20">
        <v>25000</v>
      </c>
      <c r="D10" s="20">
        <v>25000</v>
      </c>
      <c r="E10" s="20">
        <v>25000</v>
      </c>
      <c r="F10" s="20">
        <v>25000</v>
      </c>
      <c r="G10" s="20">
        <v>25000</v>
      </c>
      <c r="H10" s="20">
        <v>25000</v>
      </c>
      <c r="I10" s="20">
        <v>25000</v>
      </c>
      <c r="J10" s="20">
        <v>25000</v>
      </c>
      <c r="K10" s="20">
        <v>25000</v>
      </c>
      <c r="L10" s="20">
        <v>25000</v>
      </c>
      <c r="M10" s="20">
        <v>25000</v>
      </c>
      <c r="N10" s="20">
        <v>25000</v>
      </c>
      <c r="O10" s="21">
        <f>SUM(C10:N10)</f>
        <v>300000</v>
      </c>
    </row>
    <row r="11" spans="1:17" ht="19.5">
      <c r="A11" s="18">
        <v>4</v>
      </c>
      <c r="B11" s="41" t="s">
        <v>93</v>
      </c>
      <c r="C11" s="20"/>
      <c r="D11" s="20"/>
      <c r="E11" s="20"/>
      <c r="F11" s="20"/>
      <c r="G11" s="20"/>
      <c r="H11" s="20"/>
      <c r="I11" s="20">
        <v>40000</v>
      </c>
      <c r="J11" s="20">
        <v>40000</v>
      </c>
      <c r="K11" s="20">
        <v>40000</v>
      </c>
      <c r="L11" s="20">
        <v>40000</v>
      </c>
      <c r="M11" s="20">
        <v>40000</v>
      </c>
      <c r="N11" s="20">
        <v>40000</v>
      </c>
      <c r="O11" s="21">
        <f t="shared" ref="O11:O12" si="1">SUM(C11:N11)</f>
        <v>240000</v>
      </c>
    </row>
    <row r="12" spans="1:17" ht="19.5">
      <c r="A12" s="18">
        <v>5</v>
      </c>
      <c r="B12" s="41" t="s">
        <v>94</v>
      </c>
      <c r="C12" s="20"/>
      <c r="D12" s="20"/>
      <c r="E12" s="20"/>
      <c r="F12" s="20"/>
      <c r="G12" s="20"/>
      <c r="H12" s="20"/>
      <c r="I12" s="20"/>
      <c r="J12" s="20"/>
      <c r="K12" s="20"/>
      <c r="L12" s="20">
        <v>200000</v>
      </c>
      <c r="M12" s="20">
        <v>200000</v>
      </c>
      <c r="N12" s="20">
        <v>200000</v>
      </c>
      <c r="O12" s="21">
        <f t="shared" si="1"/>
        <v>600000</v>
      </c>
    </row>
    <row r="13" spans="1:17" ht="39">
      <c r="A13" s="18"/>
      <c r="B13" s="51" t="s">
        <v>109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>
        <v>98500</v>
      </c>
    </row>
    <row r="14" spans="1:17" ht="19.5">
      <c r="A14" s="18"/>
      <c r="B14" s="41" t="s">
        <v>110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>
        <v>151300</v>
      </c>
    </row>
    <row r="15" spans="1:17" ht="19.5">
      <c r="A15" s="18"/>
      <c r="B15" s="41" t="s">
        <v>111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1">
        <v>24625</v>
      </c>
    </row>
    <row r="16" spans="1:17" ht="58.5">
      <c r="A16" s="18"/>
      <c r="B16" s="51" t="s">
        <v>112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>
        <v>98500</v>
      </c>
    </row>
    <row r="17" spans="1:17" ht="19.5">
      <c r="A17" s="18"/>
      <c r="B17" s="41" t="s">
        <v>113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>
        <v>25000</v>
      </c>
    </row>
    <row r="18" spans="1:17" ht="58.5">
      <c r="A18" s="18"/>
      <c r="B18" s="51" t="s">
        <v>114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>
        <v>98500</v>
      </c>
      <c r="Q18" s="39"/>
    </row>
    <row r="19" spans="1:17" ht="19.5">
      <c r="A19" s="18"/>
      <c r="B19" s="51" t="s">
        <v>115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>
        <v>1000000</v>
      </c>
      <c r="Q19" s="39"/>
    </row>
    <row r="20" spans="1:17" ht="19.5">
      <c r="A20" s="18"/>
      <c r="B20" s="51" t="s">
        <v>117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>
        <v>200000</v>
      </c>
      <c r="Q20" s="39"/>
    </row>
    <row r="21" spans="1:17" ht="19.5">
      <c r="A21" s="18"/>
      <c r="B21" s="51" t="s">
        <v>118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>
        <v>300000</v>
      </c>
      <c r="Q21" s="39"/>
    </row>
    <row r="22" spans="1:17" ht="19.5">
      <c r="A22" s="18"/>
      <c r="B22" s="51" t="s">
        <v>119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>
        <v>600000</v>
      </c>
      <c r="Q22" s="39"/>
    </row>
    <row r="23" spans="1:17" ht="19.5">
      <c r="A23" s="18"/>
      <c r="B23" s="51" t="s">
        <v>120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>
        <v>600000</v>
      </c>
      <c r="Q23" s="39"/>
    </row>
    <row r="24" spans="1:17" ht="19.5">
      <c r="A24" s="18"/>
      <c r="B24" s="51" t="s">
        <v>121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>
        <v>600000</v>
      </c>
      <c r="Q24" s="39"/>
    </row>
    <row r="25" spans="1:17" ht="19.5">
      <c r="A25" s="18"/>
      <c r="B25" s="51" t="s">
        <v>122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>
        <v>600000</v>
      </c>
      <c r="Q25" s="39"/>
    </row>
    <row r="26" spans="1:17" ht="19.5">
      <c r="A26" s="18"/>
      <c r="B26" s="51" t="s">
        <v>116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>
        <v>43005</v>
      </c>
      <c r="Q26" s="39"/>
    </row>
    <row r="27" spans="1:17" ht="19.5">
      <c r="A27" s="18"/>
      <c r="B27" s="5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15"/>
      <c r="Q27" s="39"/>
    </row>
    <row r="28" spans="1:17">
      <c r="A28" s="19"/>
      <c r="B28" s="17" t="s">
        <v>2</v>
      </c>
      <c r="C28" s="21">
        <f t="shared" ref="C28:N28" si="2">SUM(C8:C18)</f>
        <v>225000</v>
      </c>
      <c r="D28" s="21">
        <f t="shared" si="2"/>
        <v>225000</v>
      </c>
      <c r="E28" s="21">
        <f t="shared" si="2"/>
        <v>225000</v>
      </c>
      <c r="F28" s="21">
        <f t="shared" si="2"/>
        <v>225000</v>
      </c>
      <c r="G28" s="21">
        <f t="shared" si="2"/>
        <v>225000</v>
      </c>
      <c r="H28" s="21">
        <f t="shared" si="2"/>
        <v>225000</v>
      </c>
      <c r="I28" s="21">
        <f t="shared" si="2"/>
        <v>265000</v>
      </c>
      <c r="J28" s="21">
        <f t="shared" si="2"/>
        <v>265000</v>
      </c>
      <c r="K28" s="21">
        <f t="shared" si="2"/>
        <v>265000</v>
      </c>
      <c r="L28" s="21">
        <f t="shared" si="2"/>
        <v>465000</v>
      </c>
      <c r="M28" s="21">
        <f t="shared" si="2"/>
        <v>465000</v>
      </c>
      <c r="N28" s="21">
        <f t="shared" si="2"/>
        <v>465000</v>
      </c>
      <c r="O28" s="21">
        <f>SUM(O8:O26)</f>
        <v>7979430</v>
      </c>
    </row>
    <row r="29" spans="1:17">
      <c r="P29" s="52"/>
      <c r="Q29" s="46"/>
    </row>
    <row r="30" spans="1:17">
      <c r="O30" s="52"/>
      <c r="P30" s="52"/>
    </row>
    <row r="31" spans="1:17">
      <c r="Q31" s="47"/>
    </row>
  </sheetData>
  <mergeCells count="4">
    <mergeCell ref="A1:O2"/>
    <mergeCell ref="A3:O3"/>
    <mergeCell ref="A5:O5"/>
    <mergeCell ref="A6:O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pane ySplit="7" topLeftCell="A20" activePane="bottomLeft" state="frozen"/>
      <selection pane="bottomLeft" activeCell="I30" sqref="I30"/>
    </sheetView>
  </sheetViews>
  <sheetFormatPr defaultRowHeight="15"/>
  <cols>
    <col min="1" max="1" width="4.28515625" bestFit="1" customWidth="1"/>
    <col min="2" max="2" width="22.42578125" customWidth="1"/>
    <col min="3" max="3" width="16" customWidth="1"/>
    <col min="4" max="4" width="9.7109375" customWidth="1"/>
    <col min="5" max="5" width="9.5703125" customWidth="1"/>
    <col min="6" max="6" width="13.28515625" customWidth="1"/>
    <col min="7" max="7" width="6.7109375" bestFit="1" customWidth="1"/>
  </cols>
  <sheetData>
    <row r="1" spans="1:7">
      <c r="A1" s="72">
        <f>'1'!A1:O2</f>
        <v>0</v>
      </c>
      <c r="B1" s="72"/>
      <c r="C1" s="72"/>
      <c r="D1" s="72"/>
      <c r="E1" s="72"/>
      <c r="F1" s="72"/>
      <c r="G1" s="72"/>
    </row>
    <row r="2" spans="1:7">
      <c r="A2" s="72"/>
      <c r="B2" s="72"/>
      <c r="C2" s="72"/>
      <c r="D2" s="72"/>
      <c r="E2" s="72"/>
      <c r="F2" s="72"/>
      <c r="G2" s="72"/>
    </row>
    <row r="3" spans="1:7">
      <c r="A3" s="73">
        <f>'1'!A3:O3</f>
        <v>0</v>
      </c>
      <c r="B3" s="73"/>
      <c r="C3" s="73"/>
      <c r="D3" s="73"/>
      <c r="E3" s="73"/>
      <c r="F3" s="73"/>
      <c r="G3" s="73"/>
    </row>
    <row r="4" spans="1:7">
      <c r="A4" s="1"/>
      <c r="B4" s="1"/>
      <c r="C4" s="1"/>
      <c r="D4" s="1"/>
      <c r="E4" s="1"/>
      <c r="F4" s="1"/>
      <c r="G4" s="1"/>
    </row>
    <row r="5" spans="1:7" ht="17.25">
      <c r="A5" s="74" t="s">
        <v>55</v>
      </c>
      <c r="B5" s="74"/>
      <c r="C5" s="74"/>
      <c r="D5" s="74"/>
      <c r="E5" s="74"/>
      <c r="F5" s="74"/>
      <c r="G5" s="74"/>
    </row>
    <row r="6" spans="1:7">
      <c r="A6" s="71" t="s">
        <v>53</v>
      </c>
      <c r="B6" s="71"/>
      <c r="C6" s="71"/>
      <c r="D6" s="71"/>
      <c r="E6" s="71"/>
      <c r="F6" s="71"/>
      <c r="G6" s="71"/>
    </row>
    <row r="7" spans="1:7">
      <c r="A7" s="5" t="s">
        <v>0</v>
      </c>
      <c r="B7" s="5" t="s">
        <v>14</v>
      </c>
      <c r="C7" s="5" t="s">
        <v>20</v>
      </c>
      <c r="D7" s="5" t="s">
        <v>10</v>
      </c>
      <c r="E7" s="5" t="s">
        <v>11</v>
      </c>
      <c r="F7" s="5" t="s">
        <v>12</v>
      </c>
      <c r="G7" s="5" t="s">
        <v>13</v>
      </c>
    </row>
    <row r="8" spans="1:7">
      <c r="A8" s="7">
        <v>1</v>
      </c>
      <c r="B8" s="8" t="s">
        <v>15</v>
      </c>
      <c r="C8" s="7"/>
      <c r="D8" s="9"/>
      <c r="E8" s="10"/>
      <c r="F8" s="10">
        <f>SUM(D8*E8)</f>
        <v>0</v>
      </c>
      <c r="G8" s="10"/>
    </row>
    <row r="9" spans="1:7">
      <c r="A9" s="7">
        <v>2</v>
      </c>
      <c r="B9" s="8" t="s">
        <v>16</v>
      </c>
      <c r="C9" s="7"/>
      <c r="D9" s="9"/>
      <c r="E9" s="10"/>
      <c r="F9" s="10">
        <f t="shared" ref="F9:F27" si="0">SUM(D9*E9)</f>
        <v>0</v>
      </c>
      <c r="G9" s="10"/>
    </row>
    <row r="10" spans="1:7">
      <c r="A10" s="7">
        <v>3</v>
      </c>
      <c r="B10" s="8" t="s">
        <v>17</v>
      </c>
      <c r="C10" s="7">
        <v>2075.1</v>
      </c>
      <c r="D10" s="9">
        <v>5</v>
      </c>
      <c r="E10" s="10">
        <v>5000</v>
      </c>
      <c r="F10" s="10">
        <f t="shared" si="0"/>
        <v>25000</v>
      </c>
      <c r="G10" s="10"/>
    </row>
    <row r="11" spans="1:7">
      <c r="A11" s="7">
        <v>4</v>
      </c>
      <c r="B11" s="8" t="s">
        <v>18</v>
      </c>
      <c r="C11" s="7"/>
      <c r="D11" s="9">
        <v>5</v>
      </c>
      <c r="E11" s="10">
        <v>4000</v>
      </c>
      <c r="F11" s="10">
        <f t="shared" si="0"/>
        <v>20000</v>
      </c>
      <c r="G11" s="10"/>
    </row>
    <row r="12" spans="1:7">
      <c r="A12" s="7">
        <v>5</v>
      </c>
      <c r="B12" s="8" t="s">
        <v>19</v>
      </c>
      <c r="C12" s="7"/>
      <c r="D12" s="9">
        <v>0</v>
      </c>
      <c r="E12" s="10"/>
      <c r="F12" s="10">
        <f t="shared" si="0"/>
        <v>0</v>
      </c>
      <c r="G12" s="10"/>
    </row>
    <row r="13" spans="1:7">
      <c r="A13" s="7">
        <v>6</v>
      </c>
      <c r="B13" s="8" t="s">
        <v>41</v>
      </c>
      <c r="C13" s="7"/>
      <c r="D13" s="9">
        <v>1</v>
      </c>
      <c r="E13" s="10">
        <v>2200</v>
      </c>
      <c r="F13" s="10">
        <f t="shared" si="0"/>
        <v>2200</v>
      </c>
      <c r="G13" s="10"/>
    </row>
    <row r="14" spans="1:7">
      <c r="A14" s="7">
        <v>7</v>
      </c>
      <c r="B14" s="8" t="s">
        <v>35</v>
      </c>
      <c r="C14" s="7"/>
      <c r="D14" s="9">
        <v>0</v>
      </c>
      <c r="E14" s="10"/>
      <c r="F14" s="10">
        <f t="shared" si="0"/>
        <v>0</v>
      </c>
      <c r="G14" s="10"/>
    </row>
    <row r="15" spans="1:7">
      <c r="A15" s="7">
        <v>8</v>
      </c>
      <c r="B15" s="11" t="s">
        <v>43</v>
      </c>
      <c r="C15" s="7"/>
      <c r="D15" s="9">
        <v>0</v>
      </c>
      <c r="E15" s="10"/>
      <c r="F15" s="10">
        <f t="shared" si="0"/>
        <v>0</v>
      </c>
      <c r="G15" s="10"/>
    </row>
    <row r="16" spans="1:7">
      <c r="A16" s="7">
        <v>9</v>
      </c>
      <c r="B16" s="8" t="s">
        <v>42</v>
      </c>
      <c r="C16" s="7"/>
      <c r="D16" s="9">
        <v>12</v>
      </c>
      <c r="E16" s="10">
        <v>1500</v>
      </c>
      <c r="F16" s="10">
        <f t="shared" si="0"/>
        <v>18000</v>
      </c>
      <c r="G16" s="10"/>
    </row>
    <row r="17" spans="1:7">
      <c r="A17" s="7"/>
      <c r="B17" s="8" t="s">
        <v>44</v>
      </c>
      <c r="C17" s="7"/>
      <c r="D17" s="9"/>
      <c r="E17" s="10"/>
      <c r="F17" s="10">
        <f t="shared" si="0"/>
        <v>0</v>
      </c>
      <c r="G17" s="10"/>
    </row>
    <row r="18" spans="1:7" ht="18">
      <c r="A18" s="7"/>
      <c r="B18" s="40" t="s">
        <v>83</v>
      </c>
      <c r="C18" s="7"/>
      <c r="D18" s="9">
        <v>1</v>
      </c>
      <c r="E18" s="10">
        <v>50000</v>
      </c>
      <c r="F18" s="10">
        <f t="shared" si="0"/>
        <v>50000</v>
      </c>
      <c r="G18" s="10"/>
    </row>
    <row r="19" spans="1:7" ht="18">
      <c r="A19" s="7"/>
      <c r="B19" s="40" t="s">
        <v>84</v>
      </c>
      <c r="C19" s="7"/>
      <c r="D19" s="9">
        <v>1</v>
      </c>
      <c r="E19" s="10">
        <v>288000</v>
      </c>
      <c r="F19" s="10">
        <f t="shared" si="0"/>
        <v>288000</v>
      </c>
      <c r="G19" s="10"/>
    </row>
    <row r="20" spans="1:7" ht="18">
      <c r="A20" s="7"/>
      <c r="B20" s="40" t="s">
        <v>85</v>
      </c>
      <c r="C20" s="7"/>
      <c r="D20" s="9">
        <v>1</v>
      </c>
      <c r="E20" s="10">
        <v>42000</v>
      </c>
      <c r="F20" s="10">
        <f t="shared" si="0"/>
        <v>42000</v>
      </c>
      <c r="G20" s="10"/>
    </row>
    <row r="21" spans="1:7" ht="18">
      <c r="A21" s="7"/>
      <c r="B21" s="40" t="s">
        <v>86</v>
      </c>
      <c r="C21" s="7"/>
      <c r="D21" s="9">
        <v>1</v>
      </c>
      <c r="E21" s="10">
        <v>16000</v>
      </c>
      <c r="F21" s="10">
        <f t="shared" si="0"/>
        <v>16000</v>
      </c>
      <c r="G21" s="10"/>
    </row>
    <row r="22" spans="1:7" ht="18">
      <c r="A22" s="7">
        <v>10</v>
      </c>
      <c r="B22" s="40" t="s">
        <v>87</v>
      </c>
      <c r="C22" s="7"/>
      <c r="D22" s="10">
        <v>1</v>
      </c>
      <c r="E22" s="10">
        <v>13000</v>
      </c>
      <c r="F22" s="10">
        <f t="shared" si="0"/>
        <v>13000</v>
      </c>
      <c r="G22" s="10"/>
    </row>
    <row r="23" spans="1:7" ht="18">
      <c r="A23" s="7">
        <v>11</v>
      </c>
      <c r="B23" s="40" t="s">
        <v>88</v>
      </c>
      <c r="C23" s="7"/>
      <c r="D23" s="10">
        <v>1</v>
      </c>
      <c r="E23" s="10">
        <v>8000</v>
      </c>
      <c r="F23" s="10">
        <f t="shared" si="0"/>
        <v>8000</v>
      </c>
      <c r="G23" s="10"/>
    </row>
    <row r="24" spans="1:7" ht="18">
      <c r="A24" s="12">
        <v>12</v>
      </c>
      <c r="B24" s="40" t="s">
        <v>89</v>
      </c>
      <c r="C24" s="7"/>
      <c r="D24" s="10">
        <v>4</v>
      </c>
      <c r="E24" s="10">
        <v>15000</v>
      </c>
      <c r="F24" s="10">
        <f t="shared" si="0"/>
        <v>60000</v>
      </c>
      <c r="G24" s="10"/>
    </row>
    <row r="25" spans="1:7" ht="18">
      <c r="A25" s="8"/>
      <c r="B25" s="40" t="s">
        <v>90</v>
      </c>
      <c r="C25" s="7"/>
      <c r="D25" s="10">
        <v>1</v>
      </c>
      <c r="E25" s="10">
        <v>8000</v>
      </c>
      <c r="F25" s="10">
        <f t="shared" si="0"/>
        <v>8000</v>
      </c>
      <c r="G25" s="10"/>
    </row>
    <row r="26" spans="1:7" ht="54">
      <c r="A26" s="8"/>
      <c r="B26" s="48" t="s">
        <v>99</v>
      </c>
      <c r="C26" s="7"/>
      <c r="D26" s="10">
        <v>23</v>
      </c>
      <c r="E26" s="10">
        <v>800</v>
      </c>
      <c r="F26" s="10">
        <f t="shared" si="0"/>
        <v>18400</v>
      </c>
      <c r="G26" s="10"/>
    </row>
    <row r="27" spans="1:7">
      <c r="A27" s="8"/>
      <c r="B27" s="8"/>
      <c r="C27" s="7"/>
      <c r="D27" s="10"/>
      <c r="E27" s="10"/>
      <c r="F27" s="10">
        <f t="shared" si="0"/>
        <v>0</v>
      </c>
      <c r="G27" s="10"/>
    </row>
    <row r="28" spans="1:7">
      <c r="A28" s="2"/>
      <c r="B28" s="3" t="s">
        <v>2</v>
      </c>
      <c r="C28" s="3"/>
      <c r="D28" s="4"/>
      <c r="E28" s="4"/>
      <c r="F28" s="4">
        <f>SUM(F8:F24)</f>
        <v>542200</v>
      </c>
      <c r="G28" s="4"/>
    </row>
  </sheetData>
  <mergeCells count="4">
    <mergeCell ref="A1:G2"/>
    <mergeCell ref="A3:G3"/>
    <mergeCell ref="A5:G5"/>
    <mergeCell ref="A6:G6"/>
  </mergeCells>
  <pageMargins left="1.1023622047244095" right="0.31496062992125984" top="0.55118110236220474" bottom="0.35433070866141736" header="0.31496062992125984" footer="0.31496062992125984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topLeftCell="A13" workbookViewId="0">
      <selection activeCell="M15" sqref="M15"/>
    </sheetView>
  </sheetViews>
  <sheetFormatPr defaultRowHeight="15"/>
  <cols>
    <col min="1" max="1" width="4.28515625" bestFit="1" customWidth="1"/>
    <col min="2" max="2" width="24.85546875" customWidth="1"/>
    <col min="3" max="4" width="15.5703125" customWidth="1"/>
    <col min="5" max="5" width="13.140625" customWidth="1"/>
    <col min="7" max="7" width="4.28515625" bestFit="1" customWidth="1"/>
    <col min="8" max="8" width="21.140625" customWidth="1"/>
    <col min="9" max="10" width="15.85546875" customWidth="1"/>
    <col min="11" max="11" width="14.5703125" customWidth="1"/>
  </cols>
  <sheetData>
    <row r="1" spans="1:13" ht="15" customHeight="1">
      <c r="A1" s="72">
        <f>'1'!A1:O2</f>
        <v>0</v>
      </c>
      <c r="B1" s="72"/>
      <c r="C1" s="72"/>
      <c r="D1" s="72"/>
      <c r="E1" s="72"/>
      <c r="G1" s="72">
        <f>A1</f>
        <v>0</v>
      </c>
      <c r="H1" s="72"/>
      <c r="I1" s="72"/>
      <c r="J1" s="72"/>
      <c r="K1" s="72"/>
    </row>
    <row r="2" spans="1:13" ht="15" customHeight="1">
      <c r="A2" s="72"/>
      <c r="B2" s="72"/>
      <c r="C2" s="72"/>
      <c r="D2" s="72"/>
      <c r="E2" s="72"/>
      <c r="G2" s="72"/>
      <c r="H2" s="72"/>
      <c r="I2" s="72"/>
      <c r="J2" s="72"/>
      <c r="K2" s="72"/>
    </row>
    <row r="3" spans="1:13">
      <c r="A3" s="73">
        <f>'1'!A3:O3</f>
        <v>0</v>
      </c>
      <c r="B3" s="73"/>
      <c r="C3" s="73"/>
      <c r="D3" s="73"/>
      <c r="E3" s="73"/>
      <c r="G3" s="73">
        <f>A3</f>
        <v>0</v>
      </c>
      <c r="H3" s="73"/>
      <c r="I3" s="73"/>
      <c r="J3" s="73"/>
      <c r="K3" s="73"/>
    </row>
    <row r="4" spans="1:13">
      <c r="A4" s="6"/>
      <c r="B4" s="6"/>
      <c r="C4" s="6"/>
      <c r="D4" s="6"/>
      <c r="E4" s="6"/>
      <c r="G4" s="6"/>
      <c r="H4" s="6"/>
      <c r="I4" s="6"/>
      <c r="J4" s="6"/>
      <c r="K4" s="6"/>
    </row>
    <row r="5" spans="1:13" ht="17.25">
      <c r="A5" s="74" t="s">
        <v>56</v>
      </c>
      <c r="B5" s="74"/>
      <c r="C5" s="74"/>
      <c r="D5" s="74"/>
      <c r="E5" s="74"/>
      <c r="G5" s="74" t="s">
        <v>57</v>
      </c>
      <c r="H5" s="74"/>
      <c r="I5" s="74"/>
      <c r="J5" s="74"/>
      <c r="K5" s="74"/>
    </row>
    <row r="6" spans="1:13">
      <c r="A6" s="71" t="str">
        <f>'4'!A6:G6</f>
        <v>As at 32 Ashadh, 2075</v>
      </c>
      <c r="B6" s="71"/>
      <c r="C6" s="71"/>
      <c r="D6" s="71"/>
      <c r="E6" s="71"/>
      <c r="G6" s="71" t="str">
        <f>A6</f>
        <v>As at 32 Ashadh, 2075</v>
      </c>
      <c r="H6" s="71"/>
      <c r="I6" s="71"/>
      <c r="J6" s="71"/>
      <c r="K6" s="71"/>
    </row>
    <row r="7" spans="1:13">
      <c r="A7" s="5" t="s">
        <v>0</v>
      </c>
      <c r="B7" s="5" t="s">
        <v>48</v>
      </c>
      <c r="C7" s="5" t="s">
        <v>49</v>
      </c>
      <c r="D7" s="5"/>
      <c r="E7" s="5" t="s">
        <v>13</v>
      </c>
      <c r="G7" s="5" t="s">
        <v>0</v>
      </c>
      <c r="H7" s="5" t="s">
        <v>48</v>
      </c>
      <c r="I7" s="5" t="s">
        <v>49</v>
      </c>
      <c r="J7" s="5"/>
      <c r="K7" s="5" t="s">
        <v>13</v>
      </c>
    </row>
    <row r="8" spans="1:13" ht="19.5">
      <c r="A8" s="7">
        <v>1</v>
      </c>
      <c r="B8" s="50"/>
      <c r="C8" s="50"/>
      <c r="D8" s="50"/>
      <c r="E8" s="50"/>
      <c r="G8" s="7">
        <v>1</v>
      </c>
      <c r="H8" s="41" t="s">
        <v>124</v>
      </c>
      <c r="I8" s="13">
        <v>300000</v>
      </c>
      <c r="J8" s="13">
        <v>5</v>
      </c>
      <c r="K8" s="10">
        <f t="shared" ref="K8:K13" si="0">I8*J8</f>
        <v>1500000</v>
      </c>
    </row>
    <row r="9" spans="1:13" ht="19.5">
      <c r="A9" s="7">
        <v>2</v>
      </c>
      <c r="B9" s="50"/>
      <c r="C9" s="50"/>
      <c r="D9" s="50"/>
      <c r="E9" s="50"/>
      <c r="G9" s="7">
        <v>2</v>
      </c>
      <c r="H9" s="41" t="s">
        <v>125</v>
      </c>
      <c r="I9" s="13">
        <v>123</v>
      </c>
      <c r="J9" s="13">
        <v>700</v>
      </c>
      <c r="K9" s="10">
        <f t="shared" si="0"/>
        <v>86100</v>
      </c>
    </row>
    <row r="10" spans="1:13" ht="19.5">
      <c r="A10" s="7">
        <v>3</v>
      </c>
      <c r="B10" s="50"/>
      <c r="C10" s="50"/>
      <c r="D10" s="50"/>
      <c r="E10" s="50"/>
      <c r="G10" s="7">
        <v>3</v>
      </c>
      <c r="H10" s="53" t="s">
        <v>123</v>
      </c>
      <c r="I10" s="13">
        <v>40</v>
      </c>
      <c r="J10" s="13">
        <v>25000</v>
      </c>
      <c r="K10" s="10">
        <f t="shared" si="0"/>
        <v>1000000</v>
      </c>
    </row>
    <row r="11" spans="1:13" ht="19.5">
      <c r="A11" s="7">
        <v>4</v>
      </c>
      <c r="B11" s="50"/>
      <c r="C11" s="50"/>
      <c r="D11" s="50"/>
      <c r="E11" s="50"/>
      <c r="G11" s="7">
        <v>4</v>
      </c>
      <c r="H11" s="41" t="s">
        <v>100</v>
      </c>
      <c r="I11" s="13">
        <v>100</v>
      </c>
      <c r="J11" s="13">
        <v>400</v>
      </c>
      <c r="K11" s="10">
        <f t="shared" si="0"/>
        <v>40000</v>
      </c>
    </row>
    <row r="12" spans="1:13">
      <c r="A12" s="7">
        <v>5</v>
      </c>
      <c r="B12" s="50"/>
      <c r="C12" s="50"/>
      <c r="D12" s="50"/>
      <c r="E12" s="50"/>
      <c r="G12" s="7">
        <v>5</v>
      </c>
      <c r="H12" s="8"/>
      <c r="I12" s="13"/>
      <c r="J12" s="13"/>
      <c r="K12" s="10">
        <f t="shared" si="0"/>
        <v>0</v>
      </c>
    </row>
    <row r="13" spans="1:13">
      <c r="A13" s="7">
        <v>6</v>
      </c>
      <c r="B13" s="50"/>
      <c r="C13" s="50"/>
      <c r="D13" s="50"/>
      <c r="E13" s="50"/>
      <c r="G13" s="7">
        <v>6</v>
      </c>
      <c r="H13" s="8"/>
      <c r="I13" s="13"/>
      <c r="J13" s="13"/>
      <c r="K13" s="10">
        <f t="shared" si="0"/>
        <v>0</v>
      </c>
    </row>
    <row r="14" spans="1:13">
      <c r="A14" s="7">
        <v>7</v>
      </c>
      <c r="B14" s="8"/>
      <c r="C14" s="13"/>
      <c r="D14" s="13"/>
      <c r="E14" s="10"/>
      <c r="G14" s="7">
        <v>7</v>
      </c>
      <c r="H14" s="8"/>
      <c r="I14" s="13"/>
      <c r="J14" s="13"/>
      <c r="K14" s="10"/>
    </row>
    <row r="15" spans="1:13">
      <c r="A15" s="7">
        <v>8</v>
      </c>
      <c r="B15" s="11"/>
      <c r="C15" s="13"/>
      <c r="D15" s="13"/>
      <c r="E15" s="10"/>
      <c r="G15" s="7">
        <v>8</v>
      </c>
      <c r="H15" s="11"/>
      <c r="I15" s="13"/>
      <c r="J15" s="13"/>
      <c r="K15" s="10"/>
      <c r="M15">
        <v>5</v>
      </c>
    </row>
    <row r="16" spans="1:13">
      <c r="A16" s="7">
        <v>9</v>
      </c>
      <c r="B16" s="8"/>
      <c r="C16" s="13"/>
      <c r="D16" s="13"/>
      <c r="E16" s="10"/>
      <c r="G16" s="7">
        <v>9</v>
      </c>
      <c r="H16" s="8"/>
      <c r="I16" s="13"/>
      <c r="J16" s="13"/>
      <c r="K16" s="10"/>
    </row>
    <row r="17" spans="1:11">
      <c r="A17" s="7">
        <v>10</v>
      </c>
      <c r="B17" s="8"/>
      <c r="C17" s="13"/>
      <c r="D17" s="13"/>
      <c r="E17" s="10"/>
      <c r="G17" s="7">
        <v>10</v>
      </c>
      <c r="H17" s="8"/>
      <c r="I17" s="13"/>
      <c r="J17" s="13"/>
      <c r="K17" s="10"/>
    </row>
    <row r="18" spans="1:11">
      <c r="A18" s="7">
        <v>11</v>
      </c>
      <c r="B18" s="8"/>
      <c r="C18" s="13"/>
      <c r="D18" s="13"/>
      <c r="E18" s="10"/>
      <c r="G18" s="7">
        <v>11</v>
      </c>
      <c r="H18" s="8"/>
      <c r="I18" s="13"/>
      <c r="J18" s="13"/>
      <c r="K18" s="10"/>
    </row>
    <row r="19" spans="1:11">
      <c r="A19" s="12">
        <v>12</v>
      </c>
      <c r="B19" s="8"/>
      <c r="C19" s="13"/>
      <c r="D19" s="13"/>
      <c r="E19" s="10"/>
      <c r="G19" s="12">
        <v>12</v>
      </c>
      <c r="H19" s="8"/>
      <c r="I19" s="13"/>
      <c r="J19" s="13"/>
      <c r="K19" s="10"/>
    </row>
    <row r="20" spans="1:11">
      <c r="A20" s="8"/>
      <c r="B20" s="8"/>
      <c r="C20" s="13"/>
      <c r="D20" s="13"/>
      <c r="E20" s="10"/>
      <c r="G20" s="8"/>
      <c r="H20" s="8"/>
      <c r="I20" s="13"/>
      <c r="J20" s="13"/>
      <c r="K20" s="10"/>
    </row>
    <row r="21" spans="1:11">
      <c r="A21" s="8"/>
      <c r="B21" s="8"/>
      <c r="C21" s="13"/>
      <c r="D21" s="13"/>
      <c r="E21" s="10"/>
      <c r="G21" s="8"/>
      <c r="H21" s="8"/>
      <c r="I21" s="13"/>
      <c r="J21" s="13"/>
      <c r="K21" s="10"/>
    </row>
    <row r="22" spans="1:11">
      <c r="A22" s="2"/>
      <c r="B22" s="3" t="s">
        <v>2</v>
      </c>
      <c r="C22" s="14">
        <f>SUM(C8:C21)</f>
        <v>0</v>
      </c>
      <c r="D22" s="14"/>
      <c r="E22" s="4"/>
      <c r="G22" s="2"/>
      <c r="H22" s="3" t="s">
        <v>2</v>
      </c>
      <c r="I22" s="14">
        <f>SUM(I8:I21)</f>
        <v>300263</v>
      </c>
      <c r="J22" s="14"/>
      <c r="K22" s="4">
        <f>SUM(K8:K21)</f>
        <v>2626100</v>
      </c>
    </row>
  </sheetData>
  <mergeCells count="8">
    <mergeCell ref="A1:E2"/>
    <mergeCell ref="A3:E3"/>
    <mergeCell ref="A5:E5"/>
    <mergeCell ref="A6:E6"/>
    <mergeCell ref="G1:K2"/>
    <mergeCell ref="G3:K3"/>
    <mergeCell ref="G5:K5"/>
    <mergeCell ref="G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23" sqref="I23"/>
    </sheetView>
  </sheetViews>
  <sheetFormatPr defaultRowHeight="15"/>
  <cols>
    <col min="1" max="1" width="4.28515625" bestFit="1" customWidth="1"/>
    <col min="2" max="2" width="23.5703125" customWidth="1"/>
  </cols>
  <sheetData>
    <row r="1" spans="1:8">
      <c r="A1" s="72">
        <f>'1'!A1:O2</f>
        <v>0</v>
      </c>
      <c r="B1" s="72"/>
      <c r="C1" s="72"/>
      <c r="D1" s="72"/>
      <c r="E1" s="72"/>
      <c r="F1" s="72"/>
    </row>
    <row r="2" spans="1:8">
      <c r="A2" s="72"/>
      <c r="B2" s="72"/>
      <c r="C2" s="72"/>
      <c r="D2" s="72"/>
      <c r="E2" s="72"/>
      <c r="F2" s="72"/>
    </row>
    <row r="3" spans="1:8">
      <c r="A3" s="73">
        <f>'1'!A3:O3</f>
        <v>0</v>
      </c>
      <c r="B3" s="73"/>
      <c r="C3" s="73"/>
      <c r="D3" s="73"/>
      <c r="E3" s="73"/>
      <c r="F3" s="73"/>
    </row>
    <row r="4" spans="1:8">
      <c r="A4" s="6"/>
      <c r="B4" s="6"/>
      <c r="C4" s="6"/>
      <c r="D4" s="6"/>
      <c r="E4" s="6"/>
      <c r="F4" s="6"/>
    </row>
    <row r="5" spans="1:8" ht="17.25">
      <c r="A5" s="74" t="s">
        <v>54</v>
      </c>
      <c r="B5" s="74"/>
      <c r="C5" s="74"/>
      <c r="D5" s="74"/>
      <c r="E5" s="74"/>
      <c r="F5" s="74"/>
    </row>
    <row r="6" spans="1:8">
      <c r="A6" s="71" t="str">
        <f>'4'!A6:G6</f>
        <v>As at 32 Ashadh, 2075</v>
      </c>
      <c r="B6" s="71"/>
      <c r="C6" s="71"/>
      <c r="D6" s="71"/>
      <c r="E6" s="71"/>
      <c r="F6" s="71"/>
    </row>
    <row r="7" spans="1:8">
      <c r="A7" s="5" t="s">
        <v>0</v>
      </c>
      <c r="B7" s="5" t="s">
        <v>102</v>
      </c>
      <c r="C7" s="5" t="s">
        <v>10</v>
      </c>
      <c r="D7" s="5" t="s">
        <v>11</v>
      </c>
      <c r="E7" s="5" t="s">
        <v>12</v>
      </c>
      <c r="F7" s="5" t="s">
        <v>13</v>
      </c>
    </row>
    <row r="8" spans="1:8">
      <c r="A8" s="7">
        <v>1</v>
      </c>
      <c r="B8" s="29" t="s">
        <v>103</v>
      </c>
      <c r="C8" s="9"/>
      <c r="D8" s="10"/>
      <c r="E8" s="10">
        <f>SUM(C8*D8)</f>
        <v>0</v>
      </c>
      <c r="F8" s="10"/>
    </row>
    <row r="9" spans="1:8">
      <c r="A9" s="7">
        <v>2</v>
      </c>
      <c r="B9" s="29" t="s">
        <v>104</v>
      </c>
      <c r="C9" s="9"/>
      <c r="D9" s="10"/>
      <c r="E9" s="10">
        <f t="shared" ref="E9:E21" si="0">SUM(C9*D9)</f>
        <v>0</v>
      </c>
      <c r="F9" s="10"/>
    </row>
    <row r="10" spans="1:8">
      <c r="A10" s="7">
        <v>3</v>
      </c>
      <c r="B10" s="29" t="s">
        <v>105</v>
      </c>
      <c r="C10" s="9"/>
      <c r="D10" s="10"/>
      <c r="E10" s="10">
        <f t="shared" si="0"/>
        <v>0</v>
      </c>
      <c r="F10" s="10"/>
    </row>
    <row r="11" spans="1:8">
      <c r="A11" s="7">
        <v>4</v>
      </c>
      <c r="B11" s="29" t="s">
        <v>106</v>
      </c>
      <c r="C11" s="9"/>
      <c r="D11" s="10"/>
      <c r="E11" s="10">
        <f t="shared" si="0"/>
        <v>0</v>
      </c>
      <c r="F11" s="10"/>
    </row>
    <row r="12" spans="1:8">
      <c r="A12" s="7">
        <v>5</v>
      </c>
      <c r="B12" s="29" t="s">
        <v>107</v>
      </c>
      <c r="C12" s="9"/>
      <c r="D12" s="10"/>
      <c r="E12" s="10">
        <f t="shared" si="0"/>
        <v>0</v>
      </c>
      <c r="F12" s="10"/>
    </row>
    <row r="13" spans="1:8">
      <c r="A13" s="7">
        <v>6</v>
      </c>
      <c r="B13" s="29" t="s">
        <v>108</v>
      </c>
      <c r="C13" s="9"/>
      <c r="D13" s="10"/>
      <c r="E13" s="10">
        <f t="shared" si="0"/>
        <v>0</v>
      </c>
      <c r="F13" s="10"/>
      <c r="H13" t="s">
        <v>101</v>
      </c>
    </row>
    <row r="14" spans="1:8">
      <c r="A14" s="7">
        <v>7</v>
      </c>
      <c r="B14" s="29"/>
      <c r="C14" s="9"/>
      <c r="D14" s="10"/>
      <c r="E14" s="10">
        <f t="shared" si="0"/>
        <v>0</v>
      </c>
      <c r="F14" s="10"/>
    </row>
    <row r="15" spans="1:8">
      <c r="A15" s="7">
        <v>8</v>
      </c>
      <c r="B15" s="29"/>
      <c r="C15" s="9"/>
      <c r="D15" s="10"/>
      <c r="E15" s="10">
        <f t="shared" si="0"/>
        <v>0</v>
      </c>
      <c r="F15" s="10"/>
    </row>
    <row r="16" spans="1:8">
      <c r="A16" s="7">
        <v>9</v>
      </c>
      <c r="B16" s="29"/>
      <c r="C16" s="9"/>
      <c r="D16" s="10"/>
      <c r="E16" s="10">
        <f t="shared" si="0"/>
        <v>0</v>
      </c>
      <c r="F16" s="10"/>
    </row>
    <row r="17" spans="1:6">
      <c r="A17" s="7">
        <v>10</v>
      </c>
      <c r="B17" s="29"/>
      <c r="C17" s="10"/>
      <c r="D17" s="10"/>
      <c r="E17" s="10">
        <f t="shared" si="0"/>
        <v>0</v>
      </c>
      <c r="F17" s="10"/>
    </row>
    <row r="18" spans="1:6">
      <c r="A18" s="7">
        <v>11</v>
      </c>
      <c r="B18" s="29"/>
      <c r="C18" s="10"/>
      <c r="D18" s="10"/>
      <c r="E18" s="10">
        <f t="shared" si="0"/>
        <v>0</v>
      </c>
      <c r="F18" s="10"/>
    </row>
    <row r="19" spans="1:6">
      <c r="A19" s="12">
        <v>12</v>
      </c>
      <c r="B19" s="29"/>
      <c r="C19" s="10"/>
      <c r="D19" s="10"/>
      <c r="E19" s="10">
        <f t="shared" si="0"/>
        <v>0</v>
      </c>
      <c r="F19" s="10"/>
    </row>
    <row r="20" spans="1:6">
      <c r="A20" s="8"/>
      <c r="B20" s="29"/>
      <c r="C20" s="10"/>
      <c r="D20" s="10"/>
      <c r="E20" s="10">
        <f t="shared" si="0"/>
        <v>0</v>
      </c>
      <c r="F20" s="10"/>
    </row>
    <row r="21" spans="1:6">
      <c r="A21" s="8"/>
      <c r="B21" s="29"/>
      <c r="C21" s="10"/>
      <c r="D21" s="10"/>
      <c r="E21" s="10">
        <f t="shared" si="0"/>
        <v>0</v>
      </c>
      <c r="F21" s="10"/>
    </row>
    <row r="22" spans="1:6">
      <c r="A22" s="2"/>
      <c r="B22" s="29"/>
      <c r="C22" s="4"/>
      <c r="D22" s="4"/>
      <c r="E22" s="4">
        <f>SUM(E8:E19)</f>
        <v>0</v>
      </c>
      <c r="F22" s="4"/>
    </row>
    <row r="23" spans="1:6">
      <c r="B23" s="49"/>
    </row>
    <row r="24" spans="1:6">
      <c r="B24" s="29"/>
    </row>
    <row r="25" spans="1:6">
      <c r="B25" s="29"/>
    </row>
    <row r="26" spans="1:6">
      <c r="B26" s="29"/>
    </row>
    <row r="27" spans="1:6">
      <c r="B27" s="29"/>
    </row>
    <row r="28" spans="1:6">
      <c r="B28" s="29"/>
    </row>
    <row r="29" spans="1:6">
      <c r="B29" s="29"/>
    </row>
    <row r="30" spans="1:6">
      <c r="B30" s="3" t="s">
        <v>2</v>
      </c>
    </row>
  </sheetData>
  <mergeCells count="4">
    <mergeCell ref="A1:F2"/>
    <mergeCell ref="A3:F3"/>
    <mergeCell ref="A5:F5"/>
    <mergeCell ref="A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7" sqref="F17"/>
    </sheetView>
  </sheetViews>
  <sheetFormatPr defaultRowHeight="15"/>
  <cols>
    <col min="1" max="1" width="6.7109375" customWidth="1"/>
    <col min="2" max="2" width="36.85546875" customWidth="1"/>
    <col min="3" max="3" width="18.140625" customWidth="1"/>
    <col min="4" max="4" width="12" customWidth="1"/>
  </cols>
  <sheetData>
    <row r="1" spans="1:4">
      <c r="A1" s="72">
        <f>'1'!A1:O2</f>
        <v>0</v>
      </c>
      <c r="B1" s="72"/>
      <c r="C1" s="72"/>
      <c r="D1" s="72"/>
    </row>
    <row r="2" spans="1:4">
      <c r="A2" s="72"/>
      <c r="B2" s="72"/>
      <c r="C2" s="72"/>
      <c r="D2" s="72"/>
    </row>
    <row r="3" spans="1:4">
      <c r="A3" s="73">
        <f>'1'!A3:O3</f>
        <v>0</v>
      </c>
      <c r="B3" s="73"/>
      <c r="C3" s="73"/>
      <c r="D3" s="73"/>
    </row>
    <row r="4" spans="1:4">
      <c r="A4" s="6"/>
      <c r="B4" s="6"/>
      <c r="C4" s="6"/>
      <c r="D4" s="6"/>
    </row>
    <row r="5" spans="1:4" ht="17.25">
      <c r="A5" s="74" t="s">
        <v>58</v>
      </c>
      <c r="B5" s="74"/>
      <c r="C5" s="74"/>
      <c r="D5" s="74"/>
    </row>
    <row r="6" spans="1:4">
      <c r="A6" s="71" t="str">
        <f>'4'!A6:G6</f>
        <v>As at 32 Ashadh, 2075</v>
      </c>
      <c r="B6" s="71"/>
      <c r="C6" s="71"/>
      <c r="D6" s="71"/>
    </row>
    <row r="7" spans="1:4">
      <c r="A7" s="5" t="s">
        <v>0</v>
      </c>
      <c r="B7" s="5" t="s">
        <v>59</v>
      </c>
      <c r="C7" s="5" t="s">
        <v>49</v>
      </c>
      <c r="D7" s="5" t="s">
        <v>13</v>
      </c>
    </row>
    <row r="8" spans="1:4">
      <c r="A8" s="7">
        <v>1</v>
      </c>
      <c r="B8" s="8"/>
      <c r="C8" s="13"/>
      <c r="D8" s="10"/>
    </row>
    <row r="9" spans="1:4">
      <c r="A9" s="7">
        <v>2</v>
      </c>
      <c r="B9" s="8"/>
      <c r="C9" s="13"/>
      <c r="D9" s="10"/>
    </row>
    <row r="10" spans="1:4">
      <c r="A10" s="7">
        <v>3</v>
      </c>
      <c r="B10" s="8"/>
      <c r="C10" s="13"/>
      <c r="D10" s="10"/>
    </row>
    <row r="11" spans="1:4">
      <c r="A11" s="7">
        <v>4</v>
      </c>
      <c r="B11" s="8"/>
      <c r="C11" s="13"/>
      <c r="D11" s="10"/>
    </row>
    <row r="12" spans="1:4">
      <c r="A12" s="8"/>
      <c r="B12" s="8"/>
      <c r="C12" s="13"/>
      <c r="D12" s="10"/>
    </row>
    <row r="13" spans="1:4">
      <c r="A13" s="2"/>
      <c r="B13" s="3" t="s">
        <v>2</v>
      </c>
      <c r="C13" s="14">
        <f>SUM(C8:C12)</f>
        <v>0</v>
      </c>
      <c r="D13" s="4"/>
    </row>
  </sheetData>
  <mergeCells count="4">
    <mergeCell ref="A1:D2"/>
    <mergeCell ref="A3:D3"/>
    <mergeCell ref="A5:D5"/>
    <mergeCell ref="A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7"/>
  <sheetViews>
    <sheetView topLeftCell="L1" workbookViewId="0">
      <selection activeCell="P14" sqref="P14"/>
    </sheetView>
  </sheetViews>
  <sheetFormatPr defaultRowHeight="15"/>
  <cols>
    <col min="5" max="6" width="10.85546875" customWidth="1"/>
    <col min="7" max="7" width="17.7109375" customWidth="1"/>
    <col min="9" max="9" width="12.42578125" customWidth="1"/>
  </cols>
  <sheetData>
    <row r="1" spans="1:25" s="45" customFormat="1" ht="14.25">
      <c r="A1" s="76"/>
      <c r="B1" s="76"/>
      <c r="C1" s="76"/>
      <c r="D1" s="76"/>
      <c r="E1" s="76" t="s">
        <v>138</v>
      </c>
      <c r="F1" s="76"/>
      <c r="G1" s="76"/>
      <c r="H1" s="76"/>
      <c r="I1" s="76"/>
      <c r="J1" s="76"/>
      <c r="K1" s="76"/>
      <c r="L1" s="76"/>
      <c r="M1" s="76" t="s">
        <v>139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s="75" customFormat="1" ht="28.5">
      <c r="A2" s="77" t="s">
        <v>126</v>
      </c>
      <c r="B2" s="77" t="s">
        <v>127</v>
      </c>
      <c r="C2" s="77" t="s">
        <v>134</v>
      </c>
      <c r="D2" s="77" t="s">
        <v>128</v>
      </c>
      <c r="E2" s="77" t="s">
        <v>129</v>
      </c>
      <c r="F2" s="77" t="s">
        <v>130</v>
      </c>
      <c r="G2" s="77" t="s">
        <v>136</v>
      </c>
      <c r="H2" s="77" t="s">
        <v>137</v>
      </c>
      <c r="I2" s="77" t="s">
        <v>132</v>
      </c>
      <c r="J2" s="77" t="s">
        <v>133</v>
      </c>
      <c r="K2" s="77" t="s">
        <v>135</v>
      </c>
      <c r="L2" s="78"/>
      <c r="M2" s="77" t="s">
        <v>140</v>
      </c>
      <c r="N2" s="77" t="s">
        <v>141</v>
      </c>
      <c r="O2" s="77" t="s">
        <v>142</v>
      </c>
      <c r="P2" s="77" t="s">
        <v>143</v>
      </c>
      <c r="Q2" s="77" t="s">
        <v>144</v>
      </c>
      <c r="R2" s="77" t="s">
        <v>145</v>
      </c>
      <c r="S2" s="77" t="s">
        <v>146</v>
      </c>
      <c r="T2" s="77" t="s">
        <v>131</v>
      </c>
      <c r="U2" s="77" t="s">
        <v>147</v>
      </c>
      <c r="V2" s="77" t="s">
        <v>149</v>
      </c>
      <c r="W2" s="77" t="s">
        <v>148</v>
      </c>
      <c r="X2" s="77" t="s">
        <v>150</v>
      </c>
      <c r="Y2" s="77"/>
    </row>
    <row r="3" spans="1: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spans="1: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I7" sqref="I7"/>
    </sheetView>
  </sheetViews>
  <sheetFormatPr defaultRowHeight="15"/>
  <sheetData>
    <row r="1" spans="1:8" s="45" customFormat="1" ht="14.25">
      <c r="A1" s="76" t="s">
        <v>151</v>
      </c>
      <c r="B1" s="76"/>
      <c r="C1" s="76"/>
      <c r="D1" s="76"/>
      <c r="E1" s="76"/>
      <c r="F1" s="76"/>
      <c r="G1" s="76"/>
      <c r="H1" s="76"/>
    </row>
    <row r="2" spans="1:8">
      <c r="A2" s="76" t="s">
        <v>139</v>
      </c>
      <c r="B2" s="76"/>
      <c r="C2" s="76"/>
      <c r="D2" s="76"/>
      <c r="E2" s="76"/>
      <c r="F2" s="76"/>
      <c r="G2" s="76"/>
      <c r="H2" s="76"/>
    </row>
    <row r="3" spans="1:8" ht="28.5">
      <c r="A3" s="77" t="s">
        <v>140</v>
      </c>
      <c r="B3" s="77" t="s">
        <v>141</v>
      </c>
      <c r="C3" s="77" t="s">
        <v>142</v>
      </c>
      <c r="D3" s="77" t="s">
        <v>143</v>
      </c>
      <c r="E3" s="77" t="s">
        <v>144</v>
      </c>
      <c r="F3" s="77" t="s">
        <v>149</v>
      </c>
      <c r="G3" s="77" t="s">
        <v>150</v>
      </c>
      <c r="H3" s="77" t="s">
        <v>155</v>
      </c>
    </row>
    <row r="4" spans="1:8">
      <c r="A4" s="50"/>
      <c r="B4" s="50"/>
      <c r="C4" s="50"/>
      <c r="D4" s="50"/>
      <c r="E4" s="50"/>
      <c r="F4" s="50"/>
      <c r="G4" s="50"/>
      <c r="H4" s="50"/>
    </row>
    <row r="5" spans="1:8">
      <c r="A5" s="50"/>
      <c r="B5" s="50"/>
      <c r="C5" s="50"/>
      <c r="D5" s="50"/>
      <c r="E5" s="50"/>
      <c r="F5" s="50"/>
      <c r="G5" s="50"/>
      <c r="H5" s="50"/>
    </row>
    <row r="6" spans="1:8">
      <c r="A6" s="50"/>
      <c r="B6" s="50"/>
      <c r="C6" s="50"/>
      <c r="D6" s="50"/>
      <c r="E6" s="50"/>
      <c r="F6" s="50"/>
      <c r="G6" s="50"/>
      <c r="H6" s="50"/>
    </row>
    <row r="7" spans="1:8">
      <c r="A7" s="50"/>
      <c r="B7" s="50"/>
      <c r="C7" s="50"/>
      <c r="D7" s="50"/>
      <c r="E7" s="50"/>
      <c r="F7" s="50"/>
      <c r="G7" s="50"/>
      <c r="H7" s="50"/>
    </row>
    <row r="8" spans="1:8">
      <c r="A8" s="50"/>
      <c r="B8" s="50"/>
      <c r="C8" s="50"/>
      <c r="D8" s="50"/>
      <c r="E8" s="50"/>
      <c r="F8" s="50"/>
      <c r="G8" s="50"/>
      <c r="H8" s="50"/>
    </row>
    <row r="9" spans="1:8">
      <c r="A9" s="50"/>
      <c r="B9" s="50"/>
      <c r="C9" s="50"/>
      <c r="D9" s="50"/>
      <c r="E9" s="50"/>
      <c r="F9" s="50"/>
      <c r="G9" s="50"/>
      <c r="H9" s="50"/>
    </row>
    <row r="10" spans="1:8">
      <c r="A10" s="50"/>
      <c r="B10" s="50"/>
      <c r="C10" s="50"/>
      <c r="D10" s="50"/>
      <c r="E10" s="50"/>
      <c r="F10" s="50"/>
      <c r="G10" s="50"/>
      <c r="H10" s="50"/>
    </row>
    <row r="11" spans="1:8">
      <c r="A11" s="50"/>
      <c r="B11" s="50"/>
      <c r="C11" s="50"/>
      <c r="D11" s="50"/>
      <c r="E11" s="50"/>
      <c r="F11" s="50"/>
      <c r="G11" s="50"/>
      <c r="H11" s="50"/>
    </row>
    <row r="12" spans="1:8">
      <c r="A12" s="50"/>
      <c r="B12" s="50"/>
      <c r="C12" s="50"/>
      <c r="D12" s="50"/>
      <c r="E12" s="50"/>
      <c r="F12" s="50"/>
      <c r="G12" s="50"/>
      <c r="H12" s="50"/>
    </row>
    <row r="13" spans="1:8">
      <c r="A13" s="50"/>
      <c r="B13" s="50"/>
      <c r="C13" s="50"/>
      <c r="D13" s="50"/>
      <c r="E13" s="50"/>
      <c r="F13" s="50"/>
      <c r="G13" s="50"/>
      <c r="H13" s="50"/>
    </row>
    <row r="14" spans="1:8">
      <c r="A14" s="50"/>
      <c r="B14" s="50"/>
      <c r="C14" s="50"/>
      <c r="D14" s="50"/>
      <c r="E14" s="50"/>
      <c r="F14" s="50"/>
      <c r="G14" s="50"/>
      <c r="H14" s="50"/>
    </row>
    <row r="15" spans="1:8">
      <c r="A15" s="50"/>
      <c r="B15" s="50"/>
      <c r="C15" s="50"/>
      <c r="D15" s="50"/>
      <c r="E15" s="50"/>
      <c r="F15" s="50"/>
      <c r="G15" s="50"/>
      <c r="H15" s="50"/>
    </row>
    <row r="16" spans="1:8">
      <c r="A16" s="50"/>
      <c r="B16" s="50"/>
      <c r="C16" s="50"/>
      <c r="D16" s="50"/>
      <c r="E16" s="50"/>
      <c r="F16" s="50"/>
      <c r="G16" s="50"/>
      <c r="H16" s="50"/>
    </row>
    <row r="17" spans="1:8">
      <c r="A17" s="50"/>
      <c r="B17" s="50"/>
      <c r="C17" s="50"/>
      <c r="D17" s="50"/>
      <c r="E17" s="50"/>
      <c r="F17" s="50"/>
      <c r="G17" s="50"/>
      <c r="H17" s="50"/>
    </row>
    <row r="18" spans="1:8">
      <c r="A18" s="50"/>
      <c r="B18" s="50"/>
      <c r="C18" s="50"/>
      <c r="D18" s="50"/>
      <c r="E18" s="50"/>
      <c r="F18" s="50"/>
      <c r="G18" s="50"/>
      <c r="H18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Stock and sale sheet </vt:lpstr>
      <vt:lpstr>9</vt:lpstr>
      <vt:lpstr>10</vt:lpstr>
      <vt:lpstr>Karobar partners catagory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Nepal</dc:creator>
  <cp:lastModifiedBy>Nafscol</cp:lastModifiedBy>
  <cp:lastPrinted>2019-08-20T03:21:52Z</cp:lastPrinted>
  <dcterms:created xsi:type="dcterms:W3CDTF">2018-07-13T08:02:00Z</dcterms:created>
  <dcterms:modified xsi:type="dcterms:W3CDTF">2019-11-13T02:04:24Z</dcterms:modified>
</cp:coreProperties>
</file>