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Shahad Aldoosri\Desktop\"/>
    </mc:Choice>
  </mc:AlternateContent>
  <xr:revisionPtr revIDLastSave="0" documentId="8_{B2976F59-8A43-4500-8367-ADFA64D6E04E}" xr6:coauthVersionLast="47" xr6:coauthVersionMax="47" xr10:uidLastSave="{00000000-0000-0000-0000-000000000000}"/>
  <bookViews>
    <workbookView xWindow="-108" yWindow="-108" windowWidth="23256" windowHeight="13896" xr2:uid="{40C4D4D5-7797-4992-9912-75942E97AB18}"/>
  </bookViews>
  <sheets>
    <sheet name="Sheet1" sheetId="10" r:id="rId1"/>
    <sheet name="Dashbored" sheetId="9" r:id="rId2"/>
    <sheet name="students_background_survey" sheetId="2" r:id="rId3"/>
    <sheet name="kind_of_Role" sheetId="6" r:id="rId4"/>
    <sheet name="Calculations" sheetId="1" r:id="rId5"/>
    <sheet name="Industries" sheetId="8" r:id="rId6"/>
  </sheets>
  <definedNames>
    <definedName name="_xlnm._FilterDatabase" localSheetId="4" hidden="1">Calculations!$G$51:$L$51</definedName>
    <definedName name="_xlcn.WorksheetConnection_Book1version1.xlsbstudents_background_survey" hidden="1">students_background_survey[]</definedName>
    <definedName name="_xlcn.WorksheetConnection_students_background_surveyAR" hidden="1">students_background_survey!$A:$R</definedName>
    <definedName name="ExternalData_1" localSheetId="5" hidden="1">Industries!$A$1:$U$49</definedName>
    <definedName name="ExternalData_1" localSheetId="3" hidden="1">kind_of_Role!$A$1:$H$50</definedName>
    <definedName name="ExternalData_1" localSheetId="2" hidden="1">students_background_survey!$A$1:$R$49</definedName>
    <definedName name="Slicer_Experince">#N/A</definedName>
    <definedName name="Slicer_Industries">#N/A</definedName>
    <definedName name="Slicer_Skills_Level">#N/A</definedName>
  </definedNames>
  <calcPr calcId="191029"/>
  <pivotCaches>
    <pivotCache cacheId="0"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ents_background_survey_ca499331-b9e6-4143-9532-4dc18ba97872" name="students_background_survey" connection="Query - students_background_survey"/>
          <x15:modelTable id="students_background_survey  2_b9098b8c-7fd1-497c-99db-018916f6b23d" name="students_background_survey  2" connection="Query - students_background_survey (2)"/>
          <x15:modelTable id="students_background_survey  3_486c326f-31f7-4128-8c5f-b67465d5d943" name="students_background_survey  3" connection="Query - students_background_survey (3)"/>
          <x15:modelTable id="Range" name="Range" connection="WorksheetConnection_students_background_survey!$A:$R"/>
          <x15:modelTable id="students_background_survey 1" name="students_background_survey 1" connection="WorksheetConnection_Book1 (version 1).xlsb!students_background_survey"/>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1" i="1" l="1"/>
  <c r="Q22" i="1"/>
  <c r="Q23" i="1"/>
  <c r="Q24" i="1"/>
  <c r="Q25" i="1"/>
  <c r="Q26" i="1"/>
  <c r="Q27" i="1"/>
  <c r="Q28" i="1"/>
  <c r="Q29" i="1"/>
  <c r="Q30" i="1"/>
  <c r="Q31" i="1"/>
  <c r="Q32" i="1"/>
  <c r="Q33" i="1"/>
  <c r="Q34" i="1"/>
  <c r="Q35" i="1"/>
  <c r="Q36" i="1"/>
  <c r="Q37" i="1"/>
  <c r="Q38" i="1"/>
  <c r="Q39" i="1"/>
  <c r="Q40" i="1"/>
  <c r="Q41" i="1"/>
  <c r="M22" i="1"/>
  <c r="M23" i="1"/>
  <c r="M24" i="1"/>
  <c r="M25" i="1"/>
  <c r="M26" i="1"/>
  <c r="M27" i="1"/>
  <c r="M28" i="1"/>
  <c r="M29" i="1"/>
  <c r="M30" i="1"/>
  <c r="M31" i="1"/>
  <c r="M32" i="1"/>
  <c r="M33" i="1"/>
  <c r="M34" i="1"/>
  <c r="M35" i="1"/>
  <c r="M36" i="1"/>
  <c r="M37" i="1"/>
  <c r="M38" i="1"/>
  <c r="M39" i="1"/>
  <c r="AD7" i="9"/>
  <c r="Y7" i="9"/>
  <c r="T7" i="9"/>
  <c r="O7" i="9"/>
  <c r="J7" i="9"/>
  <c r="F29" i="1"/>
  <c r="E29" i="1"/>
  <c r="D29" i="1"/>
  <c r="C29" i="1"/>
  <c r="B29" i="1"/>
  <c r="F28" i="1"/>
  <c r="E28" i="1"/>
  <c r="D28" i="1"/>
  <c r="C28" i="1"/>
  <c r="B28" i="1"/>
  <c r="F27" i="1"/>
  <c r="E27" i="1"/>
  <c r="D27" i="1"/>
  <c r="C27" i="1"/>
  <c r="B27" i="1"/>
  <c r="F23" i="1"/>
  <c r="E23" i="1"/>
  <c r="D23" i="1"/>
  <c r="C23" i="1"/>
  <c r="B23" i="1"/>
  <c r="F22" i="1"/>
  <c r="E22" i="1"/>
  <c r="D22" i="1"/>
  <c r="C22" i="1"/>
  <c r="B22" i="1"/>
  <c r="F21" i="1"/>
  <c r="E21" i="1"/>
  <c r="D21" i="1"/>
  <c r="C21" i="1"/>
  <c r="B21" i="1"/>
  <c r="M18" i="1"/>
  <c r="M17" i="1"/>
  <c r="F17" i="1"/>
  <c r="E17" i="1"/>
  <c r="D17" i="1"/>
  <c r="C17" i="1"/>
  <c r="B17" i="1"/>
  <c r="M16" i="1"/>
  <c r="F16" i="1"/>
  <c r="E16" i="1"/>
  <c r="D16" i="1"/>
  <c r="C16" i="1"/>
  <c r="B16" i="1"/>
  <c r="M15" i="1"/>
  <c r="F15" i="1"/>
  <c r="E15" i="1"/>
  <c r="D15" i="1"/>
  <c r="C15" i="1"/>
  <c r="B15" i="1"/>
  <c r="M14" i="1"/>
  <c r="F14" i="1"/>
  <c r="E14" i="1"/>
  <c r="D14" i="1"/>
  <c r="C14" i="1"/>
  <c r="B14" i="1"/>
  <c r="M13" i="1"/>
  <c r="F13" i="1"/>
  <c r="E13" i="1"/>
  <c r="D13" i="1"/>
  <c r="C13" i="1"/>
  <c r="B13" i="1"/>
  <c r="M12" i="1"/>
  <c r="M11" i="1"/>
  <c r="M10" i="1"/>
  <c r="F10" i="1"/>
  <c r="E10" i="1"/>
  <c r="D10" i="1"/>
  <c r="C10" i="1"/>
  <c r="B10" i="1"/>
  <c r="F9" i="1"/>
  <c r="E9" i="1"/>
  <c r="D9" i="1"/>
  <c r="C9" i="1"/>
  <c r="B9" i="1"/>
  <c r="F8" i="1"/>
  <c r="E8" i="1"/>
  <c r="D8" i="1"/>
  <c r="C8" i="1"/>
  <c r="B8" i="1"/>
  <c r="J5" i="1"/>
  <c r="I5" i="1"/>
  <c r="H5" i="1"/>
  <c r="G5" i="1"/>
  <c r="F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7705C1-AFA4-42FB-A141-7CF76583F79F}" keepAlive="1" name="ModelConnection_ExternalData_1" description="Data Model" type="5" refreshedVersion="8" minRefreshableVersion="5" saveData="1">
    <dbPr connection="Data Model Connection" command="students_background_survey" commandType="3"/>
    <extLst>
      <ext xmlns:x15="http://schemas.microsoft.com/office/spreadsheetml/2010/11/main" uri="{DE250136-89BD-433C-8126-D09CA5730AF9}">
        <x15:connection id="" model="1"/>
      </ext>
    </extLst>
  </connection>
  <connection id="2" xr16:uid="{DB0DDD2F-7A17-48DC-B209-72D2F8386C35}" keepAlive="1" name="ModelConnection_ExternalData_11" description="Data Model" type="5" refreshedVersion="8" minRefreshableVersion="5" saveData="1">
    <dbPr connection="Data Model Connection" command="students_background_survey  2" commandType="3"/>
    <extLst>
      <ext xmlns:x15="http://schemas.microsoft.com/office/spreadsheetml/2010/11/main" uri="{DE250136-89BD-433C-8126-D09CA5730AF9}">
        <x15:connection id="" model="1"/>
      </ext>
    </extLst>
  </connection>
  <connection id="3" xr16:uid="{4F29BB0E-3661-4F95-8D7A-80086F364DFB}" keepAlive="1" name="ModelConnection_ExternalData_12" description="Data Model" type="5" refreshedVersion="8" minRefreshableVersion="5" saveData="1">
    <dbPr connection="Data Model Connection" command="students_background_survey  3" commandType="3"/>
    <extLst>
      <ext xmlns:x15="http://schemas.microsoft.com/office/spreadsheetml/2010/11/main" uri="{DE250136-89BD-433C-8126-D09CA5730AF9}">
        <x15:connection id="" model="1"/>
      </ext>
    </extLst>
  </connection>
  <connection id="4" xr16:uid="{17E814B2-A84F-4362-99CE-F37056E2BD01}" name="Query - students_background_survey" description="Connection to the 'students_background_survey' query in the workbook." type="100" refreshedVersion="8" minRefreshableVersion="5">
    <extLst>
      <ext xmlns:x15="http://schemas.microsoft.com/office/spreadsheetml/2010/11/main" uri="{DE250136-89BD-433C-8126-D09CA5730AF9}">
        <x15:connection id="f829eb9d-4bf8-4cde-9158-07abccdb9c30"/>
      </ext>
    </extLst>
  </connection>
  <connection id="5" xr16:uid="{AA1B9BA4-581C-4711-91A5-BA628C987D61}" name="Query - students_background_survey (2)" description="Connection to the 'students_background_survey (2)' query in the workbook." type="100" refreshedVersion="8" minRefreshableVersion="5">
    <extLst>
      <ext xmlns:x15="http://schemas.microsoft.com/office/spreadsheetml/2010/11/main" uri="{DE250136-89BD-433C-8126-D09CA5730AF9}">
        <x15:connection id="ad5247b7-cb77-4d94-9f0e-c08d301b4486"/>
      </ext>
    </extLst>
  </connection>
  <connection id="6" xr16:uid="{79959C03-946E-482B-883D-5A8BAEFE38E8}" name="Query - students_background_survey (3)" description="Connection to the 'students_background_survey (3)' query in the workbook." type="100" refreshedVersion="8" minRefreshableVersion="5">
    <extLst>
      <ext xmlns:x15="http://schemas.microsoft.com/office/spreadsheetml/2010/11/main" uri="{DE250136-89BD-433C-8126-D09CA5730AF9}">
        <x15:connection id="5ff15d65-cef8-4b6e-b717-e9893107d9c7"/>
      </ext>
    </extLst>
  </connection>
  <connection id="7" xr16:uid="{550891E1-B9E3-4F65-A58C-AE082FD0875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3DA75403-AB3A-49C4-9EF7-ABB824089F8E}" name="WorksheetConnection_Book1 (version 1).xlsb!students_background_survey" type="102" refreshedVersion="8" minRefreshableVersion="5">
    <extLst>
      <ext xmlns:x15="http://schemas.microsoft.com/office/spreadsheetml/2010/11/main" uri="{DE250136-89BD-433C-8126-D09CA5730AF9}">
        <x15:connection id="students_background_survey 1">
          <x15:rangePr sourceName="_xlcn.WorksheetConnection_Book1version1.xlsbstudents_background_survey"/>
        </x15:connection>
      </ext>
    </extLst>
  </connection>
  <connection id="9" xr16:uid="{86E20E34-01FB-4801-8A1B-791B693926CC}" name="WorksheetConnection_students_background_survey!$A:$R" type="102" refreshedVersion="8" minRefreshableVersion="5">
    <extLst>
      <ext xmlns:x15="http://schemas.microsoft.com/office/spreadsheetml/2010/11/main" uri="{DE250136-89BD-433C-8126-D09CA5730AF9}">
        <x15:connection id="Range" autoDelete="1">
          <x15:rangePr sourceName="_xlcn.WorksheetConnection_students_background_surveyAR"/>
        </x15:connection>
      </ext>
    </extLst>
  </connection>
</connections>
</file>

<file path=xl/sharedStrings.xml><?xml version="1.0" encoding="utf-8"?>
<sst xmlns="http://schemas.openxmlformats.org/spreadsheetml/2006/main" count="1517" uniqueCount="228">
  <si>
    <t>Timestamp</t>
  </si>
  <si>
    <t>0. Which cohort are you from?</t>
  </si>
  <si>
    <t>4. Rate your skill level for each of the following tools [Power BI]</t>
  </si>
  <si>
    <t>5. What's your experience with each of the following tools?   [Excel]</t>
  </si>
  <si>
    <t>5. What's your experience with each of the following tools?   [SQL]</t>
  </si>
  <si>
    <t>5. What's your experience with each of the following tools?   [Python]</t>
  </si>
  <si>
    <t>5. What's your experience with each of the following tools?   [Tableau]</t>
  </si>
  <si>
    <t>5. What's your experience with each of the following tools?   [Power BI]</t>
  </si>
  <si>
    <t>2. What best describes you?</t>
  </si>
  <si>
    <t>3. What is your background?</t>
  </si>
  <si>
    <t>6. What kind of role would you like to land in? (check all that apply)</t>
  </si>
  <si>
    <t>7. What industries would you like to work in? (check all that apply)</t>
  </si>
  <si>
    <t>8. What functional areas would you like to work in? (check all that apply)</t>
  </si>
  <si>
    <t>Cohort 1</t>
  </si>
  <si>
    <t>6 months - 1 year</t>
  </si>
  <si>
    <t>Intermediate</t>
  </si>
  <si>
    <t>Beginner</t>
  </si>
  <si>
    <t>Less than 6 months</t>
  </si>
  <si>
    <t>No experience</t>
  </si>
  <si>
    <t>Recent Graduate</t>
  </si>
  <si>
    <t>Business Analyst, Data Analyst, BI Analyst, BI Developer</t>
  </si>
  <si>
    <t>Education, Financial Services, Government &amp; Public Sector, Media &amp; Entertainment, Retail &amp; E-Commerce, Technology, Telecommunications</t>
  </si>
  <si>
    <t>Human Resources, Operations, Research &amp; Development, Technology &amp; Data</t>
  </si>
  <si>
    <t>Advanced</t>
  </si>
  <si>
    <t>More than 2 years</t>
  </si>
  <si>
    <t>Science, Technology, Engineering, and Mathematics (STEM)</t>
  </si>
  <si>
    <t>Business Analyst, Data Analyst, BI Manager</t>
  </si>
  <si>
    <t>Customer Packaged Goods, Government &amp; Public Sector, Media &amp; Entertainment, Technology, Telecommunications</t>
  </si>
  <si>
    <t>Product, Quality Assurance, Research &amp; Development, Risk Management, Technology &amp; Data</t>
  </si>
  <si>
    <t>Business Analyst, Data Analyst, BI Analyst, Project Manager</t>
  </si>
  <si>
    <t>Government &amp; Public Sector, Technology</t>
  </si>
  <si>
    <t>Marketing, Risk Management, Technology &amp; Data</t>
  </si>
  <si>
    <t>BI Analyst, BI Consultant, BI Developer</t>
  </si>
  <si>
    <t>Financial Services, Government &amp; Public Sector, Supply Chain, Travel, Transport &amp; Logistics</t>
  </si>
  <si>
    <t>Finance, Operations, Quality Assurance, Research &amp; Development</t>
  </si>
  <si>
    <t>Business Analyst, Data Analyst, BI Analyst, BI Consultant, BI Developer, BI Engineer</t>
  </si>
  <si>
    <t>Chemicals, Construction, Energy, Financial Services, Government &amp; Public Sector, Healthcare &amp; Life Sciences, Hospitality, Manufacturing, Media &amp; Entertainment, Real Estate, Retail &amp; E-Commerce, Supply Chain, Technology, Telecommunications, Travel, Transport &amp; Logistics</t>
  </si>
  <si>
    <t>Finance, Human Resources, Legal &amp; Compliance, Marketing, Operations, Procurement, Product, Quality Assurance, Research &amp; Development, Risk Management, Sales, Technology &amp; Data</t>
  </si>
  <si>
    <t>Business Analyst, Data Analyst, BI Analyst, BI Consultant, BI Developer, BI Manager, Project Manager</t>
  </si>
  <si>
    <t>Energy, Financial Services, Government &amp; Public Sector, Healthcare &amp; Life Sciences, Media &amp; Entertainment, Real Estate, Retail &amp; E-Commerce, Supply Chain, Technology, Telecommunications, Travel, Transport &amp; Logistics</t>
  </si>
  <si>
    <t>Human Resources, Marketing, Procurement, Product, Quality Assurance, Research &amp; Development, Risk Management, Sales, Technology &amp; Data</t>
  </si>
  <si>
    <t>Finance, Accounting, Business, and Economics (FABE)</t>
  </si>
  <si>
    <t>Business Analyst, Data Analyst, BI Analyst</t>
  </si>
  <si>
    <t>Accounting &amp; Legal, Aerospace &amp; Defense, Government &amp; Public Sector, Healthcare &amp; Life Sciences, Retail &amp; E-Commerce, Technology, Travel, Transport &amp; Logistics</t>
  </si>
  <si>
    <t>Finance, Operations, Quality Assurance, Risk Management, Sales, Technology &amp; Data</t>
  </si>
  <si>
    <t>Business Analyst, Data Analyst, BI Analyst, BI Consultant, BI Developer, BI Engineer, BI Manager, Project Manager</t>
  </si>
  <si>
    <t>Construction, Education, Financial Services, Government &amp; Public Sector, Healthcare &amp; Life Sciences, Manufacturing, Media &amp; Entertainment, Retail &amp; E-Commerce, Technology</t>
  </si>
  <si>
    <t>Human Resources, Legal &amp; Compliance, Quality Assurance, Research &amp; Development, Risk Management, Technology &amp; Data</t>
  </si>
  <si>
    <t>Business Analyst, Data Analyst, BI Analyst, BI Consultant, BI Engineer, Project Manager</t>
  </si>
  <si>
    <t>Construction, Education, Energy, Hospitality, Manufacturing, Media &amp; Entertainment, Real Estate, Technology, Telecommunications, Travel, Transport &amp; Logistics</t>
  </si>
  <si>
    <t>Human Resources, Operations, Product, Quality Assurance, Research &amp; Development, Risk Management, Technology &amp; Data</t>
  </si>
  <si>
    <t>1 - 2 years</t>
  </si>
  <si>
    <t>Business Analyst, Data Analyst, BI Analyst, BI Engineer</t>
  </si>
  <si>
    <t>Government &amp; Public Sector, Media &amp; Entertainment, Supply Chain, Technology, Telecommunications, Travel, Transport &amp; Logistics</t>
  </si>
  <si>
    <t>Marketing, Research &amp; Development, Risk Management, Technology &amp; Data</t>
  </si>
  <si>
    <t>Energy, Financial Services, Government &amp; Public Sector, Retail &amp; E-Commerce, Technology, Telecommunications</t>
  </si>
  <si>
    <t>Finance, Marketing, Product, Research &amp; Development, Risk Management, Sales, Technology &amp; Data</t>
  </si>
  <si>
    <t>Chemicals, Government &amp; Public Sector, Manufacturing, Technology</t>
  </si>
  <si>
    <t>Procurement, Risk Management, Technology &amp; Data</t>
  </si>
  <si>
    <t>Experienced career switcher</t>
  </si>
  <si>
    <t>Energy, Government &amp; Public Sector, Technology</t>
  </si>
  <si>
    <t>Product, Technology &amp; Data</t>
  </si>
  <si>
    <t>Business Analyst, Data Analyst, BI Analyst, BI Consultant</t>
  </si>
  <si>
    <t>Customer Packaged Goods, Financial Services, Government &amp; Public Sector, Healthcare &amp; Life Sciences, Hospitality, Media &amp; Entertainment, Technology, Telecommunications, Travel, Transport &amp; Logistics</t>
  </si>
  <si>
    <t>Human Resources, Marketing, Operations, Product, Quality Assurance, Research &amp; Development, Sales, Technology &amp; Data</t>
  </si>
  <si>
    <t>Education, Financial Services, Government &amp; Public Sector, Manufacturing, Media &amp; Entertainment, Supply Chain, Technology, Telecommunications, Travel, Transport &amp; Logistics</t>
  </si>
  <si>
    <t>Marketing, Operations, Risk Management, Technology &amp; Data</t>
  </si>
  <si>
    <t>Data Analyst, BI Engineer, BI Manager</t>
  </si>
  <si>
    <t>Education, Government &amp; Public Sector, Hospitality, Retail &amp; E-Commerce, Technology</t>
  </si>
  <si>
    <t>Research &amp; Development, Sales, Technology &amp; Data</t>
  </si>
  <si>
    <t>Business Analyst, Data Analyst, BI Analyst, BI Engineer, BI Manager, Project Manager</t>
  </si>
  <si>
    <t>Education, Supply Chain, Technology, Telecommunications, Travel, Transport &amp; Logistics</t>
  </si>
  <si>
    <t>Quality Assurance, Research &amp; Development, Technology &amp; Data</t>
  </si>
  <si>
    <t>Business Analyst, Data Analyst</t>
  </si>
  <si>
    <t>Energy, Government &amp; Public Sector, Supply Chain, Technology, Telecommunications</t>
  </si>
  <si>
    <t>Quality Assurance, Research &amp; Development, Risk Management, Technology &amp; Data</t>
  </si>
  <si>
    <t>Data Analyst, BI Developer</t>
  </si>
  <si>
    <t>Agriculture, Education, Energy, Financial Services, Government &amp; Public Sector, Hospitality, Real Estate, Supply Chain, Travel, Transport &amp; Logistics</t>
  </si>
  <si>
    <t>Marketing, Research &amp; Development, Sales, Technology &amp; Data</t>
  </si>
  <si>
    <t>Technology</t>
  </si>
  <si>
    <t>Technology &amp; Data</t>
  </si>
  <si>
    <t>Accounting &amp; Legal, Energy, Government &amp; Public Sector, Supply Chain, Technology, Telecommunications</t>
  </si>
  <si>
    <t>Marketing, Quality Assurance, Research &amp; Development, Risk Management, Technology &amp; Data</t>
  </si>
  <si>
    <t>Business Analyst, Data Analyst, BI Analyst, BI Developer, BI Manager, Project Manager</t>
  </si>
  <si>
    <t>Financial Services, Government &amp; Public Sector, Technology</t>
  </si>
  <si>
    <t>Finance, Risk Management, Technology &amp; Data</t>
  </si>
  <si>
    <t>Cohort 2</t>
  </si>
  <si>
    <t>Accounting &amp; Legal, Aerospace &amp; Defense, Agriculture, Chemicals, Construction, Customer Packaged Goods, Education, Energy, Financial Services, Government &amp; Public Sector, Healthcare &amp; Life Sciences, Hospitality, Manufacturing, Media &amp; Entertainment, Real Estate, Retail &amp; E-Commerce, Supply Chain, Technology, Telecommunications, Travel, Transport &amp; Logistics</t>
  </si>
  <si>
    <t>Research &amp; Development, Technology &amp; Data</t>
  </si>
  <si>
    <t>Education, Financial Services, Government &amp; Public Sector, Healthcare &amp; Life Sciences, Hospitality, Retail &amp; E-Commerce, Technology</t>
  </si>
  <si>
    <t>Finance, Human Resources, Product, Quality Assurance, Technology &amp; Data</t>
  </si>
  <si>
    <t>Business Analyst, Data Analyst, BI Analyst, BI Consultant, BI Developer</t>
  </si>
  <si>
    <t>Finance, Human Resources, Marketing, Product, Quality Assurance, Research &amp; Development, Technology &amp; Data</t>
  </si>
  <si>
    <t>Accounting &amp; Legal, Energy, Financial Services, Government &amp; Public Sector</t>
  </si>
  <si>
    <t>Finance, Research &amp; Development, Risk Management</t>
  </si>
  <si>
    <t>Retail &amp; E-Commerce, Technology</t>
  </si>
  <si>
    <t>Risk Management, Technology &amp; Data</t>
  </si>
  <si>
    <t>Business Analyst, Data Analyst, BI Analyst, BI Consultant, BI Developer, BI Engineer, BI Manager</t>
  </si>
  <si>
    <t>Financial Services, Government &amp; Public Sector, Media &amp; Entertainment, Real Estate, Retail &amp; E-Commerce, Supply Chain, Technology, Telecommunications, Travel, Transport &amp; Logistics</t>
  </si>
  <si>
    <t>Finance, Marketing, Operations, Procurement, Quality Assurance, Research &amp; Development, Risk Management, Technology &amp; Data</t>
  </si>
  <si>
    <t>Accounting &amp; Legal, Customer Packaged Goods, Education, Energy, Financial Services, Government &amp; Public Sector, Media &amp; Entertainment, Real Estate, Retail &amp; E-Commerce, Supply Chain, Technology, Telecommunications, Travel, Transport &amp; Logistics</t>
  </si>
  <si>
    <t>Finance, Marketing, Operations, Research &amp; Development, Technology &amp; Data</t>
  </si>
  <si>
    <t>Operations, Research &amp; Development, Risk Management, Technology &amp; Data</t>
  </si>
  <si>
    <t>Business Analyst, BI Engineer, Project Manager</t>
  </si>
  <si>
    <t>Energy, Government &amp; Public Sector, Hospitality, Media &amp; Entertainment</t>
  </si>
  <si>
    <t>Marketing, Quality Assurance, Technology &amp; Data</t>
  </si>
  <si>
    <t>Accounting &amp; Legal, Customer Packaged Goods, Energy, Financial Services, Government &amp; Public Sector, Healthcare &amp; Life Sciences, Hospitality, Manufacturing, Retail &amp; E-Commerce, Supply Chain, Technology, Telecommunications, Travel, Transport &amp; Logistics</t>
  </si>
  <si>
    <t>Finance, Marketing, Operations, Procurement, Product, Quality Assurance, Research &amp; Development, Risk Management, Sales, Technology &amp; Data</t>
  </si>
  <si>
    <t>Business Analyst, BI Analyst, BI Developer, BI Engineer, BI Manager</t>
  </si>
  <si>
    <t>Education, Energy, Government &amp; Public Sector, Technology, Telecommunications</t>
  </si>
  <si>
    <t>Human Resources, Operations, Risk Management, Technology &amp; Data</t>
  </si>
  <si>
    <t>Construction, Energy, Financial Services, Government &amp; Public Sector, Media &amp; Entertainment, Real Estate, Retail &amp; E-Commerce, Supply Chain, Technology, Telecommunications, Travel, Transport &amp; Logistics</t>
  </si>
  <si>
    <t>Finance, Marketing, Procurement, Product, Risk Management, Sales, Technology &amp; Data</t>
  </si>
  <si>
    <t>Education, Government &amp; Public Sector, Healthcare &amp; Life Sciences, Hospitality, Media &amp; Entertainment, Technology, Travel, Transport &amp; Logistics</t>
  </si>
  <si>
    <t>Human Resources, Marketing, Operations, Sales, Technology &amp; Data</t>
  </si>
  <si>
    <t>Business Analyst, BI Analyst, BI Consultant, BI Engineer, BI Manager</t>
  </si>
  <si>
    <t>Education, Financial Services, Government &amp; Public Sector, Manufacturing, Real Estate, Supply Chain, Technology, Telecommunications</t>
  </si>
  <si>
    <t>Finance, Operations, Risk Management, Technology &amp; Data</t>
  </si>
  <si>
    <t>Business Analyst, Project Manager</t>
  </si>
  <si>
    <t>Hospitality, Media &amp; Entertainment, Real Estate, Retail &amp; E-Commerce</t>
  </si>
  <si>
    <t>Human Resources, Marketing, Operations, Risk Management</t>
  </si>
  <si>
    <t>Accounting &amp; Legal, Aerospace &amp; Defense, Chemicals, Construction, Education, Energy, Financial Services, Government &amp; Public Sector, Healthcare &amp; Life Sciences, Manufacturing, Retail &amp; E-Commerce, Technology, Telecommunications, Travel, Transport &amp; Logistics</t>
  </si>
  <si>
    <t>Human Resources, Operations, Product, Quality Assurance, Research &amp; Development, Risk Management, Sales, Technology &amp; Data</t>
  </si>
  <si>
    <t>Business Analyst, Data Analyst, BI Analyst, BI Manager, Project Manager</t>
  </si>
  <si>
    <t>Accounting &amp; Legal, Customer Packaged Goods, Education, Energy, Financial Services, Government &amp; Public Sector, Healthcare &amp; Life Sciences, Hospitality, Manufacturing, Retail &amp; E-Commerce, Supply Chain, Technology</t>
  </si>
  <si>
    <t>Finance, Human Resources, Legal &amp; Compliance, Marketing, Operations, Product, Quality Assurance, Research &amp; Development, Risk Management, Sales, Technology &amp; Data</t>
  </si>
  <si>
    <t>Business Analyst, Data Analyst, BI Analyst, BI Developer, BI Engineer</t>
  </si>
  <si>
    <t>Agriculture, Customer Packaged Goods, Education, Government &amp; Public Sector, Healthcare &amp; Life Sciences, Retail &amp; E-Commerce</t>
  </si>
  <si>
    <t>Human Resources, Product, Quality Assurance, Sales</t>
  </si>
  <si>
    <t>Agriculture, Education, Government &amp; Public Sector, Healthcare &amp; Life Sciences, Retail &amp; E-Commerce, Technology</t>
  </si>
  <si>
    <t>Marketing, Operations, Research &amp; Development, Technology &amp; Data</t>
  </si>
  <si>
    <t>Finance, Quality Assurance, Research &amp; Development, Risk Management, Technology &amp; Data</t>
  </si>
  <si>
    <t>Business Analyst, BI Analyst, BI Consultant, BI Manager</t>
  </si>
  <si>
    <t>Aerospace &amp; Defense, Government &amp; Public Sector, Healthcare &amp; Life Sciences, Media &amp; Entertainment, Real Estate, Retail &amp; E-Commerce, Supply Chain, Technology, Telecommunications, Travel, Transport &amp; Logistics</t>
  </si>
  <si>
    <t>Financial Services, Technology</t>
  </si>
  <si>
    <t>Data Analyst, BI Analyst, BI Developer, BI Engineer, BI Manager</t>
  </si>
  <si>
    <t>Aerospace &amp; Defense, Construction, Customer Packaged Goods, Energy, Government &amp; Public Sector, Healthcare &amp; Life Sciences, Manufacturing, Media &amp; Entertainment, Supply Chain, Technology, Telecommunications</t>
  </si>
  <si>
    <t>Operations, Product, Quality Assurance, Research &amp; Development, Risk Management, Technology &amp; Data</t>
  </si>
  <si>
    <t>Data Analyst, BI Analyst</t>
  </si>
  <si>
    <t>Energy, Financial Services, Government &amp; Public Sector, Healthcare &amp; Life Sciences, Technology, Travel, Transport &amp; Logistics</t>
  </si>
  <si>
    <t>Finance, Operations, Quality Assurance, Research &amp; Development, Risk Management, Technology &amp; Data</t>
  </si>
  <si>
    <t>Business Analyst, BI Analyst, BI Developer, BI Manager, Project Manager</t>
  </si>
  <si>
    <t>Accounting &amp; Legal, Financial Services, Healthcare &amp; Life Sciences, Technology</t>
  </si>
  <si>
    <t>Finance, Human Resources, Sales, Technology &amp; Data</t>
  </si>
  <si>
    <t>Students Total</t>
  </si>
  <si>
    <t>Exsel</t>
  </si>
  <si>
    <t>SQL</t>
  </si>
  <si>
    <t>Tableau</t>
  </si>
  <si>
    <t>Power Bi</t>
  </si>
  <si>
    <t>Python</t>
  </si>
  <si>
    <t>Experince</t>
  </si>
  <si>
    <t>fresh grad</t>
  </si>
  <si>
    <t>Data Analyst</t>
  </si>
  <si>
    <t>Business Analyst</t>
  </si>
  <si>
    <t>BI Analyst</t>
  </si>
  <si>
    <t>Education</t>
  </si>
  <si>
    <t>Customer Packaged Goods</t>
  </si>
  <si>
    <t>Government &amp; Public Sector</t>
  </si>
  <si>
    <t>Financial Services</t>
  </si>
  <si>
    <t>Chemicals</t>
  </si>
  <si>
    <t>Energy</t>
  </si>
  <si>
    <t>Accounting &amp; Legal</t>
  </si>
  <si>
    <t>Construction</t>
  </si>
  <si>
    <t>Agriculture</t>
  </si>
  <si>
    <t>Retail &amp; E-Commerce</t>
  </si>
  <si>
    <t>Hospitality</t>
  </si>
  <si>
    <t>Aerospace &amp; Defense</t>
  </si>
  <si>
    <t>Manufacturing</t>
  </si>
  <si>
    <t>4. Rate your skill level for each of the following tools [Excel]</t>
  </si>
  <si>
    <t>4. Rate your skill level for each of the following tools [SQL]</t>
  </si>
  <si>
    <t>4. Rate your skill level for each of the following tools [Python]</t>
  </si>
  <si>
    <t>4. Rate your skill level for each of the following tools [Tableau]</t>
  </si>
  <si>
    <t>6. What kind of role would you like to land in? (check all that apply).1</t>
  </si>
  <si>
    <t>6. What kind of role would you like to land in? (check all that apply).2</t>
  </si>
  <si>
    <t>6. What kind of role would you like to land in? (check all that apply).3</t>
  </si>
  <si>
    <t>6. What kind of role would you like to land in? (check all that apply).4</t>
  </si>
  <si>
    <t>6. What kind of role would you like to land in? (check all that apply).5</t>
  </si>
  <si>
    <t>6. What kind of role would you like to land in? (check all that apply).6</t>
  </si>
  <si>
    <t>6. What kind of role would you like to land in? (check all that apply).7</t>
  </si>
  <si>
    <t>6. What kind of role would you like to land in? (check all that apply).8</t>
  </si>
  <si>
    <t>BI Developer</t>
  </si>
  <si>
    <t>BI Manager</t>
  </si>
  <si>
    <t>Project Manager</t>
  </si>
  <si>
    <t>BI Consultant</t>
  </si>
  <si>
    <t>BI Engineer</t>
  </si>
  <si>
    <t>7. What industries would you like to work in? (check all that apply).1</t>
  </si>
  <si>
    <t>7. What industries would you like to work in? (check all that apply).2</t>
  </si>
  <si>
    <t>7. What industries would you like to work in? (check all that apply).3</t>
  </si>
  <si>
    <t>7. What industries would you like to work in? (check all that apply).4</t>
  </si>
  <si>
    <t>7. What industries would you like to work in? (check all that apply).5</t>
  </si>
  <si>
    <t>7. What industries would you like to work in? (check all that apply).6</t>
  </si>
  <si>
    <t>7. What industries would you like to work in? (check all that apply).7</t>
  </si>
  <si>
    <t>7. What industries would you like to work in? (check all that apply).8</t>
  </si>
  <si>
    <t>7. What industries would you like to work in? (check all that apply).9</t>
  </si>
  <si>
    <t>7. What industries would you like to work in? (check all that apply).10</t>
  </si>
  <si>
    <t>7. What industries would you like to work in? (check all that apply).11</t>
  </si>
  <si>
    <t>7. What industries would you like to work in? (check all that apply).12</t>
  </si>
  <si>
    <t>7. What industries would you like to work in? (check all that apply).13</t>
  </si>
  <si>
    <t>7. What industries would you like to work in? (check all that apply).14</t>
  </si>
  <si>
    <t>7. What industries would you like to work in? (check all that apply).15</t>
  </si>
  <si>
    <t>7. What industries would you like to work in? (check all that apply).16</t>
  </si>
  <si>
    <t>7. What industries would you like to work in? (check all that apply).17</t>
  </si>
  <si>
    <t>7. What industries would you like to work in? (check all that apply).18</t>
  </si>
  <si>
    <t>7. What industries would you like to work in? (check all that apply).19</t>
  </si>
  <si>
    <t>7. What industries would you like to work in? (check all that apply).20</t>
  </si>
  <si>
    <t>7. What industries would you like to work in? (check all that apply).21</t>
  </si>
  <si>
    <t>Media &amp; Entertainment</t>
  </si>
  <si>
    <t>Telecommunications</t>
  </si>
  <si>
    <t>Supply Chain</t>
  </si>
  <si>
    <t>Travel</t>
  </si>
  <si>
    <t>Transport &amp; Logistics</t>
  </si>
  <si>
    <t>Healthcare &amp; Life Sciences</t>
  </si>
  <si>
    <t>Real Estate</t>
  </si>
  <si>
    <t>Skills Level</t>
  </si>
  <si>
    <t>Role</t>
  </si>
  <si>
    <t>Count</t>
  </si>
  <si>
    <t>Industries</t>
  </si>
  <si>
    <t>Other</t>
  </si>
  <si>
    <t>Row Labels</t>
  </si>
  <si>
    <t>Grand Total</t>
  </si>
  <si>
    <t>Count of Index</t>
  </si>
  <si>
    <t>StudentId</t>
  </si>
  <si>
    <t>Total of Students</t>
  </si>
  <si>
    <t xml:space="preserve">Experienced career </t>
  </si>
  <si>
    <t>Class A</t>
  </si>
  <si>
    <t>Class B</t>
  </si>
  <si>
    <t>Fresh Grade</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</si>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</sst>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amily val="2"/>
      <scheme val="minor"/>
    </font>
    <font>
      <sz val="8"/>
      <name val="Arial"/>
      <family val="2"/>
      <scheme val="minor"/>
    </font>
    <font>
      <b/>
      <sz val="11"/>
      <color theme="1"/>
      <name val="Arial"/>
      <family val="2"/>
      <scheme val="minor"/>
    </font>
    <font>
      <sz val="11"/>
      <color theme="1"/>
      <name val="Arial"/>
      <family val="2"/>
      <scheme val="minor"/>
    </font>
    <font>
      <b/>
      <sz val="12"/>
      <color theme="1"/>
      <name val="Arial"/>
      <family val="2"/>
      <scheme val="minor"/>
    </font>
    <font>
      <sz val="48"/>
      <color theme="1"/>
      <name val="Arial"/>
      <family val="2"/>
      <scheme val="minor"/>
    </font>
    <font>
      <sz val="24"/>
      <color theme="1"/>
      <name val="Arial"/>
      <family val="2"/>
      <scheme val="minor"/>
    </font>
    <font>
      <b/>
      <sz val="16"/>
      <color theme="0"/>
      <name val="Candara Light"/>
      <family val="2"/>
    </font>
    <font>
      <sz val="36"/>
      <color theme="0"/>
      <name val="Candara Light"/>
      <family val="2"/>
    </font>
    <font>
      <b/>
      <sz val="20"/>
      <color theme="0"/>
      <name val="Candara Light"/>
      <family val="2"/>
    </font>
    <font>
      <b/>
      <sz val="18"/>
      <color theme="0"/>
      <name val="Candara Light"/>
      <family val="2"/>
    </font>
  </fonts>
  <fills count="6">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theme="4" tint="0.59999389629810485"/>
      </left>
      <right/>
      <top style="medium">
        <color theme="4" tint="0.59999389629810485"/>
      </top>
      <bottom/>
      <diagonal/>
    </border>
    <border>
      <left/>
      <right/>
      <top style="medium">
        <color theme="4" tint="0.59999389629810485"/>
      </top>
      <bottom/>
      <diagonal/>
    </border>
    <border>
      <left/>
      <right style="medium">
        <color theme="4" tint="0.59999389629810485"/>
      </right>
      <top style="medium">
        <color theme="4" tint="0.59999389629810485"/>
      </top>
      <bottom/>
      <diagonal/>
    </border>
    <border>
      <left style="medium">
        <color theme="4" tint="0.59999389629810485"/>
      </left>
      <right/>
      <top/>
      <bottom style="medium">
        <color theme="4" tint="0.59999389629810485"/>
      </bottom>
      <diagonal/>
    </border>
    <border>
      <left/>
      <right/>
      <top/>
      <bottom style="medium">
        <color theme="4" tint="0.59999389629810485"/>
      </bottom>
      <diagonal/>
    </border>
    <border>
      <left/>
      <right style="medium">
        <color theme="4" tint="0.59999389629810485"/>
      </right>
      <top/>
      <bottom style="medium">
        <color theme="4" tint="0.59999389629810485"/>
      </bottom>
      <diagonal/>
    </border>
    <border>
      <left style="medium">
        <color theme="4" tint="0.59999389629810485"/>
      </left>
      <right/>
      <top style="thin">
        <color theme="4" tint="0.59999389629810485"/>
      </top>
      <bottom style="medium">
        <color theme="4" tint="0.59999389629810485"/>
      </bottom>
      <diagonal/>
    </border>
    <border>
      <left/>
      <right/>
      <top style="thin">
        <color theme="4" tint="0.59999389629810485"/>
      </top>
      <bottom style="medium">
        <color theme="4" tint="0.59999389629810485"/>
      </bottom>
      <diagonal/>
    </border>
    <border>
      <left/>
      <right style="medium">
        <color theme="4" tint="0.59999389629810485"/>
      </right>
      <top style="thin">
        <color theme="4" tint="0.59999389629810485"/>
      </top>
      <bottom style="medium">
        <color theme="4" tint="0.59999389629810485"/>
      </bottom>
      <diagonal/>
    </border>
    <border>
      <left/>
      <right/>
      <top style="thin">
        <color theme="0"/>
      </top>
      <bottom/>
      <diagonal/>
    </border>
  </borders>
  <cellStyleXfs count="2">
    <xf numFmtId="0" fontId="0" fillId="0" borderId="0"/>
    <xf numFmtId="9" fontId="3" fillId="0" borderId="0" applyFont="0" applyFill="0" applyBorder="0" applyAlignment="0" applyProtection="0"/>
  </cellStyleXfs>
  <cellXfs count="39">
    <xf numFmtId="0" fontId="0" fillId="0" borderId="0" xfId="0"/>
    <xf numFmtId="22" fontId="0" fillId="0" borderId="0" xfId="0" applyNumberFormat="1"/>
    <xf numFmtId="10" fontId="2" fillId="0" borderId="0" xfId="0" applyNumberFormat="1" applyFont="1"/>
    <xf numFmtId="0" fontId="0" fillId="0" borderId="0" xfId="0" applyAlignment="1">
      <alignment horizontal="right" vertical="center"/>
    </xf>
    <xf numFmtId="0" fontId="2" fillId="0" borderId="0" xfId="1" applyNumberFormat="1" applyFont="1" applyFill="1" applyAlignment="1">
      <alignment horizontal="center" vertical="center"/>
    </xf>
    <xf numFmtId="0" fontId="2" fillId="0" borderId="0" xfId="0" applyFont="1" applyAlignment="1">
      <alignment vertical="center"/>
    </xf>
    <xf numFmtId="0" fontId="0" fillId="0" borderId="0" xfId="0" applyAlignment="1">
      <alignment horizontal="left"/>
    </xf>
    <xf numFmtId="0" fontId="0" fillId="0" borderId="0" xfId="0" pivotButton="1"/>
    <xf numFmtId="10" fontId="0" fillId="0" borderId="0" xfId="0" applyNumberFormat="1"/>
    <xf numFmtId="0" fontId="4" fillId="2" borderId="1" xfId="1" applyNumberFormat="1" applyFont="1" applyFill="1" applyBorder="1" applyAlignment="1">
      <alignment horizontal="center" vertical="center"/>
    </xf>
    <xf numFmtId="0" fontId="4" fillId="2" borderId="3" xfId="1" applyNumberFormat="1" applyFont="1" applyFill="1" applyBorder="1" applyAlignment="1">
      <alignment horizontal="center" vertical="center"/>
    </xf>
    <xf numFmtId="0" fontId="4" fillId="2" borderId="2" xfId="1" applyNumberFormat="1" applyFont="1" applyFill="1" applyBorder="1" applyAlignment="1">
      <alignment horizontal="center" vertic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5" borderId="0" xfId="0" applyFill="1"/>
    <xf numFmtId="0" fontId="8" fillId="5" borderId="0" xfId="0" applyFont="1" applyFill="1" applyAlignment="1">
      <alignment horizontal="center" vertical="center"/>
    </xf>
    <xf numFmtId="0" fontId="9" fillId="5" borderId="0" xfId="0" applyFont="1" applyFill="1" applyAlignment="1">
      <alignment horizontal="center" vertical="center"/>
    </xf>
    <xf numFmtId="0" fontId="10" fillId="5" borderId="0" xfId="0" applyFont="1" applyFill="1" applyAlignment="1">
      <alignment vertical="center"/>
    </xf>
    <xf numFmtId="0" fontId="5" fillId="5" borderId="0" xfId="0" applyFont="1" applyFill="1"/>
    <xf numFmtId="0" fontId="5" fillId="5" borderId="0" xfId="0" applyFont="1" applyFill="1" applyAlignment="1">
      <alignment horizontal="center"/>
    </xf>
    <xf numFmtId="0" fontId="0" fillId="5" borderId="16" xfId="0" applyFill="1" applyBorder="1"/>
    <xf numFmtId="0" fontId="0" fillId="2" borderId="0" xfId="0" applyFill="1"/>
    <xf numFmtId="0" fontId="9" fillId="4" borderId="7" xfId="0" applyFont="1" applyFill="1" applyBorder="1" applyAlignment="1">
      <alignment horizontal="center" vertical="center"/>
    </xf>
    <xf numFmtId="0" fontId="10" fillId="4" borderId="8" xfId="0" applyFont="1" applyFill="1" applyBorder="1" applyAlignment="1">
      <alignment horizontal="center" vertical="center"/>
    </xf>
    <xf numFmtId="0" fontId="10" fillId="4" borderId="9" xfId="0" applyFont="1" applyFill="1" applyBorder="1" applyAlignment="1">
      <alignment horizontal="center" vertical="center"/>
    </xf>
    <xf numFmtId="0" fontId="5" fillId="2" borderId="10" xfId="0" applyFont="1" applyFill="1" applyBorder="1" applyAlignment="1">
      <alignment horizontal="center"/>
    </xf>
    <xf numFmtId="0" fontId="5" fillId="2" borderId="11" xfId="0" applyFont="1" applyFill="1" applyBorder="1" applyAlignment="1">
      <alignment horizontal="center"/>
    </xf>
    <xf numFmtId="0" fontId="5" fillId="2" borderId="12" xfId="0" applyFont="1" applyFill="1" applyBorder="1" applyAlignment="1">
      <alignment horizontal="center"/>
    </xf>
    <xf numFmtId="0" fontId="6" fillId="5" borderId="0" xfId="0" applyFont="1" applyFill="1" applyAlignment="1">
      <alignment horizontal="center"/>
    </xf>
    <xf numFmtId="0" fontId="5" fillId="5" borderId="0" xfId="0" applyFont="1" applyFill="1" applyAlignment="1">
      <alignment horizontal="center"/>
    </xf>
    <xf numFmtId="0" fontId="9" fillId="4" borderId="8" xfId="0" applyFont="1" applyFill="1" applyBorder="1" applyAlignment="1">
      <alignment horizontal="center" vertical="center"/>
    </xf>
    <xf numFmtId="0" fontId="9" fillId="4" borderId="9"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5" fillId="2" borderId="13" xfId="0" applyFont="1" applyFill="1" applyBorder="1" applyAlignment="1">
      <alignment horizontal="center"/>
    </xf>
    <xf numFmtId="0" fontId="5" fillId="2" borderId="14" xfId="0" applyFont="1" applyFill="1" applyBorder="1" applyAlignment="1">
      <alignment horizontal="center"/>
    </xf>
    <xf numFmtId="0" fontId="5" fillId="2" borderId="15" xfId="0" applyFont="1" applyFill="1" applyBorder="1" applyAlignment="1">
      <alignment horizontal="center"/>
    </xf>
  </cellXfs>
  <cellStyles count="2">
    <cellStyle name="Normal" xfId="0" builtinId="0"/>
    <cellStyle name="Percent" xfId="1" builtinId="5"/>
  </cellStyles>
  <dxfs count="6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2"/>
        <color theme="1"/>
        <name val="Aptos Narrow"/>
        <family val="2"/>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2"/>
        <color theme="1"/>
        <name val="Aptos Narrow"/>
        <family val="2"/>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Aptos Narrow"/>
        <family val="2"/>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Aptos Narrow"/>
        <family val="2"/>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Aptos Narrow"/>
        <family val="2"/>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ptos Narrow"/>
        <family val="2"/>
        <scheme val="minor"/>
      </font>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ptos Narrow"/>
        <family val="2"/>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Tools Skills</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ar-SA"/>
        </a:p>
      </c:txPr>
    </c:title>
    <c:autoTitleDeleted val="0"/>
    <c:plotArea>
      <c:layout/>
      <c:barChart>
        <c:barDir val="col"/>
        <c:grouping val="clustered"/>
        <c:varyColors val="0"/>
        <c:ser>
          <c:idx val="0"/>
          <c:order val="0"/>
          <c:tx>
            <c:strRef>
              <c:f>Calculations!$A$8</c:f>
              <c:strCache>
                <c:ptCount val="1"/>
                <c:pt idx="0">
                  <c:v>Beginner</c:v>
                </c:pt>
              </c:strCache>
            </c:strRef>
          </c:tx>
          <c:spPr>
            <a:solidFill>
              <a:srgbClr val="FF339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Calculations!$B$7:$F$7</c:f>
              <c:strCache>
                <c:ptCount val="5"/>
                <c:pt idx="0">
                  <c:v>Exsel</c:v>
                </c:pt>
                <c:pt idx="1">
                  <c:v>SQL</c:v>
                </c:pt>
                <c:pt idx="2">
                  <c:v>Tableau</c:v>
                </c:pt>
                <c:pt idx="3">
                  <c:v>Power Bi</c:v>
                </c:pt>
                <c:pt idx="4">
                  <c:v>Python</c:v>
                </c:pt>
              </c:strCache>
            </c:strRef>
          </c:cat>
          <c:val>
            <c:numRef>
              <c:f>Calculations!$B$8:$F$8</c:f>
              <c:numCache>
                <c:formatCode>General</c:formatCode>
                <c:ptCount val="5"/>
                <c:pt idx="0">
                  <c:v>10</c:v>
                </c:pt>
                <c:pt idx="1">
                  <c:v>11</c:v>
                </c:pt>
                <c:pt idx="2">
                  <c:v>41</c:v>
                </c:pt>
                <c:pt idx="3">
                  <c:v>29</c:v>
                </c:pt>
                <c:pt idx="4">
                  <c:v>13</c:v>
                </c:pt>
              </c:numCache>
            </c:numRef>
          </c:val>
          <c:extLst>
            <c:ext xmlns:c16="http://schemas.microsoft.com/office/drawing/2014/chart" uri="{C3380CC4-5D6E-409C-BE32-E72D297353CC}">
              <c16:uniqueId val="{00000000-777F-4E37-846B-A801D506C9BD}"/>
            </c:ext>
          </c:extLst>
        </c:ser>
        <c:ser>
          <c:idx val="1"/>
          <c:order val="1"/>
          <c:tx>
            <c:strRef>
              <c:f>Calculations!$A$9</c:f>
              <c:strCache>
                <c:ptCount val="1"/>
                <c:pt idx="0">
                  <c:v>Intermediate</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Calculations!$B$7:$F$7</c:f>
              <c:strCache>
                <c:ptCount val="5"/>
                <c:pt idx="0">
                  <c:v>Exsel</c:v>
                </c:pt>
                <c:pt idx="1">
                  <c:v>SQL</c:v>
                </c:pt>
                <c:pt idx="2">
                  <c:v>Tableau</c:v>
                </c:pt>
                <c:pt idx="3">
                  <c:v>Power Bi</c:v>
                </c:pt>
                <c:pt idx="4">
                  <c:v>Python</c:v>
                </c:pt>
              </c:strCache>
            </c:strRef>
          </c:cat>
          <c:val>
            <c:numRef>
              <c:f>Calculations!$B$9:$F$9</c:f>
              <c:numCache>
                <c:formatCode>General</c:formatCode>
                <c:ptCount val="5"/>
                <c:pt idx="0">
                  <c:v>22</c:v>
                </c:pt>
                <c:pt idx="1">
                  <c:v>32</c:v>
                </c:pt>
                <c:pt idx="2">
                  <c:v>5</c:v>
                </c:pt>
                <c:pt idx="3">
                  <c:v>16</c:v>
                </c:pt>
                <c:pt idx="4">
                  <c:v>29</c:v>
                </c:pt>
              </c:numCache>
            </c:numRef>
          </c:val>
          <c:extLst>
            <c:ext xmlns:c16="http://schemas.microsoft.com/office/drawing/2014/chart" uri="{C3380CC4-5D6E-409C-BE32-E72D297353CC}">
              <c16:uniqueId val="{00000001-777F-4E37-846B-A801D506C9BD}"/>
            </c:ext>
          </c:extLst>
        </c:ser>
        <c:ser>
          <c:idx val="2"/>
          <c:order val="2"/>
          <c:tx>
            <c:strRef>
              <c:f>Calculations!$A$10</c:f>
              <c:strCache>
                <c:ptCount val="1"/>
                <c:pt idx="0">
                  <c:v>Advanced</c:v>
                </c:pt>
              </c:strCache>
            </c:strRef>
          </c:tx>
          <c:spPr>
            <a:solidFill>
              <a:schemeClr val="accent1">
                <a:lumMod val="40000"/>
                <a:lumOff val="6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Calculations!$B$7:$F$7</c:f>
              <c:strCache>
                <c:ptCount val="5"/>
                <c:pt idx="0">
                  <c:v>Exsel</c:v>
                </c:pt>
                <c:pt idx="1">
                  <c:v>SQL</c:v>
                </c:pt>
                <c:pt idx="2">
                  <c:v>Tableau</c:v>
                </c:pt>
                <c:pt idx="3">
                  <c:v>Power Bi</c:v>
                </c:pt>
                <c:pt idx="4">
                  <c:v>Python</c:v>
                </c:pt>
              </c:strCache>
            </c:strRef>
          </c:cat>
          <c:val>
            <c:numRef>
              <c:f>Calculations!$B$10:$F$10</c:f>
              <c:numCache>
                <c:formatCode>General</c:formatCode>
                <c:ptCount val="5"/>
                <c:pt idx="0">
                  <c:v>16</c:v>
                </c:pt>
                <c:pt idx="1">
                  <c:v>5</c:v>
                </c:pt>
                <c:pt idx="2">
                  <c:v>2</c:v>
                </c:pt>
                <c:pt idx="3">
                  <c:v>3</c:v>
                </c:pt>
                <c:pt idx="4">
                  <c:v>6</c:v>
                </c:pt>
              </c:numCache>
            </c:numRef>
          </c:val>
          <c:extLst>
            <c:ext xmlns:c16="http://schemas.microsoft.com/office/drawing/2014/chart" uri="{C3380CC4-5D6E-409C-BE32-E72D297353CC}">
              <c16:uniqueId val="{00000002-777F-4E37-846B-A801D506C9BD}"/>
            </c:ext>
          </c:extLst>
        </c:ser>
        <c:dLbls>
          <c:dLblPos val="outEnd"/>
          <c:showLegendKey val="0"/>
          <c:showVal val="1"/>
          <c:showCatName val="0"/>
          <c:showSerName val="0"/>
          <c:showPercent val="0"/>
          <c:showBubbleSize val="0"/>
        </c:dLbls>
        <c:gapWidth val="100"/>
        <c:overlap val="-24"/>
        <c:axId val="1116214783"/>
        <c:axId val="1116206143"/>
      </c:barChart>
      <c:catAx>
        <c:axId val="11162147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116206143"/>
        <c:crosses val="autoZero"/>
        <c:auto val="1"/>
        <c:lblAlgn val="ctr"/>
        <c:lblOffset val="100"/>
        <c:noMultiLvlLbl val="0"/>
      </c:catAx>
      <c:valAx>
        <c:axId val="111620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ar-SA"/>
          </a:p>
        </c:txPr>
        <c:crossAx val="1116214783"/>
        <c:crosses val="autoZero"/>
        <c:crossBetween val="between"/>
      </c:valAx>
      <c:spPr>
        <a:noFill/>
        <a:ln>
          <a:noFill/>
        </a:ln>
        <a:effectLst/>
      </c:spPr>
    </c:plotArea>
    <c:legend>
      <c:legendPos val="b"/>
      <c:overlay val="0"/>
      <c:spPr>
        <a:solidFill>
          <a:schemeClr val="bg1"/>
        </a:solid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ar-SA"/>
        </a:p>
      </c:txPr>
    </c:legend>
    <c:plotVisOnly val="1"/>
    <c:dispBlanksAs val="gap"/>
    <c:showDLblsOverMax val="0"/>
  </c:chart>
  <c:spPr>
    <a:solidFill>
      <a:schemeClr val="bg1"/>
    </a:solidFill>
    <a:ln w="9525" cap="flat" cmpd="sng" algn="ctr">
      <a:noFill/>
      <a:round/>
    </a:ln>
    <a:effectLst>
      <a:outerShdw blurRad="63500" sx="102000" sy="102000" algn="ctr" rotWithShape="0">
        <a:prstClr val="black">
          <a:alpha val="40000"/>
        </a:prstClr>
      </a:outerShdw>
    </a:effectLst>
  </c:spPr>
  <c:txPr>
    <a:bodyPr/>
    <a:lstStyle/>
    <a:p>
      <a:pPr>
        <a:defRPr/>
      </a:pPr>
      <a:endParaRPr lang="ar-S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u="none" strike="noStrike" kern="1200" cap="none" spc="50" normalizeH="0" baseline="0">
                <a:solidFill>
                  <a:sysClr val="windowText" lastClr="000000"/>
                </a:solidFill>
                <a:latin typeface="+mj-lt"/>
                <a:ea typeface="+mj-ea"/>
                <a:cs typeface="+mj-cs"/>
              </a:defRPr>
            </a:pPr>
            <a:r>
              <a:rPr lang="en-US" sz="1800" b="1" i="0" u="none" strike="noStrike" kern="1200" cap="none" spc="50" normalizeH="0" baseline="0">
                <a:solidFill>
                  <a:sysClr val="windowText" lastClr="000000"/>
                </a:solidFill>
                <a:latin typeface="+mj-lt"/>
                <a:ea typeface="+mj-ea"/>
                <a:cs typeface="+mj-cs"/>
              </a:rPr>
              <a:t>Tools Experince</a:t>
            </a:r>
          </a:p>
        </c:rich>
      </c:tx>
      <c:overlay val="0"/>
      <c:spPr>
        <a:noFill/>
        <a:ln>
          <a:noFill/>
        </a:ln>
        <a:effectLst/>
      </c:spPr>
      <c:txPr>
        <a:bodyPr rot="0" spcFirstLastPara="1" vertOverflow="ellipsis" vert="horz" wrap="square" anchor="ctr" anchorCtr="1"/>
        <a:lstStyle/>
        <a:p>
          <a:pPr algn="ctr" rtl="0">
            <a:defRPr lang="en-US" sz="1800" b="1" i="0" u="none" strike="noStrike" kern="1200" cap="none" spc="50" normalizeH="0" baseline="0">
              <a:solidFill>
                <a:sysClr val="windowText" lastClr="000000"/>
              </a:solidFill>
              <a:latin typeface="+mj-lt"/>
              <a:ea typeface="+mj-ea"/>
              <a:cs typeface="+mj-cs"/>
            </a:defRPr>
          </a:pPr>
          <a:endParaRPr lang="ar-SA"/>
        </a:p>
      </c:txPr>
    </c:title>
    <c:autoTitleDeleted val="0"/>
    <c:plotArea>
      <c:layout/>
      <c:barChart>
        <c:barDir val="bar"/>
        <c:grouping val="stacked"/>
        <c:varyColors val="0"/>
        <c:ser>
          <c:idx val="0"/>
          <c:order val="0"/>
          <c:tx>
            <c:strRef>
              <c:f>Calculations!$A$13</c:f>
              <c:strCache>
                <c:ptCount val="1"/>
                <c:pt idx="0">
                  <c:v>No experience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ar-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Calculations!$B$12:$F$12</c:f>
              <c:strCache>
                <c:ptCount val="5"/>
                <c:pt idx="0">
                  <c:v>Exsel</c:v>
                </c:pt>
                <c:pt idx="1">
                  <c:v>SQL</c:v>
                </c:pt>
                <c:pt idx="2">
                  <c:v>Tableau</c:v>
                </c:pt>
                <c:pt idx="3">
                  <c:v>Power Bi</c:v>
                </c:pt>
                <c:pt idx="4">
                  <c:v>Python</c:v>
                </c:pt>
              </c:strCache>
            </c:strRef>
          </c:cat>
          <c:val>
            <c:numRef>
              <c:f>Calculations!$B$13:$F$13</c:f>
              <c:numCache>
                <c:formatCode>General</c:formatCode>
                <c:ptCount val="5"/>
                <c:pt idx="0">
                  <c:v>7</c:v>
                </c:pt>
                <c:pt idx="1">
                  <c:v>7</c:v>
                </c:pt>
                <c:pt idx="2">
                  <c:v>34</c:v>
                </c:pt>
                <c:pt idx="3">
                  <c:v>22</c:v>
                </c:pt>
                <c:pt idx="4">
                  <c:v>12</c:v>
                </c:pt>
              </c:numCache>
            </c:numRef>
          </c:val>
          <c:extLst>
            <c:ext xmlns:c16="http://schemas.microsoft.com/office/drawing/2014/chart" uri="{C3380CC4-5D6E-409C-BE32-E72D297353CC}">
              <c16:uniqueId val="{00000000-773E-46CC-8BB3-7586EF2B5ACE}"/>
            </c:ext>
          </c:extLst>
        </c:ser>
        <c:ser>
          <c:idx val="1"/>
          <c:order val="1"/>
          <c:tx>
            <c:strRef>
              <c:f>Calculations!$A$14</c:f>
              <c:strCache>
                <c:ptCount val="1"/>
                <c:pt idx="0">
                  <c:v>Less than 6 months</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ar-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Calculations!$B$12:$F$12</c:f>
              <c:strCache>
                <c:ptCount val="5"/>
                <c:pt idx="0">
                  <c:v>Exsel</c:v>
                </c:pt>
                <c:pt idx="1">
                  <c:v>SQL</c:v>
                </c:pt>
                <c:pt idx="2">
                  <c:v>Tableau</c:v>
                </c:pt>
                <c:pt idx="3">
                  <c:v>Power Bi</c:v>
                </c:pt>
                <c:pt idx="4">
                  <c:v>Python</c:v>
                </c:pt>
              </c:strCache>
            </c:strRef>
          </c:cat>
          <c:val>
            <c:numRef>
              <c:f>Calculations!$B$14:$F$14</c:f>
              <c:numCache>
                <c:formatCode>General</c:formatCode>
                <c:ptCount val="5"/>
                <c:pt idx="0">
                  <c:v>14</c:v>
                </c:pt>
                <c:pt idx="1">
                  <c:v>22</c:v>
                </c:pt>
                <c:pt idx="2">
                  <c:v>13</c:v>
                </c:pt>
                <c:pt idx="3">
                  <c:v>18</c:v>
                </c:pt>
                <c:pt idx="4">
                  <c:v>14</c:v>
                </c:pt>
              </c:numCache>
            </c:numRef>
          </c:val>
          <c:extLst>
            <c:ext xmlns:c16="http://schemas.microsoft.com/office/drawing/2014/chart" uri="{C3380CC4-5D6E-409C-BE32-E72D297353CC}">
              <c16:uniqueId val="{00000001-773E-46CC-8BB3-7586EF2B5ACE}"/>
            </c:ext>
          </c:extLst>
        </c:ser>
        <c:ser>
          <c:idx val="2"/>
          <c:order val="2"/>
          <c:tx>
            <c:strRef>
              <c:f>Calculations!$A$15</c:f>
              <c:strCache>
                <c:ptCount val="1"/>
                <c:pt idx="0">
                  <c:v>6 months - 1 year</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ar-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Calculations!$B$12:$F$12</c:f>
              <c:strCache>
                <c:ptCount val="5"/>
                <c:pt idx="0">
                  <c:v>Exsel</c:v>
                </c:pt>
                <c:pt idx="1">
                  <c:v>SQL</c:v>
                </c:pt>
                <c:pt idx="2">
                  <c:v>Tableau</c:v>
                </c:pt>
                <c:pt idx="3">
                  <c:v>Power Bi</c:v>
                </c:pt>
                <c:pt idx="4">
                  <c:v>Python</c:v>
                </c:pt>
              </c:strCache>
            </c:strRef>
          </c:cat>
          <c:val>
            <c:numRef>
              <c:f>Calculations!$B$15:$F$15</c:f>
              <c:numCache>
                <c:formatCode>General</c:formatCode>
                <c:ptCount val="5"/>
                <c:pt idx="0">
                  <c:v>13</c:v>
                </c:pt>
                <c:pt idx="1">
                  <c:v>10</c:v>
                </c:pt>
                <c:pt idx="2">
                  <c:v>0</c:v>
                </c:pt>
                <c:pt idx="3">
                  <c:v>6</c:v>
                </c:pt>
                <c:pt idx="4">
                  <c:v>13</c:v>
                </c:pt>
              </c:numCache>
            </c:numRef>
          </c:val>
          <c:extLst>
            <c:ext xmlns:c16="http://schemas.microsoft.com/office/drawing/2014/chart" uri="{C3380CC4-5D6E-409C-BE32-E72D297353CC}">
              <c16:uniqueId val="{00000002-773E-46CC-8BB3-7586EF2B5ACE}"/>
            </c:ext>
          </c:extLst>
        </c:ser>
        <c:ser>
          <c:idx val="3"/>
          <c:order val="3"/>
          <c:tx>
            <c:strRef>
              <c:f>Calculations!$A$16</c:f>
              <c:strCache>
                <c:ptCount val="1"/>
                <c:pt idx="0">
                  <c:v>1 - 2 years</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ar-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Calculations!$B$12:$F$12</c:f>
              <c:strCache>
                <c:ptCount val="5"/>
                <c:pt idx="0">
                  <c:v>Exsel</c:v>
                </c:pt>
                <c:pt idx="1">
                  <c:v>SQL</c:v>
                </c:pt>
                <c:pt idx="2">
                  <c:v>Tableau</c:v>
                </c:pt>
                <c:pt idx="3">
                  <c:v>Power Bi</c:v>
                </c:pt>
                <c:pt idx="4">
                  <c:v>Python</c:v>
                </c:pt>
              </c:strCache>
            </c:strRef>
          </c:cat>
          <c:val>
            <c:numRef>
              <c:f>Calculations!$B$16:$F$16</c:f>
              <c:numCache>
                <c:formatCode>General</c:formatCode>
                <c:ptCount val="5"/>
                <c:pt idx="0">
                  <c:v>3</c:v>
                </c:pt>
                <c:pt idx="1">
                  <c:v>8</c:v>
                </c:pt>
                <c:pt idx="2">
                  <c:v>1</c:v>
                </c:pt>
                <c:pt idx="3">
                  <c:v>1</c:v>
                </c:pt>
                <c:pt idx="4">
                  <c:v>5</c:v>
                </c:pt>
              </c:numCache>
            </c:numRef>
          </c:val>
          <c:extLst>
            <c:ext xmlns:c16="http://schemas.microsoft.com/office/drawing/2014/chart" uri="{C3380CC4-5D6E-409C-BE32-E72D297353CC}">
              <c16:uniqueId val="{00000003-773E-46CC-8BB3-7586EF2B5ACE}"/>
            </c:ext>
          </c:extLst>
        </c:ser>
        <c:ser>
          <c:idx val="4"/>
          <c:order val="4"/>
          <c:tx>
            <c:strRef>
              <c:f>Calculations!$A$17</c:f>
              <c:strCache>
                <c:ptCount val="1"/>
                <c:pt idx="0">
                  <c:v>More than 2 years</c:v>
                </c:pt>
              </c:strCache>
            </c:strRef>
          </c:tx>
          <c:spPr>
            <a:solidFill>
              <a:srgbClr val="FF33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ar-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Calculations!$B$12:$F$12</c:f>
              <c:strCache>
                <c:ptCount val="5"/>
                <c:pt idx="0">
                  <c:v>Exsel</c:v>
                </c:pt>
                <c:pt idx="1">
                  <c:v>SQL</c:v>
                </c:pt>
                <c:pt idx="2">
                  <c:v>Tableau</c:v>
                </c:pt>
                <c:pt idx="3">
                  <c:v>Power Bi</c:v>
                </c:pt>
                <c:pt idx="4">
                  <c:v>Python</c:v>
                </c:pt>
              </c:strCache>
            </c:strRef>
          </c:cat>
          <c:val>
            <c:numRef>
              <c:f>Calculations!$B$17:$F$17</c:f>
              <c:numCache>
                <c:formatCode>General</c:formatCode>
                <c:ptCount val="5"/>
                <c:pt idx="0">
                  <c:v>11</c:v>
                </c:pt>
                <c:pt idx="1">
                  <c:v>1</c:v>
                </c:pt>
                <c:pt idx="2">
                  <c:v>0</c:v>
                </c:pt>
                <c:pt idx="3">
                  <c:v>1</c:v>
                </c:pt>
                <c:pt idx="4">
                  <c:v>4</c:v>
                </c:pt>
              </c:numCache>
            </c:numRef>
          </c:val>
          <c:extLst>
            <c:ext xmlns:c16="http://schemas.microsoft.com/office/drawing/2014/chart" uri="{C3380CC4-5D6E-409C-BE32-E72D297353CC}">
              <c16:uniqueId val="{00000004-773E-46CC-8BB3-7586EF2B5ACE}"/>
            </c:ext>
          </c:extLst>
        </c:ser>
        <c:dLbls>
          <c:dLblPos val="ctr"/>
          <c:showLegendKey val="0"/>
          <c:showVal val="1"/>
          <c:showCatName val="0"/>
          <c:showSerName val="0"/>
          <c:showPercent val="0"/>
          <c:showBubbleSize val="0"/>
        </c:dLbls>
        <c:gapWidth val="79"/>
        <c:overlap val="100"/>
        <c:axId val="1930423472"/>
        <c:axId val="1930401872"/>
        <c:extLst>
          <c:ext xmlns:c15="http://schemas.microsoft.com/office/drawing/2012/chart" uri="{02D57815-91ED-43cb-92C2-25804820EDAC}">
            <c15:filteredBarSeries>
              <c15:ser>
                <c:idx val="5"/>
                <c:order val="5"/>
                <c:tx>
                  <c:strRef>
                    <c:extLst>
                      <c:ext uri="{02D57815-91ED-43cb-92C2-25804820EDAC}">
                        <c15:formulaRef>
                          <c15:sqref>Calculations!$A$18</c15:sqref>
                        </c15:formulaRef>
                      </c:ext>
                    </c:extLst>
                    <c:strCache>
                      <c:ptCount val="1"/>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ar-SA"/>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Calculations!$B$12:$F$12</c15:sqref>
                        </c15:formulaRef>
                      </c:ext>
                    </c:extLst>
                    <c:strCache>
                      <c:ptCount val="5"/>
                      <c:pt idx="0">
                        <c:v>Exsel</c:v>
                      </c:pt>
                      <c:pt idx="1">
                        <c:v>SQL</c:v>
                      </c:pt>
                      <c:pt idx="2">
                        <c:v>Tableau</c:v>
                      </c:pt>
                      <c:pt idx="3">
                        <c:v>Power Bi</c:v>
                      </c:pt>
                      <c:pt idx="4">
                        <c:v>Python</c:v>
                      </c:pt>
                    </c:strCache>
                  </c:strRef>
                </c:cat>
                <c:val>
                  <c:numRef>
                    <c:extLst>
                      <c:ext uri="{02D57815-91ED-43cb-92C2-25804820EDAC}">
                        <c15:formulaRef>
                          <c15:sqref>Calculations!$B$18:$F$18</c15:sqref>
                        </c15:formulaRef>
                      </c:ext>
                    </c:extLst>
                    <c:numCache>
                      <c:formatCode>General</c:formatCode>
                      <c:ptCount val="5"/>
                    </c:numCache>
                  </c:numRef>
                </c:val>
                <c:extLst>
                  <c:ext xmlns:c16="http://schemas.microsoft.com/office/drawing/2014/chart" uri="{C3380CC4-5D6E-409C-BE32-E72D297353CC}">
                    <c16:uniqueId val="{00000005-773E-46CC-8BB3-7586EF2B5ACE}"/>
                  </c:ext>
                </c:extLst>
              </c15:ser>
            </c15:filteredBarSeries>
          </c:ext>
        </c:extLst>
      </c:barChart>
      <c:catAx>
        <c:axId val="193042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all" spc="120" normalizeH="0" baseline="0">
                <a:solidFill>
                  <a:sysClr val="windowText" lastClr="000000"/>
                </a:solidFill>
                <a:latin typeface="+mn-lt"/>
                <a:ea typeface="+mn-ea"/>
                <a:cs typeface="+mn-cs"/>
              </a:defRPr>
            </a:pPr>
            <a:endParaRPr lang="ar-SA"/>
          </a:p>
        </c:txPr>
        <c:crossAx val="1930401872"/>
        <c:crosses val="autoZero"/>
        <c:auto val="1"/>
        <c:lblAlgn val="ctr"/>
        <c:lblOffset val="100"/>
        <c:noMultiLvlLbl val="0"/>
      </c:catAx>
      <c:valAx>
        <c:axId val="1930401872"/>
        <c:scaling>
          <c:orientation val="minMax"/>
        </c:scaling>
        <c:delete val="1"/>
        <c:axPos val="b"/>
        <c:numFmt formatCode="General" sourceLinked="1"/>
        <c:majorTickMark val="none"/>
        <c:minorTickMark val="none"/>
        <c:tickLblPos val="nextTo"/>
        <c:crossAx val="1930423472"/>
        <c:crosses val="autoZero"/>
        <c:crossBetween val="between"/>
      </c:valAx>
      <c:spPr>
        <a:solidFill>
          <a:schemeClr val="bg1"/>
        </a:solid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ar-SA"/>
        </a:p>
      </c:txPr>
    </c:legend>
    <c:plotVisOnly val="1"/>
    <c:dispBlanksAs val="gap"/>
    <c:showDLblsOverMax val="0"/>
  </c:chart>
  <c:spPr>
    <a:solidFill>
      <a:schemeClr val="bg1"/>
    </a:solidFill>
    <a:ln w="9525" cap="flat" cmpd="sng" algn="ctr">
      <a:noFill/>
      <a:round/>
    </a:ln>
    <a:effectLst>
      <a:outerShdw blurRad="63500" sx="102000" sy="102000" algn="ctr" rotWithShape="0">
        <a:prstClr val="black">
          <a:alpha val="40000"/>
        </a:prstClr>
      </a:outerShdw>
    </a:effectLst>
  </c:spPr>
  <c:txPr>
    <a:bodyPr/>
    <a:lstStyle/>
    <a:p>
      <a:pPr>
        <a:defRPr/>
      </a:pPr>
      <a:endParaRPr lang="ar-S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Survey Analysis.xlsx]Calculations!PivotTable1</c:name>
    <c:fmtId val="9"/>
  </c:pivotSource>
  <c:chart>
    <c:title>
      <c:tx>
        <c:rich>
          <a:bodyPr rot="0" spcFirstLastPara="1" vertOverflow="ellipsis" vert="horz" wrap="square" anchor="ctr" anchorCtr="1"/>
          <a:lstStyle/>
          <a:p>
            <a:pPr>
              <a:defRPr sz="1800" b="1" i="0" u="none" strike="noStrike" kern="1200" cap="all" spc="50" baseline="0">
                <a:solidFill>
                  <a:sysClr val="windowText" lastClr="000000"/>
                </a:solidFill>
                <a:latin typeface="+mn-lt"/>
                <a:ea typeface="+mn-ea"/>
                <a:cs typeface="+mn-cs"/>
              </a:defRPr>
            </a:pPr>
            <a:r>
              <a:rPr lang="en-US" sz="1800">
                <a:solidFill>
                  <a:sysClr val="windowText" lastClr="000000"/>
                </a:solidFill>
              </a:rPr>
              <a:t>Students Backgrounds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ysClr val="windowText" lastClr="000000"/>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F3399"/>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5">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4">
              <a:lumMod val="40000"/>
              <a:lumOff val="6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Calculations!$B$37</c:f>
              <c:strCache>
                <c:ptCount val="1"/>
                <c:pt idx="0">
                  <c:v>Total</c:v>
                </c:pt>
              </c:strCache>
            </c:strRef>
          </c:tx>
          <c:dPt>
            <c:idx val="0"/>
            <c:bubble3D val="0"/>
            <c:spPr>
              <a:solidFill>
                <a:srgbClr val="FF33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40D-48F4-B4BD-E5EA2C57A2B9}"/>
              </c:ext>
            </c:extLst>
          </c:dPt>
          <c:dPt>
            <c:idx val="1"/>
            <c:bubble3D val="0"/>
            <c:spPr>
              <a:solidFill>
                <a:schemeClr val="accent5">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40D-48F4-B4BD-E5EA2C57A2B9}"/>
              </c:ext>
            </c:extLst>
          </c:dPt>
          <c:dPt>
            <c:idx val="2"/>
            <c:bubble3D val="0"/>
            <c:spPr>
              <a:solidFill>
                <a:schemeClr val="accent4">
                  <a:lumMod val="40000"/>
                  <a:lumOff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40D-48F4-B4BD-E5EA2C57A2B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Calculations!$A$38:$A$41</c:f>
              <c:strCache>
                <c:ptCount val="3"/>
                <c:pt idx="0">
                  <c:v>Finance, Accounting, Business, and Economics (FABE)</c:v>
                </c:pt>
                <c:pt idx="1">
                  <c:v>Other</c:v>
                </c:pt>
                <c:pt idx="2">
                  <c:v>Science, Technology, Engineering, and Mathematics (STEM)</c:v>
                </c:pt>
              </c:strCache>
            </c:strRef>
          </c:cat>
          <c:val>
            <c:numRef>
              <c:f>Calculations!$B$38:$B$41</c:f>
              <c:numCache>
                <c:formatCode>0.00%</c:formatCode>
                <c:ptCount val="3"/>
                <c:pt idx="0">
                  <c:v>8.3333333333333329E-2</c:v>
                </c:pt>
                <c:pt idx="1">
                  <c:v>0.125</c:v>
                </c:pt>
                <c:pt idx="2">
                  <c:v>0.79166666666666663</c:v>
                </c:pt>
              </c:numCache>
            </c:numRef>
          </c:val>
          <c:extLst>
            <c:ext xmlns:c16="http://schemas.microsoft.com/office/drawing/2014/chart" uri="{C3380CC4-5D6E-409C-BE32-E72D297353CC}">
              <c16:uniqueId val="{00000006-D40D-48F4-B4BD-E5EA2C57A2B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498607378103548"/>
          <c:y val="0.32080767421550821"/>
          <c:w val="0.29300150266703018"/>
          <c:h val="0.51963425753425374"/>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63500" sx="102000" sy="102000" algn="ctr" rotWithShape="0">
        <a:prstClr val="black">
          <a:alpha val="40000"/>
        </a:prstClr>
      </a:outerShdw>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u="none" strike="noStrike" kern="1200" cap="none" spc="50" normalizeH="0" baseline="0">
                <a:solidFill>
                  <a:sysClr val="windowText" lastClr="000000"/>
                </a:solidFill>
                <a:latin typeface="+mj-lt"/>
                <a:ea typeface="+mj-ea"/>
                <a:cs typeface="+mj-cs"/>
              </a:defRPr>
            </a:pPr>
            <a:r>
              <a:rPr lang="en-US" sz="1800" b="1" i="0" u="none" strike="noStrike" kern="1200" cap="none" spc="50" normalizeH="0" baseline="0">
                <a:solidFill>
                  <a:sysClr val="windowText" lastClr="000000"/>
                </a:solidFill>
                <a:latin typeface="+mj-lt"/>
                <a:ea typeface="+mj-ea"/>
                <a:cs typeface="+mj-cs"/>
              </a:rPr>
              <a:t>Future Role </a:t>
            </a:r>
          </a:p>
        </c:rich>
      </c:tx>
      <c:overlay val="0"/>
      <c:spPr>
        <a:noFill/>
        <a:ln>
          <a:noFill/>
        </a:ln>
        <a:effectLst/>
      </c:spPr>
      <c:txPr>
        <a:bodyPr rot="0" spcFirstLastPara="1" vertOverflow="ellipsis" vert="horz" wrap="square" anchor="ctr" anchorCtr="1"/>
        <a:lstStyle/>
        <a:p>
          <a:pPr algn="ctr" rtl="0">
            <a:defRPr lang="en-US" sz="1800" b="1" i="0" u="none" strike="noStrike" kern="1200" cap="none" spc="50" normalizeH="0" baseline="0">
              <a:solidFill>
                <a:sysClr val="windowText" lastClr="000000"/>
              </a:solidFill>
              <a:latin typeface="+mj-lt"/>
              <a:ea typeface="+mj-ea"/>
              <a:cs typeface="+mj-cs"/>
            </a:defRPr>
          </a:pPr>
          <a:endParaRPr lang="ar-SA"/>
        </a:p>
      </c:txPr>
    </c:title>
    <c:autoTitleDeleted val="0"/>
    <c:plotArea>
      <c:layout/>
      <c:barChart>
        <c:barDir val="col"/>
        <c:grouping val="clustered"/>
        <c:varyColors val="0"/>
        <c:ser>
          <c:idx val="0"/>
          <c:order val="0"/>
          <c:tx>
            <c:strRef>
              <c:f>Calculations!$M$9</c:f>
              <c:strCache>
                <c:ptCount val="1"/>
                <c:pt idx="0">
                  <c:v>Count</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Calculations!$L$10:$L$18</c:f>
              <c:strCache>
                <c:ptCount val="9"/>
                <c:pt idx="0">
                  <c:v>Business Analyst</c:v>
                </c:pt>
                <c:pt idx="1">
                  <c:v>BI Analyst</c:v>
                </c:pt>
                <c:pt idx="2">
                  <c:v>BI Consultant</c:v>
                </c:pt>
                <c:pt idx="3">
                  <c:v>Data Analyst</c:v>
                </c:pt>
                <c:pt idx="4">
                  <c:v>BI Consultant</c:v>
                </c:pt>
                <c:pt idx="5">
                  <c:v>BI Developer</c:v>
                </c:pt>
                <c:pt idx="6">
                  <c:v>BI Manager</c:v>
                </c:pt>
                <c:pt idx="7">
                  <c:v>Project Manager</c:v>
                </c:pt>
                <c:pt idx="8">
                  <c:v>BI Engineer</c:v>
                </c:pt>
              </c:strCache>
            </c:strRef>
          </c:cat>
          <c:val>
            <c:numRef>
              <c:f>Calculations!$M$10:$M$18</c:f>
              <c:numCache>
                <c:formatCode>General</c:formatCode>
                <c:ptCount val="9"/>
                <c:pt idx="0">
                  <c:v>43</c:v>
                </c:pt>
                <c:pt idx="1">
                  <c:v>42</c:v>
                </c:pt>
                <c:pt idx="2">
                  <c:v>19</c:v>
                </c:pt>
                <c:pt idx="3">
                  <c:v>41</c:v>
                </c:pt>
                <c:pt idx="4">
                  <c:v>19</c:v>
                </c:pt>
                <c:pt idx="5">
                  <c:v>22</c:v>
                </c:pt>
                <c:pt idx="6">
                  <c:v>17</c:v>
                </c:pt>
                <c:pt idx="7">
                  <c:v>16</c:v>
                </c:pt>
                <c:pt idx="8">
                  <c:v>18</c:v>
                </c:pt>
              </c:numCache>
            </c:numRef>
          </c:val>
          <c:extLst>
            <c:ext xmlns:c16="http://schemas.microsoft.com/office/drawing/2014/chart" uri="{C3380CC4-5D6E-409C-BE32-E72D297353CC}">
              <c16:uniqueId val="{00000000-BC66-4024-BC1E-6361A20A7F3C}"/>
            </c:ext>
          </c:extLst>
        </c:ser>
        <c:dLbls>
          <c:dLblPos val="outEnd"/>
          <c:showLegendKey val="0"/>
          <c:showVal val="1"/>
          <c:showCatName val="0"/>
          <c:showSerName val="0"/>
          <c:showPercent val="0"/>
          <c:showBubbleSize val="0"/>
        </c:dLbls>
        <c:gapWidth val="219"/>
        <c:overlap val="-27"/>
        <c:axId val="1330366944"/>
        <c:axId val="1330351584"/>
      </c:barChart>
      <c:catAx>
        <c:axId val="133036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ar-SA"/>
          </a:p>
        </c:txPr>
        <c:crossAx val="1330351584"/>
        <c:crosses val="autoZero"/>
        <c:auto val="1"/>
        <c:lblAlgn val="ctr"/>
        <c:lblOffset val="100"/>
        <c:noMultiLvlLbl val="0"/>
      </c:catAx>
      <c:valAx>
        <c:axId val="133035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ar-SA"/>
          </a:p>
        </c:txPr>
        <c:crossAx val="133036694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round/>
    </a:ln>
    <a:effectLst>
      <a:outerShdw blurRad="63500" sx="102000" sy="102000" algn="ctr" rotWithShape="0">
        <a:prstClr val="black">
          <a:alpha val="40000"/>
        </a:prstClr>
      </a:outerShdw>
    </a:effectLst>
  </c:spPr>
  <c:txPr>
    <a:bodyPr/>
    <a:lstStyle/>
    <a:p>
      <a:pPr>
        <a:defRPr/>
      </a:pPr>
      <a:endParaRPr lang="ar-SA"/>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2400" b="1" i="0" u="none" strike="noStrike" kern="1200" cap="all" spc="50" normalizeH="0" baseline="0">
                <a:solidFill>
                  <a:sysClr val="windowText" lastClr="000000"/>
                </a:solidFill>
                <a:latin typeface="+mn-lt"/>
                <a:ea typeface="+mn-ea"/>
                <a:cs typeface="+mn-cs"/>
              </a:defRPr>
            </a:pPr>
            <a:r>
              <a:rPr lang="en-US" sz="2400" b="1" i="0" u="none" strike="noStrike" kern="1200" cap="all" spc="50" baseline="0">
                <a:solidFill>
                  <a:sysClr val="windowText" lastClr="000000"/>
                </a:solidFill>
                <a:latin typeface="+mn-lt"/>
                <a:ea typeface="+mn-ea"/>
                <a:cs typeface="+mn-cs"/>
              </a:rPr>
              <a:t>Preferred Industries</a:t>
            </a:r>
          </a:p>
        </c:rich>
      </c:tx>
      <c:layout>
        <c:manualLayout>
          <c:xMode val="edge"/>
          <c:yMode val="edge"/>
          <c:x val="0.43272186738125251"/>
          <c:y val="3.7354023597518091E-2"/>
        </c:manualLayout>
      </c:layout>
      <c:overlay val="0"/>
      <c:spPr>
        <a:noFill/>
        <a:ln>
          <a:noFill/>
        </a:ln>
        <a:effectLst/>
      </c:spPr>
      <c:txPr>
        <a:bodyPr rot="0" spcFirstLastPara="1" vertOverflow="ellipsis" vert="horz" wrap="square" anchor="ctr" anchorCtr="1"/>
        <a:lstStyle/>
        <a:p>
          <a:pPr algn="ctr" rtl="0">
            <a:defRPr lang="en-US" sz="2400" b="1" i="0" u="none" strike="noStrike" kern="1200" cap="all" spc="50" normalizeH="0" baseline="0">
              <a:solidFill>
                <a:sysClr val="windowText" lastClr="000000"/>
              </a:solidFill>
              <a:latin typeface="+mn-lt"/>
              <a:ea typeface="+mn-ea"/>
              <a:cs typeface="+mn-cs"/>
            </a:defRPr>
          </a:pPr>
          <a:endParaRPr lang="ar-SA"/>
        </a:p>
      </c:txPr>
    </c:title>
    <c:autoTitleDeleted val="0"/>
    <c:plotArea>
      <c:layout/>
      <c:barChart>
        <c:barDir val="col"/>
        <c:grouping val="clustered"/>
        <c:varyColors val="0"/>
        <c:ser>
          <c:idx val="0"/>
          <c:order val="0"/>
          <c:tx>
            <c:strRef>
              <c:f>Calculations!$Q$20</c:f>
              <c:strCache>
                <c:ptCount val="1"/>
                <c:pt idx="0">
                  <c:v>count</c:v>
                </c:pt>
              </c:strCache>
            </c:strRef>
          </c:tx>
          <c:spPr>
            <a:solidFill>
              <a:srgbClr val="FF33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800" b="1" i="0" u="none" strike="noStrike" kern="1200" cap="none" spc="50" normalizeH="0" baseline="0">
                    <a:solidFill>
                      <a:sysClr val="windowText" lastClr="000000"/>
                    </a:solidFill>
                    <a:latin typeface="+mj-lt"/>
                    <a:ea typeface="+mj-ea"/>
                    <a:cs typeface="+mj-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Calculations!$P$21:$P$41</c:f>
              <c:strCache>
                <c:ptCount val="21"/>
                <c:pt idx="0">
                  <c:v>Accounting &amp; Legal</c:v>
                </c:pt>
                <c:pt idx="1">
                  <c:v>Aerospace &amp; Defense</c:v>
                </c:pt>
                <c:pt idx="2">
                  <c:v>Agriculture</c:v>
                </c:pt>
                <c:pt idx="3">
                  <c:v>Chemicals</c:v>
                </c:pt>
                <c:pt idx="4">
                  <c:v>Construction</c:v>
                </c:pt>
                <c:pt idx="5">
                  <c:v>Customer Packaged Goods</c:v>
                </c:pt>
                <c:pt idx="6">
                  <c:v>Education</c:v>
                </c:pt>
                <c:pt idx="7">
                  <c:v>Energy</c:v>
                </c:pt>
                <c:pt idx="8">
                  <c:v>Financial Services</c:v>
                </c:pt>
                <c:pt idx="9">
                  <c:v>Government &amp; Public Sector</c:v>
                </c:pt>
                <c:pt idx="10">
                  <c:v>Healthcare &amp; Life Sciences</c:v>
                </c:pt>
                <c:pt idx="11">
                  <c:v>Hospitality</c:v>
                </c:pt>
                <c:pt idx="12">
                  <c:v>Manufacturing</c:v>
                </c:pt>
                <c:pt idx="13">
                  <c:v>Media &amp; Entertainment</c:v>
                </c:pt>
                <c:pt idx="14">
                  <c:v>Real Estate</c:v>
                </c:pt>
                <c:pt idx="15">
                  <c:v>Retail &amp; E-Commerce</c:v>
                </c:pt>
                <c:pt idx="16">
                  <c:v>Supply Chain</c:v>
                </c:pt>
                <c:pt idx="17">
                  <c:v>Technology</c:v>
                </c:pt>
                <c:pt idx="18">
                  <c:v>Telecommunications</c:v>
                </c:pt>
                <c:pt idx="19">
                  <c:v>Travel</c:v>
                </c:pt>
                <c:pt idx="20">
                  <c:v>Transport &amp; Logistics</c:v>
                </c:pt>
              </c:strCache>
            </c:strRef>
          </c:cat>
          <c:val>
            <c:numRef>
              <c:f>Calculations!$Q$21:$Q$41</c:f>
              <c:numCache>
                <c:formatCode>General</c:formatCode>
                <c:ptCount val="21"/>
                <c:pt idx="0">
                  <c:v>10</c:v>
                </c:pt>
                <c:pt idx="1">
                  <c:v>6</c:v>
                </c:pt>
                <c:pt idx="2">
                  <c:v>5</c:v>
                </c:pt>
                <c:pt idx="3">
                  <c:v>5</c:v>
                </c:pt>
                <c:pt idx="4">
                  <c:v>8</c:v>
                </c:pt>
                <c:pt idx="5">
                  <c:v>9</c:v>
                </c:pt>
                <c:pt idx="6">
                  <c:v>19</c:v>
                </c:pt>
                <c:pt idx="7">
                  <c:v>21</c:v>
                </c:pt>
                <c:pt idx="8">
                  <c:v>24</c:v>
                </c:pt>
                <c:pt idx="9">
                  <c:v>39</c:v>
                </c:pt>
                <c:pt idx="10">
                  <c:v>18</c:v>
                </c:pt>
                <c:pt idx="11">
                  <c:v>13</c:v>
                </c:pt>
                <c:pt idx="12">
                  <c:v>12</c:v>
                </c:pt>
                <c:pt idx="13">
                  <c:v>19</c:v>
                </c:pt>
                <c:pt idx="14">
                  <c:v>12</c:v>
                </c:pt>
                <c:pt idx="15">
                  <c:v>21</c:v>
                </c:pt>
                <c:pt idx="16">
                  <c:v>20</c:v>
                </c:pt>
                <c:pt idx="17">
                  <c:v>42</c:v>
                </c:pt>
                <c:pt idx="18">
                  <c:v>24</c:v>
                </c:pt>
                <c:pt idx="19">
                  <c:v>21</c:v>
                </c:pt>
                <c:pt idx="20">
                  <c:v>21</c:v>
                </c:pt>
              </c:numCache>
            </c:numRef>
          </c:val>
          <c:extLst>
            <c:ext xmlns:c16="http://schemas.microsoft.com/office/drawing/2014/chart" uri="{C3380CC4-5D6E-409C-BE32-E72D297353CC}">
              <c16:uniqueId val="{00000000-01F5-414A-A72D-E4A99509F00D}"/>
            </c:ext>
          </c:extLst>
        </c:ser>
        <c:dLbls>
          <c:dLblPos val="outEnd"/>
          <c:showLegendKey val="0"/>
          <c:showVal val="1"/>
          <c:showCatName val="0"/>
          <c:showSerName val="0"/>
          <c:showPercent val="0"/>
          <c:showBubbleSize val="0"/>
        </c:dLbls>
        <c:gapWidth val="200"/>
        <c:overlap val="12"/>
        <c:axId val="89069199"/>
        <c:axId val="89063439"/>
      </c:barChart>
      <c:catAx>
        <c:axId val="8906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cap="none" spc="50" normalizeH="0" baseline="0">
                <a:solidFill>
                  <a:sysClr val="windowText" lastClr="000000"/>
                </a:solidFill>
                <a:latin typeface="+mj-lt"/>
                <a:ea typeface="+mj-ea"/>
                <a:cs typeface="+mj-cs"/>
              </a:defRPr>
            </a:pPr>
            <a:endParaRPr lang="ar-SA"/>
          </a:p>
        </c:txPr>
        <c:crossAx val="89063439"/>
        <c:crosses val="autoZero"/>
        <c:auto val="1"/>
        <c:lblAlgn val="ctr"/>
        <c:lblOffset val="100"/>
        <c:noMultiLvlLbl val="0"/>
      </c:catAx>
      <c:valAx>
        <c:axId val="8906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cap="none" spc="50" normalizeH="0" baseline="0">
                <a:solidFill>
                  <a:schemeClr val="bg1"/>
                </a:solidFill>
                <a:latin typeface="+mj-lt"/>
                <a:ea typeface="+mj-ea"/>
                <a:cs typeface="+mj-cs"/>
              </a:defRPr>
            </a:pPr>
            <a:endParaRPr lang="ar-SA"/>
          </a:p>
        </c:txPr>
        <c:crossAx val="8906919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63500" sx="101000" sy="101000" algn="ctr" rotWithShape="0">
        <a:prstClr val="black">
          <a:alpha val="35000"/>
        </a:prstClr>
      </a:outerShdw>
    </a:effectLst>
  </c:spPr>
  <c:txPr>
    <a:bodyPr/>
    <a:lstStyle/>
    <a:p>
      <a:pPr algn="ctr" rtl="0">
        <a:defRPr lang="en-US" sz="1800" b="1" i="0" u="none" strike="noStrike" kern="1200" cap="none" spc="50" normalizeH="0" baseline="0">
          <a:solidFill>
            <a:schemeClr val="tx1"/>
          </a:solidFill>
          <a:latin typeface="+mj-lt"/>
          <a:ea typeface="+mj-ea"/>
          <a:cs typeface="+mj-cs"/>
        </a:defRPr>
      </a:pPr>
      <a:endParaRPr lang="ar-SA"/>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0" normalizeH="0" baseline="0">
                <a:solidFill>
                  <a:sysClr val="windowText" lastClr="000000"/>
                </a:solidFill>
                <a:latin typeface="+mj-lt"/>
                <a:ea typeface="+mj-ea"/>
                <a:cs typeface="+mj-cs"/>
              </a:defRPr>
            </a:pPr>
            <a:r>
              <a:rPr lang="en-US" sz="1800">
                <a:solidFill>
                  <a:sysClr val="windowText" lastClr="000000"/>
                </a:solidFill>
              </a:rPr>
              <a:t>Class A</a:t>
            </a:r>
          </a:p>
        </c:rich>
      </c:tx>
      <c:overlay val="0"/>
      <c:spPr>
        <a:noFill/>
        <a:ln>
          <a:noFill/>
        </a:ln>
        <a:effectLst/>
      </c:spPr>
      <c:txPr>
        <a:bodyPr rot="0" spcFirstLastPara="1" vertOverflow="ellipsis" vert="horz" wrap="square" anchor="ctr" anchorCtr="1"/>
        <a:lstStyle/>
        <a:p>
          <a:pPr>
            <a:defRPr sz="1800" b="1" i="0" u="none" strike="noStrike" kern="1200" cap="none" spc="0" normalizeH="0" baseline="0">
              <a:solidFill>
                <a:sysClr val="windowText" lastClr="000000"/>
              </a:solidFill>
              <a:latin typeface="+mj-lt"/>
              <a:ea typeface="+mj-ea"/>
              <a:cs typeface="+mj-cs"/>
            </a:defRPr>
          </a:pPr>
          <a:endParaRPr lang="ar-SA"/>
        </a:p>
      </c:txPr>
    </c:title>
    <c:autoTitleDeleted val="0"/>
    <c:plotArea>
      <c:layout>
        <c:manualLayout>
          <c:layoutTarget val="inner"/>
          <c:xMode val="edge"/>
          <c:yMode val="edge"/>
          <c:x val="4.9311141474977879E-2"/>
          <c:y val="0.17125758767188862"/>
          <c:w val="0.93047682459542658"/>
          <c:h val="0.6193886585833609"/>
        </c:manualLayout>
      </c:layout>
      <c:barChart>
        <c:barDir val="col"/>
        <c:grouping val="clustered"/>
        <c:varyColors val="0"/>
        <c:ser>
          <c:idx val="0"/>
          <c:order val="0"/>
          <c:tx>
            <c:strRef>
              <c:f>Calculations!$A$21</c:f>
              <c:strCache>
                <c:ptCount val="1"/>
                <c:pt idx="0">
                  <c:v>Beginner</c:v>
                </c:pt>
              </c:strCache>
            </c:strRef>
          </c:tx>
          <c:spPr>
            <a:solidFill>
              <a:srgbClr val="FF3399"/>
            </a:solidFill>
            <a:ln>
              <a:noFill/>
            </a:ln>
            <a:effectLst>
              <a:outerShdw blurRad="50800" dist="50800" dir="5400000" algn="ctr" rotWithShape="0">
                <a:srgbClr val="FF3399"/>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Calculations!$B$20:$F$20</c:f>
              <c:strCache>
                <c:ptCount val="5"/>
                <c:pt idx="0">
                  <c:v>Exsel</c:v>
                </c:pt>
                <c:pt idx="1">
                  <c:v>SQL</c:v>
                </c:pt>
                <c:pt idx="2">
                  <c:v>Tableau</c:v>
                </c:pt>
                <c:pt idx="3">
                  <c:v>Power Bi</c:v>
                </c:pt>
                <c:pt idx="4">
                  <c:v>Python</c:v>
                </c:pt>
              </c:strCache>
            </c:strRef>
          </c:cat>
          <c:val>
            <c:numRef>
              <c:f>Calculations!$B$21:$F$21</c:f>
              <c:numCache>
                <c:formatCode>General</c:formatCode>
                <c:ptCount val="5"/>
                <c:pt idx="0">
                  <c:v>2</c:v>
                </c:pt>
                <c:pt idx="1">
                  <c:v>4</c:v>
                </c:pt>
                <c:pt idx="2">
                  <c:v>18</c:v>
                </c:pt>
                <c:pt idx="3">
                  <c:v>12</c:v>
                </c:pt>
                <c:pt idx="4">
                  <c:v>3</c:v>
                </c:pt>
              </c:numCache>
            </c:numRef>
          </c:val>
          <c:extLst>
            <c:ext xmlns:c16="http://schemas.microsoft.com/office/drawing/2014/chart" uri="{C3380CC4-5D6E-409C-BE32-E72D297353CC}">
              <c16:uniqueId val="{00000000-6149-4C46-A144-3B2EB1777098}"/>
            </c:ext>
          </c:extLst>
        </c:ser>
        <c:ser>
          <c:idx val="1"/>
          <c:order val="1"/>
          <c:tx>
            <c:strRef>
              <c:f>Calculations!$A$22</c:f>
              <c:strCache>
                <c:ptCount val="1"/>
                <c:pt idx="0">
                  <c:v>Intermediate</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Calculations!$B$20:$F$20</c:f>
              <c:strCache>
                <c:ptCount val="5"/>
                <c:pt idx="0">
                  <c:v>Exsel</c:v>
                </c:pt>
                <c:pt idx="1">
                  <c:v>SQL</c:v>
                </c:pt>
                <c:pt idx="2">
                  <c:v>Tableau</c:v>
                </c:pt>
                <c:pt idx="3">
                  <c:v>Power Bi</c:v>
                </c:pt>
                <c:pt idx="4">
                  <c:v>Python</c:v>
                </c:pt>
              </c:strCache>
            </c:strRef>
          </c:cat>
          <c:val>
            <c:numRef>
              <c:f>Calculations!$B$22:$F$22</c:f>
              <c:numCache>
                <c:formatCode>General</c:formatCode>
                <c:ptCount val="5"/>
                <c:pt idx="0">
                  <c:v>10</c:v>
                </c:pt>
                <c:pt idx="1">
                  <c:v>14</c:v>
                </c:pt>
                <c:pt idx="2">
                  <c:v>3</c:v>
                </c:pt>
                <c:pt idx="3">
                  <c:v>8</c:v>
                </c:pt>
                <c:pt idx="4">
                  <c:v>15</c:v>
                </c:pt>
              </c:numCache>
            </c:numRef>
          </c:val>
          <c:extLst>
            <c:ext xmlns:c16="http://schemas.microsoft.com/office/drawing/2014/chart" uri="{C3380CC4-5D6E-409C-BE32-E72D297353CC}">
              <c16:uniqueId val="{00000001-6149-4C46-A144-3B2EB1777098}"/>
            </c:ext>
          </c:extLst>
        </c:ser>
        <c:ser>
          <c:idx val="2"/>
          <c:order val="2"/>
          <c:tx>
            <c:strRef>
              <c:f>Calculations!$A$23</c:f>
              <c:strCache>
                <c:ptCount val="1"/>
                <c:pt idx="0">
                  <c:v>Advanced</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Calculations!$B$20:$F$20</c:f>
              <c:strCache>
                <c:ptCount val="5"/>
                <c:pt idx="0">
                  <c:v>Exsel</c:v>
                </c:pt>
                <c:pt idx="1">
                  <c:v>SQL</c:v>
                </c:pt>
                <c:pt idx="2">
                  <c:v>Tableau</c:v>
                </c:pt>
                <c:pt idx="3">
                  <c:v>Power Bi</c:v>
                </c:pt>
                <c:pt idx="4">
                  <c:v>Python</c:v>
                </c:pt>
              </c:strCache>
            </c:strRef>
          </c:cat>
          <c:val>
            <c:numRef>
              <c:f>Calculations!$B$23:$F$23</c:f>
              <c:numCache>
                <c:formatCode>General</c:formatCode>
                <c:ptCount val="5"/>
                <c:pt idx="0">
                  <c:v>10</c:v>
                </c:pt>
                <c:pt idx="1">
                  <c:v>4</c:v>
                </c:pt>
                <c:pt idx="2">
                  <c:v>1</c:v>
                </c:pt>
                <c:pt idx="3">
                  <c:v>2</c:v>
                </c:pt>
                <c:pt idx="4">
                  <c:v>4</c:v>
                </c:pt>
              </c:numCache>
            </c:numRef>
          </c:val>
          <c:extLst>
            <c:ext xmlns:c16="http://schemas.microsoft.com/office/drawing/2014/chart" uri="{C3380CC4-5D6E-409C-BE32-E72D297353CC}">
              <c16:uniqueId val="{00000002-6149-4C46-A144-3B2EB1777098}"/>
            </c:ext>
          </c:extLst>
        </c:ser>
        <c:dLbls>
          <c:dLblPos val="outEnd"/>
          <c:showLegendKey val="0"/>
          <c:showVal val="1"/>
          <c:showCatName val="0"/>
          <c:showSerName val="0"/>
          <c:showPercent val="0"/>
          <c:showBubbleSize val="0"/>
        </c:dLbls>
        <c:gapWidth val="267"/>
        <c:overlap val="-43"/>
        <c:axId val="1330315104"/>
        <c:axId val="1330316544"/>
      </c:barChart>
      <c:catAx>
        <c:axId val="133031510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50" b="1" i="0" u="none" strike="noStrike" kern="1200" cap="none" spc="0" normalizeH="0" baseline="0">
                <a:solidFill>
                  <a:sysClr val="windowText" lastClr="000000"/>
                </a:solidFill>
                <a:latin typeface="+mn-lt"/>
                <a:ea typeface="+mn-ea"/>
                <a:cs typeface="+mn-cs"/>
              </a:defRPr>
            </a:pPr>
            <a:endParaRPr lang="ar-SA"/>
          </a:p>
        </c:txPr>
        <c:crossAx val="1330316544"/>
        <c:crosses val="autoZero"/>
        <c:auto val="1"/>
        <c:lblAlgn val="ctr"/>
        <c:lblOffset val="100"/>
        <c:noMultiLvlLbl val="0"/>
      </c:catAx>
      <c:valAx>
        <c:axId val="1330316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ar-SA"/>
          </a:p>
        </c:txPr>
        <c:crossAx val="1330315104"/>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ar-SA"/>
        </a:p>
      </c:txPr>
    </c:legend>
    <c:plotVisOnly val="1"/>
    <c:dispBlanksAs val="gap"/>
    <c:showDLblsOverMax val="0"/>
  </c:chart>
  <c:spPr>
    <a:solidFill>
      <a:schemeClr val="bg1"/>
    </a:solidFill>
    <a:ln w="9525" cap="flat" cmpd="sng" algn="ctr">
      <a:noFill/>
      <a:round/>
    </a:ln>
    <a:effectLst>
      <a:outerShdw blurRad="63500" sx="102000" sy="102000" algn="ctr" rotWithShape="0">
        <a:prstClr val="black">
          <a:alpha val="40000"/>
        </a:prstClr>
      </a:outerShdw>
    </a:effectLst>
  </c:spPr>
  <c:txPr>
    <a:bodyPr/>
    <a:lstStyle/>
    <a:p>
      <a:pPr>
        <a:defRPr/>
      </a:pPr>
      <a:endParaRPr lang="ar-SA"/>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0" normalizeH="0" baseline="0">
                <a:solidFill>
                  <a:sysClr val="windowText" lastClr="000000"/>
                </a:solidFill>
                <a:latin typeface="+mj-lt"/>
                <a:ea typeface="+mj-ea"/>
                <a:cs typeface="+mj-cs"/>
              </a:defRPr>
            </a:pPr>
            <a:r>
              <a:rPr lang="en-US" sz="1800">
                <a:solidFill>
                  <a:sysClr val="windowText" lastClr="000000"/>
                </a:solidFill>
              </a:rPr>
              <a:t>Class B</a:t>
            </a:r>
          </a:p>
        </c:rich>
      </c:tx>
      <c:overlay val="0"/>
      <c:spPr>
        <a:noFill/>
        <a:ln>
          <a:noFill/>
        </a:ln>
        <a:effectLst/>
      </c:spPr>
      <c:txPr>
        <a:bodyPr rot="0" spcFirstLastPara="1" vertOverflow="ellipsis" vert="horz" wrap="square" anchor="ctr" anchorCtr="1"/>
        <a:lstStyle/>
        <a:p>
          <a:pPr>
            <a:defRPr sz="1800" b="1" i="0" u="none" strike="noStrike" kern="1200" cap="none" spc="0" normalizeH="0" baseline="0">
              <a:solidFill>
                <a:sysClr val="windowText" lastClr="000000"/>
              </a:solidFill>
              <a:latin typeface="+mj-lt"/>
              <a:ea typeface="+mj-ea"/>
              <a:cs typeface="+mj-cs"/>
            </a:defRPr>
          </a:pPr>
          <a:endParaRPr lang="ar-SA"/>
        </a:p>
      </c:txPr>
    </c:title>
    <c:autoTitleDeleted val="0"/>
    <c:plotArea>
      <c:layout>
        <c:manualLayout>
          <c:layoutTarget val="inner"/>
          <c:xMode val="edge"/>
          <c:yMode val="edge"/>
          <c:x val="4.9719835854883578E-2"/>
          <c:y val="0.14836827654514562"/>
          <c:w val="0.92990061138658275"/>
          <c:h val="0.6267903984768598"/>
        </c:manualLayout>
      </c:layout>
      <c:barChart>
        <c:barDir val="col"/>
        <c:grouping val="clustered"/>
        <c:varyColors val="0"/>
        <c:ser>
          <c:idx val="0"/>
          <c:order val="0"/>
          <c:tx>
            <c:strRef>
              <c:f>Calculations!$A$27</c:f>
              <c:strCache>
                <c:ptCount val="1"/>
                <c:pt idx="0">
                  <c:v>Beginner</c:v>
                </c:pt>
              </c:strCache>
            </c:strRef>
          </c:tx>
          <c:spPr>
            <a:solidFill>
              <a:srgbClr val="FF33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Calculations!$B$26:$F$26</c:f>
              <c:strCache>
                <c:ptCount val="5"/>
                <c:pt idx="0">
                  <c:v>Exsel</c:v>
                </c:pt>
                <c:pt idx="1">
                  <c:v>SQL</c:v>
                </c:pt>
                <c:pt idx="2">
                  <c:v>Tableau</c:v>
                </c:pt>
                <c:pt idx="3">
                  <c:v>Power Bi</c:v>
                </c:pt>
                <c:pt idx="4">
                  <c:v>Python</c:v>
                </c:pt>
              </c:strCache>
            </c:strRef>
          </c:cat>
          <c:val>
            <c:numRef>
              <c:f>Calculations!$B$27:$F$27</c:f>
              <c:numCache>
                <c:formatCode>General</c:formatCode>
                <c:ptCount val="5"/>
                <c:pt idx="0">
                  <c:v>8</c:v>
                </c:pt>
                <c:pt idx="1">
                  <c:v>7</c:v>
                </c:pt>
                <c:pt idx="2">
                  <c:v>23</c:v>
                </c:pt>
                <c:pt idx="3">
                  <c:v>17</c:v>
                </c:pt>
                <c:pt idx="4">
                  <c:v>10</c:v>
                </c:pt>
              </c:numCache>
            </c:numRef>
          </c:val>
          <c:extLst>
            <c:ext xmlns:c16="http://schemas.microsoft.com/office/drawing/2014/chart" uri="{C3380CC4-5D6E-409C-BE32-E72D297353CC}">
              <c16:uniqueId val="{00000000-1084-4811-8322-134220B3C8CE}"/>
            </c:ext>
          </c:extLst>
        </c:ser>
        <c:ser>
          <c:idx val="1"/>
          <c:order val="1"/>
          <c:tx>
            <c:strRef>
              <c:f>Calculations!$A$28</c:f>
              <c:strCache>
                <c:ptCount val="1"/>
                <c:pt idx="0">
                  <c:v>Intermediate</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Calculations!$B$26:$F$26</c:f>
              <c:strCache>
                <c:ptCount val="5"/>
                <c:pt idx="0">
                  <c:v>Exsel</c:v>
                </c:pt>
                <c:pt idx="1">
                  <c:v>SQL</c:v>
                </c:pt>
                <c:pt idx="2">
                  <c:v>Tableau</c:v>
                </c:pt>
                <c:pt idx="3">
                  <c:v>Power Bi</c:v>
                </c:pt>
                <c:pt idx="4">
                  <c:v>Python</c:v>
                </c:pt>
              </c:strCache>
            </c:strRef>
          </c:cat>
          <c:val>
            <c:numRef>
              <c:f>Calculations!$B$28:$F$28</c:f>
              <c:numCache>
                <c:formatCode>General</c:formatCode>
                <c:ptCount val="5"/>
                <c:pt idx="0">
                  <c:v>12</c:v>
                </c:pt>
                <c:pt idx="1">
                  <c:v>18</c:v>
                </c:pt>
                <c:pt idx="2">
                  <c:v>2</c:v>
                </c:pt>
                <c:pt idx="3">
                  <c:v>8</c:v>
                </c:pt>
                <c:pt idx="4">
                  <c:v>14</c:v>
                </c:pt>
              </c:numCache>
            </c:numRef>
          </c:val>
          <c:extLst>
            <c:ext xmlns:c16="http://schemas.microsoft.com/office/drawing/2014/chart" uri="{C3380CC4-5D6E-409C-BE32-E72D297353CC}">
              <c16:uniqueId val="{00000001-1084-4811-8322-134220B3C8CE}"/>
            </c:ext>
          </c:extLst>
        </c:ser>
        <c:ser>
          <c:idx val="2"/>
          <c:order val="2"/>
          <c:tx>
            <c:strRef>
              <c:f>Calculations!$A$29</c:f>
              <c:strCache>
                <c:ptCount val="1"/>
                <c:pt idx="0">
                  <c:v>Advanced</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Calculations!$B$26:$F$26</c:f>
              <c:strCache>
                <c:ptCount val="5"/>
                <c:pt idx="0">
                  <c:v>Exsel</c:v>
                </c:pt>
                <c:pt idx="1">
                  <c:v>SQL</c:v>
                </c:pt>
                <c:pt idx="2">
                  <c:v>Tableau</c:v>
                </c:pt>
                <c:pt idx="3">
                  <c:v>Power Bi</c:v>
                </c:pt>
                <c:pt idx="4">
                  <c:v>Python</c:v>
                </c:pt>
              </c:strCache>
            </c:strRef>
          </c:cat>
          <c:val>
            <c:numRef>
              <c:f>Calculations!$B$29:$F$29</c:f>
              <c:numCache>
                <c:formatCode>General</c:formatCode>
                <c:ptCount val="5"/>
                <c:pt idx="0">
                  <c:v>6</c:v>
                </c:pt>
                <c:pt idx="1">
                  <c:v>1</c:v>
                </c:pt>
                <c:pt idx="2">
                  <c:v>1</c:v>
                </c:pt>
                <c:pt idx="3">
                  <c:v>1</c:v>
                </c:pt>
                <c:pt idx="4">
                  <c:v>2</c:v>
                </c:pt>
              </c:numCache>
            </c:numRef>
          </c:val>
          <c:extLst>
            <c:ext xmlns:c16="http://schemas.microsoft.com/office/drawing/2014/chart" uri="{C3380CC4-5D6E-409C-BE32-E72D297353CC}">
              <c16:uniqueId val="{00000002-1084-4811-8322-134220B3C8CE}"/>
            </c:ext>
          </c:extLst>
        </c:ser>
        <c:dLbls>
          <c:dLblPos val="outEnd"/>
          <c:showLegendKey val="0"/>
          <c:showVal val="1"/>
          <c:showCatName val="0"/>
          <c:showSerName val="0"/>
          <c:showPercent val="0"/>
          <c:showBubbleSize val="0"/>
        </c:dLbls>
        <c:gapWidth val="267"/>
        <c:overlap val="-43"/>
        <c:axId val="1330325184"/>
        <c:axId val="1330333344"/>
      </c:barChart>
      <c:catAx>
        <c:axId val="13303251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cap="none" spc="0" normalizeH="0" baseline="0">
                <a:solidFill>
                  <a:schemeClr val="bg1"/>
                </a:solidFill>
                <a:latin typeface="+mn-lt"/>
                <a:ea typeface="+mn-ea"/>
                <a:cs typeface="+mn-cs"/>
              </a:defRPr>
            </a:pPr>
            <a:endParaRPr lang="ar-SA"/>
          </a:p>
        </c:txPr>
        <c:crossAx val="1330333344"/>
        <c:crosses val="autoZero"/>
        <c:auto val="1"/>
        <c:lblAlgn val="ctr"/>
        <c:lblOffset val="100"/>
        <c:noMultiLvlLbl val="0"/>
      </c:catAx>
      <c:valAx>
        <c:axId val="1330333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ar-SA"/>
          </a:p>
        </c:txPr>
        <c:crossAx val="1330325184"/>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ar-SA"/>
        </a:p>
      </c:txPr>
    </c:legend>
    <c:plotVisOnly val="1"/>
    <c:dispBlanksAs val="gap"/>
    <c:showDLblsOverMax val="0"/>
  </c:chart>
  <c:spPr>
    <a:solidFill>
      <a:schemeClr val="bg1"/>
    </a:solidFill>
    <a:ln w="9525" cap="flat" cmpd="sng" algn="ctr">
      <a:noFill/>
      <a:round/>
    </a:ln>
    <a:effectLst>
      <a:outerShdw blurRad="63500" sx="102000" sy="102000" algn="ctr" rotWithShape="0">
        <a:prstClr val="black">
          <a:alpha val="40000"/>
        </a:prstClr>
      </a:outerShdw>
    </a:effectLst>
  </c:spPr>
  <c:txPr>
    <a:bodyPr/>
    <a:lstStyle/>
    <a:p>
      <a:pPr>
        <a:defRPr/>
      </a:pPr>
      <a:endParaRPr lang="ar-S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238125</xdr:colOff>
      <xdr:row>0</xdr:row>
      <xdr:rowOff>23813</xdr:rowOff>
    </xdr:from>
    <xdr:to>
      <xdr:col>53</xdr:col>
      <xdr:colOff>119063</xdr:colOff>
      <xdr:row>100</xdr:row>
      <xdr:rowOff>71438</xdr:rowOff>
    </xdr:to>
    <xdr:sp macro="" textlink="">
      <xdr:nvSpPr>
        <xdr:cNvPr id="10" name="Rectangle 9">
          <a:extLst>
            <a:ext uri="{FF2B5EF4-FFF2-40B4-BE49-F238E27FC236}">
              <a16:creationId xmlns:a16="http://schemas.microsoft.com/office/drawing/2014/main" id="{3F0294CC-1F7A-C975-9CF8-E899AB156B3E}"/>
            </a:ext>
          </a:extLst>
        </xdr:cNvPr>
        <xdr:cNvSpPr/>
      </xdr:nvSpPr>
      <xdr:spPr>
        <a:xfrm>
          <a:off x="238125" y="23813"/>
          <a:ext cx="32694563" cy="19097625"/>
        </a:xfrm>
        <a:prstGeom prst="rect">
          <a:avLst/>
        </a:prstGeom>
        <a:gradFill>
          <a:gsLst>
            <a:gs pos="0">
              <a:srgbClr val="FF3399">
                <a:alpha val="43000"/>
              </a:srgbClr>
            </a:gs>
            <a:gs pos="77000">
              <a:schemeClr val="accent1">
                <a:lumMod val="45000"/>
                <a:lumOff val="55000"/>
                <a:alpha val="68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70989</xdr:colOff>
      <xdr:row>19</xdr:row>
      <xdr:rowOff>76380</xdr:rowOff>
    </xdr:from>
    <xdr:to>
      <xdr:col>29</xdr:col>
      <xdr:colOff>17185</xdr:colOff>
      <xdr:row>35</xdr:row>
      <xdr:rowOff>106935</xdr:rowOff>
    </xdr:to>
    <xdr:graphicFrame macro="">
      <xdr:nvGraphicFramePr>
        <xdr:cNvPr id="2" name="Chart 15">
          <a:extLst>
            <a:ext uri="{FF2B5EF4-FFF2-40B4-BE49-F238E27FC236}">
              <a16:creationId xmlns:a16="http://schemas.microsoft.com/office/drawing/2014/main" id="{F6F4F39C-5F3C-7936-8178-38FB6B2AC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589474</xdr:colOff>
      <xdr:row>36</xdr:row>
      <xdr:rowOff>5012</xdr:rowOff>
    </xdr:from>
    <xdr:to>
      <xdr:col>17</xdr:col>
      <xdr:colOff>508698</xdr:colOff>
      <xdr:row>51</xdr:row>
      <xdr:rowOff>184984</xdr:rowOff>
    </xdr:to>
    <xdr:graphicFrame macro="">
      <xdr:nvGraphicFramePr>
        <xdr:cNvPr id="3" name="Chart 16">
          <a:extLst>
            <a:ext uri="{FF2B5EF4-FFF2-40B4-BE49-F238E27FC236}">
              <a16:creationId xmlns:a16="http://schemas.microsoft.com/office/drawing/2014/main" id="{699767AE-0885-1496-4073-A3585979D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568834</xdr:colOff>
      <xdr:row>19</xdr:row>
      <xdr:rowOff>56320</xdr:rowOff>
    </xdr:from>
    <xdr:to>
      <xdr:col>17</xdr:col>
      <xdr:colOff>508676</xdr:colOff>
      <xdr:row>35</xdr:row>
      <xdr:rowOff>75943</xdr:rowOff>
    </xdr:to>
    <xdr:graphicFrame macro="">
      <xdr:nvGraphicFramePr>
        <xdr:cNvPr id="4" name="Chart 20">
          <a:extLst>
            <a:ext uri="{FF2B5EF4-FFF2-40B4-BE49-F238E27FC236}">
              <a16:creationId xmlns:a16="http://schemas.microsoft.com/office/drawing/2014/main" id="{AF260E14-0F9E-0F88-68C5-3C50BCE9C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76016</xdr:colOff>
      <xdr:row>36</xdr:row>
      <xdr:rowOff>32415</xdr:rowOff>
    </xdr:from>
    <xdr:to>
      <xdr:col>29</xdr:col>
      <xdr:colOff>50058</xdr:colOff>
      <xdr:row>52</xdr:row>
      <xdr:rowOff>54759</xdr:rowOff>
    </xdr:to>
    <xdr:graphicFrame macro="">
      <xdr:nvGraphicFramePr>
        <xdr:cNvPr id="5" name="Chart 17">
          <a:extLst>
            <a:ext uri="{FF2B5EF4-FFF2-40B4-BE49-F238E27FC236}">
              <a16:creationId xmlns:a16="http://schemas.microsoft.com/office/drawing/2014/main" id="{19851A80-6690-D5B6-744E-A7962A3C2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554181</xdr:colOff>
      <xdr:row>53</xdr:row>
      <xdr:rowOff>2</xdr:rowOff>
    </xdr:from>
    <xdr:to>
      <xdr:col>40</xdr:col>
      <xdr:colOff>311006</xdr:colOff>
      <xdr:row>74</xdr:row>
      <xdr:rowOff>102647</xdr:rowOff>
    </xdr:to>
    <xdr:graphicFrame macro="">
      <xdr:nvGraphicFramePr>
        <xdr:cNvPr id="6" name="Chart 1">
          <a:extLst>
            <a:ext uri="{FF2B5EF4-FFF2-40B4-BE49-F238E27FC236}">
              <a16:creationId xmlns:a16="http://schemas.microsoft.com/office/drawing/2014/main" id="{CA72EFDE-5500-AB31-F840-FFCD3FABB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187779</xdr:colOff>
      <xdr:row>19</xdr:row>
      <xdr:rowOff>69031</xdr:rowOff>
    </xdr:from>
    <xdr:to>
      <xdr:col>40</xdr:col>
      <xdr:colOff>289128</xdr:colOff>
      <xdr:row>35</xdr:row>
      <xdr:rowOff>89660</xdr:rowOff>
    </xdr:to>
    <xdr:graphicFrame macro="">
      <xdr:nvGraphicFramePr>
        <xdr:cNvPr id="7" name="Chart 21">
          <a:extLst>
            <a:ext uri="{FF2B5EF4-FFF2-40B4-BE49-F238E27FC236}">
              <a16:creationId xmlns:a16="http://schemas.microsoft.com/office/drawing/2014/main" id="{E059D8DB-CBF3-BB95-71CA-6BF437DC3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206178</xdr:colOff>
      <xdr:row>36</xdr:row>
      <xdr:rowOff>13764</xdr:rowOff>
    </xdr:from>
    <xdr:to>
      <xdr:col>40</xdr:col>
      <xdr:colOff>291011</xdr:colOff>
      <xdr:row>52</xdr:row>
      <xdr:rowOff>72134</xdr:rowOff>
    </xdr:to>
    <xdr:graphicFrame macro="">
      <xdr:nvGraphicFramePr>
        <xdr:cNvPr id="8" name="Chart 22">
          <a:extLst>
            <a:ext uri="{FF2B5EF4-FFF2-40B4-BE49-F238E27FC236}">
              <a16:creationId xmlns:a16="http://schemas.microsoft.com/office/drawing/2014/main" id="{D64E7E72-AA1C-6435-6BD0-B2EC9D466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383769</xdr:colOff>
      <xdr:row>9</xdr:row>
      <xdr:rowOff>184410</xdr:rowOff>
    </xdr:from>
    <xdr:to>
      <xdr:col>19</xdr:col>
      <xdr:colOff>11629</xdr:colOff>
      <xdr:row>18</xdr:row>
      <xdr:rowOff>47072</xdr:rowOff>
    </xdr:to>
    <xdr:sp macro="" textlink="">
      <xdr:nvSpPr>
        <xdr:cNvPr id="9" name="Rectangle: Rounded Corners 8">
          <a:extLst>
            <a:ext uri="{FF2B5EF4-FFF2-40B4-BE49-F238E27FC236}">
              <a16:creationId xmlns:a16="http://schemas.microsoft.com/office/drawing/2014/main" id="{CB438327-B5B2-7CA1-6B3D-BCFAFC1FFF08}"/>
            </a:ext>
          </a:extLst>
        </xdr:cNvPr>
        <xdr:cNvSpPr/>
      </xdr:nvSpPr>
      <xdr:spPr>
        <a:xfrm>
          <a:off x="9670644" y="1898910"/>
          <a:ext cx="2104360" cy="1577162"/>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4000" b="1">
              <a:solidFill>
                <a:srgbClr val="FF3399"/>
              </a:solidFill>
              <a:latin typeface="Agency FB" panose="020B0503020202020204" pitchFamily="34" charset="0"/>
            </a:rPr>
            <a:t>48</a:t>
          </a:r>
        </a:p>
        <a:p>
          <a:pPr marL="0" marR="0" lvl="0" indent="0" algn="ctr" defTabSz="914400" eaLnBrk="1" fontAlgn="auto" latinLnBrk="0" hangingPunct="1">
            <a:lnSpc>
              <a:spcPct val="100000"/>
            </a:lnSpc>
            <a:spcBef>
              <a:spcPts val="0"/>
            </a:spcBef>
            <a:spcAft>
              <a:spcPts val="0"/>
            </a:spcAft>
            <a:buClrTx/>
            <a:buSzTx/>
            <a:buFontTx/>
            <a:buNone/>
            <a:tabLst/>
            <a:defRPr/>
          </a:pPr>
          <a:r>
            <a:rPr lang="en-US" sz="1800" b="1" u="sng">
              <a:solidFill>
                <a:schemeClr val="dk1"/>
              </a:solidFill>
              <a:effectLst/>
              <a:latin typeface="+mn-lt"/>
              <a:ea typeface="+mn-ea"/>
              <a:cs typeface="+mn-cs"/>
            </a:rPr>
            <a:t>Total of Students</a:t>
          </a:r>
          <a:endParaRPr lang="en-US" sz="1800">
            <a:effectLst/>
          </a:endParaRPr>
        </a:p>
        <a:p>
          <a:pPr algn="ctr"/>
          <a:endParaRPr lang="en-US" sz="4000" b="1">
            <a:solidFill>
              <a:srgbClr val="FF3399"/>
            </a:solidFill>
            <a:latin typeface="Agency FB" panose="020B0503020202020204" pitchFamily="34" charset="0"/>
          </a:endParaRPr>
        </a:p>
      </xdr:txBody>
    </xdr:sp>
    <xdr:clientData/>
  </xdr:twoCellAnchor>
  <xdr:twoCellAnchor>
    <xdr:from>
      <xdr:col>19</xdr:col>
      <xdr:colOff>186673</xdr:colOff>
      <xdr:row>9</xdr:row>
      <xdr:rowOff>182327</xdr:rowOff>
    </xdr:from>
    <xdr:to>
      <xdr:col>22</xdr:col>
      <xdr:colOff>417045</xdr:colOff>
      <xdr:row>18</xdr:row>
      <xdr:rowOff>52609</xdr:rowOff>
    </xdr:to>
    <xdr:sp macro="" textlink="">
      <xdr:nvSpPr>
        <xdr:cNvPr id="11" name="Rectangle: Rounded Corners 10">
          <a:extLst>
            <a:ext uri="{FF2B5EF4-FFF2-40B4-BE49-F238E27FC236}">
              <a16:creationId xmlns:a16="http://schemas.microsoft.com/office/drawing/2014/main" id="{0F34F3C3-8B24-4C44-ADA0-C4B5EB3E626B}"/>
            </a:ext>
          </a:extLst>
        </xdr:cNvPr>
        <xdr:cNvSpPr/>
      </xdr:nvSpPr>
      <xdr:spPr>
        <a:xfrm>
          <a:off x="11593582" y="1844872"/>
          <a:ext cx="2031463" cy="1532828"/>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r>
            <a:rPr lang="en-US" sz="4000" b="1">
              <a:solidFill>
                <a:srgbClr val="FF3399"/>
              </a:solidFill>
              <a:latin typeface="Agency FB" panose="020B0503020202020204" pitchFamily="34" charset="0"/>
              <a:ea typeface="+mn-ea"/>
              <a:cs typeface="+mn-cs"/>
            </a:rPr>
            <a:t>42</a:t>
          </a:r>
        </a:p>
        <a:p>
          <a:pPr marL="0" marR="0" lvl="0" indent="0" algn="ctr" defTabSz="914400" eaLnBrk="1" fontAlgn="auto" latinLnBrk="0" hangingPunct="1">
            <a:lnSpc>
              <a:spcPct val="100000"/>
            </a:lnSpc>
            <a:spcBef>
              <a:spcPts val="0"/>
            </a:spcBef>
            <a:spcAft>
              <a:spcPts val="0"/>
            </a:spcAft>
            <a:buClrTx/>
            <a:buSzTx/>
            <a:buFontTx/>
            <a:buNone/>
            <a:tabLst/>
            <a:defRPr/>
          </a:pPr>
          <a:r>
            <a:rPr lang="en-US" sz="1800" b="1" u="sng">
              <a:solidFill>
                <a:schemeClr val="dk1"/>
              </a:solidFill>
              <a:effectLst/>
              <a:latin typeface="+mn-lt"/>
              <a:ea typeface="+mn-ea"/>
              <a:cs typeface="+mn-cs"/>
            </a:rPr>
            <a:t>Reecent Grade</a:t>
          </a:r>
          <a:endParaRPr lang="en-US" sz="1800">
            <a:effectLst/>
          </a:endParaRPr>
        </a:p>
        <a:p>
          <a:pPr marL="0" indent="0" algn="ctr"/>
          <a:endParaRPr lang="en-US" sz="4000" b="1">
            <a:solidFill>
              <a:srgbClr val="FF3399"/>
            </a:solidFill>
            <a:latin typeface="Agency FB" panose="020B0503020202020204" pitchFamily="34" charset="0"/>
            <a:ea typeface="+mn-ea"/>
            <a:cs typeface="+mn-cs"/>
          </a:endParaRPr>
        </a:p>
      </xdr:txBody>
    </xdr:sp>
    <xdr:clientData/>
  </xdr:twoCellAnchor>
  <xdr:twoCellAnchor>
    <xdr:from>
      <xdr:col>23</xdr:col>
      <xdr:colOff>10672</xdr:colOff>
      <xdr:row>9</xdr:row>
      <xdr:rowOff>182325</xdr:rowOff>
    </xdr:from>
    <xdr:to>
      <xdr:col>26</xdr:col>
      <xdr:colOff>222283</xdr:colOff>
      <xdr:row>18</xdr:row>
      <xdr:rowOff>52607</xdr:rowOff>
    </xdr:to>
    <xdr:sp macro="" textlink="">
      <xdr:nvSpPr>
        <xdr:cNvPr id="13" name="Rectangle: Rounded Corners 12">
          <a:extLst>
            <a:ext uri="{FF2B5EF4-FFF2-40B4-BE49-F238E27FC236}">
              <a16:creationId xmlns:a16="http://schemas.microsoft.com/office/drawing/2014/main" id="{62D3835A-FE58-4B9F-A532-9AD49A9A43AE}"/>
            </a:ext>
          </a:extLst>
        </xdr:cNvPr>
        <xdr:cNvSpPr/>
      </xdr:nvSpPr>
      <xdr:spPr>
        <a:xfrm>
          <a:off x="13819036" y="1844870"/>
          <a:ext cx="2012702" cy="1532828"/>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b"/>
        <a:lstStyle/>
        <a:p>
          <a:pPr marL="0" indent="0" algn="ctr"/>
          <a:r>
            <a:rPr lang="en-US" sz="4000" b="1">
              <a:solidFill>
                <a:srgbClr val="FF3399"/>
              </a:solidFill>
              <a:latin typeface="Agency FB" panose="020B0503020202020204" pitchFamily="34" charset="0"/>
              <a:ea typeface="+mn-ea"/>
              <a:cs typeface="+mn-cs"/>
            </a:rPr>
            <a:t>6</a:t>
          </a: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1" u="sng">
              <a:solidFill>
                <a:schemeClr val="dk1"/>
              </a:solidFill>
              <a:effectLst/>
              <a:latin typeface="+mn-lt"/>
              <a:ea typeface="+mn-ea"/>
              <a:cs typeface="+mn-cs"/>
            </a:rPr>
            <a:t>Experienced career</a:t>
          </a:r>
          <a:endParaRPr lang="en-US" sz="1600">
            <a:effectLst/>
          </a:endParaRPr>
        </a:p>
        <a:p>
          <a:pPr marL="0" indent="0" algn="ctr"/>
          <a:r>
            <a:rPr lang="en-US" sz="1800" b="1">
              <a:solidFill>
                <a:schemeClr val="bg1"/>
              </a:solidFill>
              <a:latin typeface="+mn-lt"/>
              <a:ea typeface="+mn-ea"/>
              <a:cs typeface="+mn-cs"/>
            </a:rPr>
            <a:t> </a:t>
          </a:r>
        </a:p>
        <a:p>
          <a:pPr marL="0" indent="0" algn="ctr"/>
          <a:endParaRPr lang="en-US" sz="1800" b="1">
            <a:solidFill>
              <a:schemeClr val="bg1"/>
            </a:solidFill>
            <a:latin typeface="+mn-lt"/>
            <a:ea typeface="+mn-ea"/>
            <a:cs typeface="+mn-cs"/>
          </a:endParaRPr>
        </a:p>
      </xdr:txBody>
    </xdr:sp>
    <xdr:clientData/>
  </xdr:twoCellAnchor>
  <xdr:twoCellAnchor>
    <xdr:from>
      <xdr:col>26</xdr:col>
      <xdr:colOff>375126</xdr:colOff>
      <xdr:row>9</xdr:row>
      <xdr:rowOff>154672</xdr:rowOff>
    </xdr:from>
    <xdr:to>
      <xdr:col>30</xdr:col>
      <xdr:colOff>21747</xdr:colOff>
      <xdr:row>18</xdr:row>
      <xdr:rowOff>17334</xdr:rowOff>
    </xdr:to>
    <xdr:sp macro="" textlink="">
      <xdr:nvSpPr>
        <xdr:cNvPr id="15" name="Rectangle: Rounded Corners 14">
          <a:extLst>
            <a:ext uri="{FF2B5EF4-FFF2-40B4-BE49-F238E27FC236}">
              <a16:creationId xmlns:a16="http://schemas.microsoft.com/office/drawing/2014/main" id="{967116E2-9586-4278-994D-BF2BCDB60D83}"/>
            </a:ext>
          </a:extLst>
        </xdr:cNvPr>
        <xdr:cNvSpPr/>
      </xdr:nvSpPr>
      <xdr:spPr>
        <a:xfrm>
          <a:off x="15984581" y="1817217"/>
          <a:ext cx="2048075" cy="1525208"/>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4000" b="1">
              <a:solidFill>
                <a:srgbClr val="FF3399"/>
              </a:solidFill>
              <a:latin typeface="Agency FB" panose="020B0503020202020204" pitchFamily="34" charset="0"/>
              <a:ea typeface="+mn-ea"/>
              <a:cs typeface="+mn-cs"/>
            </a:rPr>
            <a:t>22</a:t>
          </a:r>
        </a:p>
        <a:p>
          <a:pPr marL="0" marR="0" lvl="0" indent="0" algn="ctr" defTabSz="914400" eaLnBrk="1" fontAlgn="auto" latinLnBrk="0" hangingPunct="1">
            <a:lnSpc>
              <a:spcPct val="100000"/>
            </a:lnSpc>
            <a:spcBef>
              <a:spcPts val="0"/>
            </a:spcBef>
            <a:spcAft>
              <a:spcPts val="0"/>
            </a:spcAft>
            <a:buClrTx/>
            <a:buSzTx/>
            <a:buFontTx/>
            <a:buNone/>
            <a:tabLst/>
            <a:defRPr/>
          </a:pPr>
          <a:r>
            <a:rPr lang="en-US" sz="1800" b="1" u="sng">
              <a:solidFill>
                <a:schemeClr val="dk1"/>
              </a:solidFill>
              <a:effectLst/>
              <a:latin typeface="+mn-lt"/>
              <a:ea typeface="+mn-ea"/>
              <a:cs typeface="+mn-cs"/>
            </a:rPr>
            <a:t>Class A</a:t>
          </a:r>
          <a:endParaRPr lang="en-US" sz="1800" b="1">
            <a:effectLst/>
          </a:endParaRPr>
        </a:p>
        <a:p>
          <a:pPr marL="0" indent="0" algn="ctr"/>
          <a:endParaRPr lang="en-US" sz="4000" b="1">
            <a:solidFill>
              <a:srgbClr val="FF3399"/>
            </a:solidFill>
            <a:latin typeface="Agency FB" panose="020B0503020202020204" pitchFamily="34" charset="0"/>
            <a:ea typeface="+mn-ea"/>
            <a:cs typeface="+mn-cs"/>
          </a:endParaRPr>
        </a:p>
      </xdr:txBody>
    </xdr:sp>
    <xdr:clientData/>
  </xdr:twoCellAnchor>
  <xdr:twoCellAnchor>
    <xdr:from>
      <xdr:col>30</xdr:col>
      <xdr:colOff>169289</xdr:colOff>
      <xdr:row>9</xdr:row>
      <xdr:rowOff>160043</xdr:rowOff>
    </xdr:from>
    <xdr:to>
      <xdr:col>33</xdr:col>
      <xdr:colOff>399662</xdr:colOff>
      <xdr:row>18</xdr:row>
      <xdr:rowOff>22705</xdr:rowOff>
    </xdr:to>
    <xdr:sp macro="" textlink="">
      <xdr:nvSpPr>
        <xdr:cNvPr id="17" name="Rectangle: Rounded Corners 16">
          <a:extLst>
            <a:ext uri="{FF2B5EF4-FFF2-40B4-BE49-F238E27FC236}">
              <a16:creationId xmlns:a16="http://schemas.microsoft.com/office/drawing/2014/main" id="{A9561BBA-34B0-433C-A024-99227E75F9FB}"/>
            </a:ext>
          </a:extLst>
        </xdr:cNvPr>
        <xdr:cNvSpPr/>
      </xdr:nvSpPr>
      <xdr:spPr>
        <a:xfrm>
          <a:off x="18180198" y="1822588"/>
          <a:ext cx="2031464" cy="1525208"/>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4000" b="1">
              <a:solidFill>
                <a:srgbClr val="FF3399"/>
              </a:solidFill>
              <a:latin typeface="Agency FB" panose="020B0503020202020204" pitchFamily="34" charset="0"/>
              <a:ea typeface="+mn-ea"/>
              <a:cs typeface="+mn-cs"/>
            </a:rPr>
            <a:t>26</a:t>
          </a:r>
        </a:p>
        <a:p>
          <a:pPr marL="0" marR="0" lvl="0" indent="0" algn="ctr" defTabSz="914400" eaLnBrk="1" fontAlgn="auto" latinLnBrk="0" hangingPunct="1">
            <a:lnSpc>
              <a:spcPct val="100000"/>
            </a:lnSpc>
            <a:spcBef>
              <a:spcPts val="0"/>
            </a:spcBef>
            <a:spcAft>
              <a:spcPts val="0"/>
            </a:spcAft>
            <a:buClrTx/>
            <a:buSzTx/>
            <a:buFontTx/>
            <a:buNone/>
            <a:tabLst/>
            <a:defRPr/>
          </a:pPr>
          <a:r>
            <a:rPr lang="en-US" sz="1800" b="1" u="sng">
              <a:solidFill>
                <a:schemeClr val="dk1"/>
              </a:solidFill>
              <a:effectLst/>
              <a:latin typeface="+mn-lt"/>
              <a:ea typeface="+mn-ea"/>
              <a:cs typeface="+mn-cs"/>
            </a:rPr>
            <a:t>Class B</a:t>
          </a:r>
          <a:endParaRPr lang="en-US" sz="1800" b="1">
            <a:effectLst/>
          </a:endParaRPr>
        </a:p>
        <a:p>
          <a:pPr marL="0" indent="0" algn="ctr"/>
          <a:endParaRPr lang="en-US" sz="4000" b="1">
            <a:solidFill>
              <a:srgbClr val="FF3399"/>
            </a:solidFill>
            <a:latin typeface="Agency FB" panose="020B0503020202020204" pitchFamily="34" charset="0"/>
            <a:ea typeface="+mn-ea"/>
            <a:cs typeface="+mn-cs"/>
          </a:endParaRPr>
        </a:p>
      </xdr:txBody>
    </xdr:sp>
    <xdr:clientData/>
  </xdr:twoCellAnchor>
  <xdr:twoCellAnchor editAs="oneCell">
    <xdr:from>
      <xdr:col>33</xdr:col>
      <xdr:colOff>254001</xdr:colOff>
      <xdr:row>9</xdr:row>
      <xdr:rowOff>19248</xdr:rowOff>
    </xdr:from>
    <xdr:to>
      <xdr:col>39</xdr:col>
      <xdr:colOff>241866</xdr:colOff>
      <xdr:row>18</xdr:row>
      <xdr:rowOff>69274</xdr:rowOff>
    </xdr:to>
    <xdr:pic>
      <xdr:nvPicPr>
        <xdr:cNvPr id="19" name="Picture 18">
          <a:extLst>
            <a:ext uri="{FF2B5EF4-FFF2-40B4-BE49-F238E27FC236}">
              <a16:creationId xmlns:a16="http://schemas.microsoft.com/office/drawing/2014/main" id="{BF42DFD9-94DA-9C56-84B3-FB848155E9F7}"/>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7739" t="-1243" r="-2566" b="-6180"/>
        <a:stretch/>
      </xdr:blipFill>
      <xdr:spPr>
        <a:xfrm>
          <a:off x="20066001" y="1681793"/>
          <a:ext cx="3590047" cy="1712572"/>
        </a:xfrm>
        <a:prstGeom prst="rect">
          <a:avLst/>
        </a:prstGeom>
      </xdr:spPr>
    </xdr:pic>
    <xdr:clientData/>
  </xdr:twoCellAnchor>
  <xdr:twoCellAnchor>
    <xdr:from>
      <xdr:col>6</xdr:col>
      <xdr:colOff>547688</xdr:colOff>
      <xdr:row>9</xdr:row>
      <xdr:rowOff>47625</xdr:rowOff>
    </xdr:from>
    <xdr:to>
      <xdr:col>15</xdr:col>
      <xdr:colOff>214313</xdr:colOff>
      <xdr:row>18</xdr:row>
      <xdr:rowOff>0</xdr:rowOff>
    </xdr:to>
    <xdr:sp macro="" textlink="">
      <xdr:nvSpPr>
        <xdr:cNvPr id="20" name="Rectangle: Rounded Corners 19">
          <a:extLst>
            <a:ext uri="{FF2B5EF4-FFF2-40B4-BE49-F238E27FC236}">
              <a16:creationId xmlns:a16="http://schemas.microsoft.com/office/drawing/2014/main" id="{A2C1740F-5926-EB11-DCA9-046A47E7B810}"/>
            </a:ext>
          </a:extLst>
        </xdr:cNvPr>
        <xdr:cNvSpPr/>
      </xdr:nvSpPr>
      <xdr:spPr>
        <a:xfrm>
          <a:off x="4262438" y="1762125"/>
          <a:ext cx="5238750" cy="1666875"/>
        </a:xfrm>
        <a:prstGeom prst="roundRect">
          <a:avLst/>
        </a:prstGeom>
        <a:solidFill>
          <a:srgbClr val="FF3399"/>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600" b="1"/>
            <a:t>Students Backgrounds</a:t>
          </a:r>
          <a:r>
            <a:rPr lang="en-US" sz="3600" b="1" baseline="0"/>
            <a:t> A</a:t>
          </a:r>
          <a:r>
            <a:rPr lang="en-US" sz="3600" b="1"/>
            <a:t>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163618</xdr:colOff>
      <xdr:row>25</xdr:row>
      <xdr:rowOff>80703</xdr:rowOff>
    </xdr:from>
    <xdr:to>
      <xdr:col>21</xdr:col>
      <xdr:colOff>149614</xdr:colOff>
      <xdr:row>42</xdr:row>
      <xdr:rowOff>80703</xdr:rowOff>
    </xdr:to>
    <xdr:sp macro="" textlink="">
      <xdr:nvSpPr>
        <xdr:cNvPr id="46" name="Rectangle: Rounded Corners 45">
          <a:extLst>
            <a:ext uri="{FF2B5EF4-FFF2-40B4-BE49-F238E27FC236}">
              <a16:creationId xmlns:a16="http://schemas.microsoft.com/office/drawing/2014/main" id="{BC65AB93-AF69-42F1-8B77-2E4A7EEB0266}"/>
            </a:ext>
          </a:extLst>
        </xdr:cNvPr>
        <xdr:cNvSpPr/>
      </xdr:nvSpPr>
      <xdr:spPr>
        <a:xfrm>
          <a:off x="5602721" y="6597117"/>
          <a:ext cx="7238134" cy="3126827"/>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70756</xdr:colOff>
      <xdr:row>7</xdr:row>
      <xdr:rowOff>115145</xdr:rowOff>
    </xdr:from>
    <xdr:to>
      <xdr:col>49</xdr:col>
      <xdr:colOff>76200</xdr:colOff>
      <xdr:row>66</xdr:row>
      <xdr:rowOff>120316</xdr:rowOff>
    </xdr:to>
    <xdr:sp macro="" textlink="">
      <xdr:nvSpPr>
        <xdr:cNvPr id="41" name="Rectangle: Rounded Corners 40">
          <a:extLst>
            <a:ext uri="{FF2B5EF4-FFF2-40B4-BE49-F238E27FC236}">
              <a16:creationId xmlns:a16="http://schemas.microsoft.com/office/drawing/2014/main" id="{538E5553-64A1-4E53-A5DA-AF0F28CFE152}"/>
            </a:ext>
          </a:extLst>
        </xdr:cNvPr>
        <xdr:cNvSpPr/>
      </xdr:nvSpPr>
      <xdr:spPr>
        <a:xfrm>
          <a:off x="20797156" y="3029795"/>
          <a:ext cx="9149444" cy="11549471"/>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379325</xdr:colOff>
      <xdr:row>7</xdr:row>
      <xdr:rowOff>405033</xdr:rowOff>
    </xdr:from>
    <xdr:to>
      <xdr:col>33</xdr:col>
      <xdr:colOff>365321</xdr:colOff>
      <xdr:row>24</xdr:row>
      <xdr:rowOff>89723</xdr:rowOff>
    </xdr:to>
    <xdr:sp macro="" textlink="">
      <xdr:nvSpPr>
        <xdr:cNvPr id="34" name="Rectangle: Rounded Corners 33">
          <a:extLst>
            <a:ext uri="{FF2B5EF4-FFF2-40B4-BE49-F238E27FC236}">
              <a16:creationId xmlns:a16="http://schemas.microsoft.com/office/drawing/2014/main" id="{D093AB1F-A351-4664-AD1D-469AB9F3AB5C}"/>
            </a:ext>
          </a:extLst>
        </xdr:cNvPr>
        <xdr:cNvSpPr/>
      </xdr:nvSpPr>
      <xdr:spPr>
        <a:xfrm>
          <a:off x="13070566" y="3295378"/>
          <a:ext cx="7238134" cy="3126828"/>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438492</xdr:colOff>
      <xdr:row>25</xdr:row>
      <xdr:rowOff>113124</xdr:rowOff>
    </xdr:from>
    <xdr:to>
      <xdr:col>33</xdr:col>
      <xdr:colOff>424487</xdr:colOff>
      <xdr:row>42</xdr:row>
      <xdr:rowOff>113125</xdr:rowOff>
    </xdr:to>
    <xdr:sp macro="" textlink="">
      <xdr:nvSpPr>
        <xdr:cNvPr id="37" name="Rectangle: Rounded Corners 36">
          <a:extLst>
            <a:ext uri="{FF2B5EF4-FFF2-40B4-BE49-F238E27FC236}">
              <a16:creationId xmlns:a16="http://schemas.microsoft.com/office/drawing/2014/main" id="{884AD1B4-7230-40DC-8F5C-48A18362AE31}"/>
            </a:ext>
          </a:extLst>
        </xdr:cNvPr>
        <xdr:cNvSpPr/>
      </xdr:nvSpPr>
      <xdr:spPr>
        <a:xfrm>
          <a:off x="13129733" y="6629538"/>
          <a:ext cx="7238133" cy="3126828"/>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301798</xdr:colOff>
      <xdr:row>44</xdr:row>
      <xdr:rowOff>78078</xdr:rowOff>
    </xdr:from>
    <xdr:to>
      <xdr:col>33</xdr:col>
      <xdr:colOff>176425</xdr:colOff>
      <xdr:row>49</xdr:row>
      <xdr:rowOff>153152</xdr:rowOff>
    </xdr:to>
    <xdr:sp macro="" textlink="">
      <xdr:nvSpPr>
        <xdr:cNvPr id="48" name="Rectangle: Rounded Corners 47">
          <a:extLst>
            <a:ext uri="{FF2B5EF4-FFF2-40B4-BE49-F238E27FC236}">
              <a16:creationId xmlns:a16="http://schemas.microsoft.com/office/drawing/2014/main" id="{55C4DF99-FE7D-5E07-12AB-5551E7B975BE}"/>
            </a:ext>
          </a:extLst>
        </xdr:cNvPr>
        <xdr:cNvSpPr/>
      </xdr:nvSpPr>
      <xdr:spPr>
        <a:xfrm>
          <a:off x="5740901" y="10089181"/>
          <a:ext cx="14378903" cy="994730"/>
        </a:xfrm>
        <a:prstGeom prst="roundRect">
          <a:avLst/>
        </a:prstGeom>
        <a:effectLst>
          <a:outerShdw blurRad="63500" sx="102000" sy="102000" algn="ctr"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3600" b="1">
              <a:solidFill>
                <a:schemeClr val="bg1"/>
              </a:solidFill>
            </a:rPr>
            <a:t>The</a:t>
          </a:r>
          <a:r>
            <a:rPr lang="en-US" sz="3600" b="1" baseline="0">
              <a:solidFill>
                <a:schemeClr val="bg1"/>
              </a:solidFill>
            </a:rPr>
            <a:t> </a:t>
          </a:r>
          <a:r>
            <a:rPr lang="en-US" sz="3600" b="1">
              <a:solidFill>
                <a:schemeClr val="bg1"/>
              </a:solidFill>
            </a:rPr>
            <a:t>Difference between</a:t>
          </a:r>
          <a:r>
            <a:rPr lang="en-US" sz="3600" b="1" baseline="0">
              <a:solidFill>
                <a:schemeClr val="bg1"/>
              </a:solidFill>
            </a:rPr>
            <a:t> Class A and Class B</a:t>
          </a:r>
          <a:endParaRPr lang="en-US" sz="3600" b="1">
            <a:solidFill>
              <a:schemeClr val="bg1"/>
            </a:solidFill>
          </a:endParaRPr>
        </a:p>
      </xdr:txBody>
    </xdr:sp>
    <xdr:clientData/>
  </xdr:twoCellAnchor>
  <xdr:twoCellAnchor>
    <xdr:from>
      <xdr:col>9</xdr:col>
      <xdr:colOff>40540</xdr:colOff>
      <xdr:row>51</xdr:row>
      <xdr:rowOff>135133</xdr:rowOff>
    </xdr:from>
    <xdr:to>
      <xdr:col>21</xdr:col>
      <xdr:colOff>26536</xdr:colOff>
      <xdr:row>68</xdr:row>
      <xdr:rowOff>135133</xdr:rowOff>
    </xdr:to>
    <xdr:sp macro="" textlink="">
      <xdr:nvSpPr>
        <xdr:cNvPr id="51" name="Rectangle: Rounded Corners 50">
          <a:extLst>
            <a:ext uri="{FF2B5EF4-FFF2-40B4-BE49-F238E27FC236}">
              <a16:creationId xmlns:a16="http://schemas.microsoft.com/office/drawing/2014/main" id="{F3D3693E-EA99-4037-91C4-3A9B5693FD1F}"/>
            </a:ext>
          </a:extLst>
        </xdr:cNvPr>
        <xdr:cNvSpPr/>
      </xdr:nvSpPr>
      <xdr:spPr>
        <a:xfrm>
          <a:off x="5479643" y="11433754"/>
          <a:ext cx="7238134" cy="3126827"/>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322818</xdr:colOff>
      <xdr:row>51</xdr:row>
      <xdr:rowOff>156905</xdr:rowOff>
    </xdr:from>
    <xdr:to>
      <xdr:col>33</xdr:col>
      <xdr:colOff>308814</xdr:colOff>
      <xdr:row>68</xdr:row>
      <xdr:rowOff>156905</xdr:rowOff>
    </xdr:to>
    <xdr:sp macro="" textlink="">
      <xdr:nvSpPr>
        <xdr:cNvPr id="53" name="Rectangle: Rounded Corners 52">
          <a:extLst>
            <a:ext uri="{FF2B5EF4-FFF2-40B4-BE49-F238E27FC236}">
              <a16:creationId xmlns:a16="http://schemas.microsoft.com/office/drawing/2014/main" id="{B9CE82BD-7144-499F-8929-6619A870AA31}"/>
            </a:ext>
          </a:extLst>
        </xdr:cNvPr>
        <xdr:cNvSpPr/>
      </xdr:nvSpPr>
      <xdr:spPr>
        <a:xfrm>
          <a:off x="13014059" y="11455526"/>
          <a:ext cx="7238134" cy="3126827"/>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272181</xdr:colOff>
      <xdr:row>10</xdr:row>
      <xdr:rowOff>96375</xdr:rowOff>
    </xdr:from>
    <xdr:to>
      <xdr:col>8</xdr:col>
      <xdr:colOff>258028</xdr:colOff>
      <xdr:row>17</xdr:row>
      <xdr:rowOff>21589</xdr:rowOff>
    </xdr:to>
    <mc:AlternateContent xmlns:mc="http://schemas.openxmlformats.org/markup-compatibility/2006" xmlns:sle15="http://schemas.microsoft.com/office/drawing/2012/slicer">
      <mc:Choice Requires="sle15">
        <xdr:graphicFrame macro="">
          <xdr:nvGraphicFramePr>
            <xdr:cNvPr id="61" name="Skills Level ">
              <a:extLst>
                <a:ext uri="{FF2B5EF4-FFF2-40B4-BE49-F238E27FC236}">
                  <a16:creationId xmlns:a16="http://schemas.microsoft.com/office/drawing/2014/main" id="{BEC74F60-362E-48E4-ABF3-2D63FD243640}"/>
                </a:ext>
              </a:extLst>
            </xdr:cNvPr>
            <xdr:cNvGraphicFramePr/>
          </xdr:nvGraphicFramePr>
          <xdr:xfrm>
            <a:off x="0" y="0"/>
            <a:ext cx="0" cy="0"/>
          </xdr:xfrm>
          <a:graphic>
            <a:graphicData uri="http://schemas.microsoft.com/office/drawing/2010/slicer">
              <sle:slicer xmlns:sle="http://schemas.microsoft.com/office/drawing/2010/slicer" name="Skills Level "/>
            </a:graphicData>
          </a:graphic>
        </xdr:graphicFrame>
      </mc:Choice>
      <mc:Fallback xmlns="">
        <xdr:sp macro="" textlink="">
          <xdr:nvSpPr>
            <xdr:cNvPr id="0" name=""/>
            <xdr:cNvSpPr>
              <a:spLocks noTextEdit="1"/>
            </xdr:cNvSpPr>
          </xdr:nvSpPr>
          <xdr:spPr>
            <a:xfrm>
              <a:off x="3338766" y="3869204"/>
              <a:ext cx="1825799" cy="122619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twoCellAnchor>
  <xdr:twoCellAnchor editAs="absolute">
    <xdr:from>
      <xdr:col>5</xdr:col>
      <xdr:colOff>253596</xdr:colOff>
      <xdr:row>17</xdr:row>
      <xdr:rowOff>135032</xdr:rowOff>
    </xdr:from>
    <xdr:to>
      <xdr:col>8</xdr:col>
      <xdr:colOff>239443</xdr:colOff>
      <xdr:row>27</xdr:row>
      <xdr:rowOff>61951</xdr:rowOff>
    </xdr:to>
    <mc:AlternateContent xmlns:mc="http://schemas.openxmlformats.org/markup-compatibility/2006" xmlns:sle15="http://schemas.microsoft.com/office/drawing/2012/slicer">
      <mc:Choice Requires="sle15">
        <xdr:graphicFrame macro="">
          <xdr:nvGraphicFramePr>
            <xdr:cNvPr id="63" name="Experince ">
              <a:extLst>
                <a:ext uri="{FF2B5EF4-FFF2-40B4-BE49-F238E27FC236}">
                  <a16:creationId xmlns:a16="http://schemas.microsoft.com/office/drawing/2014/main" id="{71820BF4-B8FE-4367-99D7-B8346B0BD977}"/>
                </a:ext>
              </a:extLst>
            </xdr:cNvPr>
            <xdr:cNvGraphicFramePr/>
          </xdr:nvGraphicFramePr>
          <xdr:xfrm>
            <a:off x="0" y="0"/>
            <a:ext cx="0" cy="0"/>
          </xdr:xfrm>
          <a:graphic>
            <a:graphicData uri="http://schemas.microsoft.com/office/drawing/2010/slicer">
              <sle:slicer xmlns:sle="http://schemas.microsoft.com/office/drawing/2010/slicer" name="Experince "/>
            </a:graphicData>
          </a:graphic>
        </xdr:graphicFrame>
      </mc:Choice>
      <mc:Fallback xmlns="">
        <xdr:sp macro="" textlink="">
          <xdr:nvSpPr>
            <xdr:cNvPr id="0" name=""/>
            <xdr:cNvSpPr>
              <a:spLocks noTextEdit="1"/>
            </xdr:cNvSpPr>
          </xdr:nvSpPr>
          <xdr:spPr>
            <a:xfrm>
              <a:off x="3320181" y="5208837"/>
              <a:ext cx="1825799" cy="178545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5</xdr:col>
      <xdr:colOff>396239</xdr:colOff>
      <xdr:row>0</xdr:row>
      <xdr:rowOff>307013</xdr:rowOff>
    </xdr:from>
    <xdr:to>
      <xdr:col>35</xdr:col>
      <xdr:colOff>365760</xdr:colOff>
      <xdr:row>3</xdr:row>
      <xdr:rowOff>175339</xdr:rowOff>
    </xdr:to>
    <xdr:sp macro="" textlink="">
      <xdr:nvSpPr>
        <xdr:cNvPr id="65" name="Rectangle: Rounded Corners 64">
          <a:extLst>
            <a:ext uri="{FF2B5EF4-FFF2-40B4-BE49-F238E27FC236}">
              <a16:creationId xmlns:a16="http://schemas.microsoft.com/office/drawing/2014/main" id="{A2B12C70-3495-40AB-8B70-6F370C0ADA42}"/>
            </a:ext>
          </a:extLst>
        </xdr:cNvPr>
        <xdr:cNvSpPr/>
      </xdr:nvSpPr>
      <xdr:spPr>
        <a:xfrm>
          <a:off x="3444239" y="307013"/>
          <a:ext cx="18257521" cy="996086"/>
        </a:xfrm>
        <a:prstGeom prst="roundRect">
          <a:avLst/>
        </a:prstGeom>
        <a:effectLst>
          <a:outerShdw blurRad="63500" sx="102000" sy="102000" algn="ctr"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4800" b="1">
              <a:solidFill>
                <a:schemeClr val="bg1"/>
              </a:solidFill>
            </a:rPr>
            <a:t>Students</a:t>
          </a:r>
          <a:r>
            <a:rPr lang="en-US" sz="4800" b="1" baseline="0">
              <a:solidFill>
                <a:schemeClr val="bg1"/>
              </a:solidFill>
            </a:rPr>
            <a:t> Backgrounds</a:t>
          </a:r>
          <a:endParaRPr lang="en-US" sz="4800" b="1">
            <a:solidFill>
              <a:schemeClr val="bg1"/>
            </a:solidFill>
          </a:endParaRPr>
        </a:p>
      </xdr:txBody>
    </xdr:sp>
    <xdr:clientData/>
  </xdr:twoCellAnchor>
  <xdr:twoCellAnchor editAs="absolute">
    <xdr:from>
      <xdr:col>5</xdr:col>
      <xdr:colOff>254696</xdr:colOff>
      <xdr:row>27</xdr:row>
      <xdr:rowOff>106085</xdr:rowOff>
    </xdr:from>
    <xdr:to>
      <xdr:col>8</xdr:col>
      <xdr:colOff>243544</xdr:colOff>
      <xdr:row>60</xdr:row>
      <xdr:rowOff>134470</xdr:rowOff>
    </xdr:to>
    <mc:AlternateContent xmlns:mc="http://schemas.openxmlformats.org/markup-compatibility/2006" xmlns:sle15="http://schemas.microsoft.com/office/drawing/2012/slicer">
      <mc:Choice Requires="sle15">
        <xdr:graphicFrame macro="">
          <xdr:nvGraphicFramePr>
            <xdr:cNvPr id="6" name="Industries 1">
              <a:extLst>
                <a:ext uri="{FF2B5EF4-FFF2-40B4-BE49-F238E27FC236}">
                  <a16:creationId xmlns:a16="http://schemas.microsoft.com/office/drawing/2014/main" id="{07791715-1089-4647-A9CC-1AB469694807}"/>
                </a:ext>
              </a:extLst>
            </xdr:cNvPr>
            <xdr:cNvGraphicFramePr/>
          </xdr:nvGraphicFramePr>
          <xdr:xfrm>
            <a:off x="0" y="0"/>
            <a:ext cx="0" cy="0"/>
          </xdr:xfrm>
          <a:graphic>
            <a:graphicData uri="http://schemas.microsoft.com/office/drawing/2010/slicer">
              <sle:slicer xmlns:sle="http://schemas.microsoft.com/office/drawing/2010/slicer" name="Industries 1"/>
            </a:graphicData>
          </a:graphic>
        </xdr:graphicFrame>
      </mc:Choice>
      <mc:Fallback xmlns="">
        <xdr:sp macro="" textlink="">
          <xdr:nvSpPr>
            <xdr:cNvPr id="0" name=""/>
            <xdr:cNvSpPr>
              <a:spLocks noTextEdit="1"/>
            </xdr:cNvSpPr>
          </xdr:nvSpPr>
          <xdr:spPr>
            <a:xfrm>
              <a:off x="3286309" y="6923118"/>
              <a:ext cx="1807816" cy="25029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ad Aldoosri" refreshedDate="45536.704091898151" backgroundQuery="1" createdVersion="8" refreshedVersion="8" minRefreshableVersion="3" recordCount="0" supportSubquery="1" supportAdvancedDrill="1" xr:uid="{B0974577-EAC3-415A-947B-84DFD45B4000}">
  <cacheSource type="external" connectionId="7"/>
  <cacheFields count="2">
    <cacheField name="[Range].[3. What is your background?].[3. What is your background?]" caption="3. What is your background?" numFmtId="0" hierarchy="13" level="1">
      <sharedItems count="3">
        <s v="Finance, Accounting, Business, and Economics (FABE)"/>
        <s v="Other"/>
        <s v="Science, Technology, Engineering, and Mathematics (STEM)"/>
      </sharedItems>
    </cacheField>
    <cacheField name="[Measures].[Count of Index]" caption="Count of Index" numFmtId="0" hierarchy="90" level="32767"/>
  </cacheFields>
  <cacheHierarchies count="91">
    <cacheHierarchy uniqueName="[Range].[Timestamp]" caption="Timestamp" attribute="1" time="1" defaultMemberUniqueName="[Range].[Timestamp].[All]" allUniqueName="[Range].[Timestamp].[All]" dimensionUniqueName="[Range]" displayFolder="" count="0" memberValueDatatype="7" unbalanced="0"/>
    <cacheHierarchy uniqueName="[Range].[0. Which cohort are you from?]" caption="0. Which cohort are you from?" attribute="1" defaultMemberUniqueName="[Range].[0. Which cohort are you from?].[All]" allUniqueName="[Range].[0. Which cohort are you from?].[All]" dimensionUniqueName="[Range]" displayFolder="" count="0" memberValueDatatype="130" unbalanced="0"/>
    <cacheHierarchy uniqueName="[Range].[4. Rate your skill level for each of the following tools [Excel]]]" caption="4. Rate your skill level for each of the following tools [Excel]" attribute="1" defaultMemberUniqueName="[Range].[4. Rate your skill level for each of the following tools [Excel]]].[All]" allUniqueName="[Range].[4. Rate your skill level for each of the following tools [Excel]]].[All]" dimensionUniqueName="[Range]" displayFolder="" count="0" memberValueDatatype="130" unbalanced="0"/>
    <cacheHierarchy uniqueName="[Range].[4. Rate your skill level for each of the following tools [SQL]]]" caption="4. Rate your skill level for each of the following tools [SQL]" attribute="1" defaultMemberUniqueName="[Range].[4. Rate your skill level for each of the following tools [SQL]]].[All]" allUniqueName="[Range].[4. Rate your skill level for each of the following tools [SQL]]].[All]" dimensionUniqueName="[Range]" displayFolder="" count="0" memberValueDatatype="130" unbalanced="0"/>
    <cacheHierarchy uniqueName="[Range].[4. Rate your skill level for each of the following tools [Python]]]" caption="4. Rate your skill level for each of the following tools [Python]" attribute="1" defaultMemberUniqueName="[Range].[4. Rate your skill level for each of the following tools [Python]]].[All]" allUniqueName="[Range].[4. Rate your skill level for each of the following tools [Python]]].[All]" dimensionUniqueName="[Range]" displayFolder="" count="0" memberValueDatatype="130" unbalanced="0"/>
    <cacheHierarchy uniqueName="[Range].[4. Rate your skill level for each of the following tools [Tableau]]]" caption="4. Rate your skill level for each of the following tools [Tableau]" attribute="1" defaultMemberUniqueName="[Range].[4. Rate your skill level for each of the following tools [Tableau]]].[All]" allUniqueName="[Range].[4. Rate your skill level for each of the following tools [Tableau]]].[All]" dimensionUniqueName="[Range]" displayFolder="" count="0" memberValueDatatype="130" unbalanced="0"/>
    <cacheHierarchy uniqueName="[Range].[4. Rate your skill level for each of the following tools [Power BI]]]" caption="4. Rate your skill level for each of the following tools [Power BI]" attribute="1" defaultMemberUniqueName="[Range].[4. Rate your skill level for each of the following tools [Power BI]]].[All]" allUniqueName="[Range].[4. Rate your skill level for each of the following tools [Power BI]]].[All]" dimensionUniqueName="[Range]" displayFolder="" count="0" memberValueDatatype="130" unbalanced="0"/>
    <cacheHierarchy uniqueName="[Range].[5. What's your experience with each of the following tools?   [Excel]]]" caption="5. What's your experience with each of the following tools?   [Excel]" attribute="1" defaultMemberUniqueName="[Range].[5. What's your experience with each of the following tools?   [Excel]]].[All]" allUniqueName="[Range].[5. What's your experience with each of the following tools?   [Excel]]].[All]" dimensionUniqueName="[Range]" displayFolder="" count="0" memberValueDatatype="130" unbalanced="0"/>
    <cacheHierarchy uniqueName="[Range].[5. What's your experience with each of the following tools?   [SQL]]]" caption="5. What's your experience with each of the following tools?   [SQL]" attribute="1" defaultMemberUniqueName="[Range].[5. What's your experience with each of the following tools?   [SQL]]].[All]" allUniqueName="[Range].[5. What's your experience with each of the following tools?   [SQL]]].[All]" dimensionUniqueName="[Range]" displayFolder="" count="0" memberValueDatatype="130" unbalanced="0"/>
    <cacheHierarchy uniqueName="[Range].[5. What's your experience with each of the following tools?   [Python]]]" caption="5. What's your experience with each of the following tools?   [Python]" attribute="1" defaultMemberUniqueName="[Range].[5. What's your experience with each of the following tools?   [Python]]].[All]" allUniqueName="[Range].[5. What's your experience with each of the following tools?   [Python]]].[All]" dimensionUniqueName="[Range]" displayFolder="" count="0" memberValueDatatype="130" unbalanced="0"/>
    <cacheHierarchy uniqueName="[Range].[5. What's your experience with each of the following tools?   [Tableau]]]" caption="5. What's your experience with each of the following tools?   [Tableau]" attribute="1" defaultMemberUniqueName="[Range].[5. What's your experience with each of the following tools?   [Tableau]]].[All]" allUniqueName="[Range].[5. What's your experience with each of the following tools?   [Tableau]]].[All]" dimensionUniqueName="[Range]" displayFolder="" count="0" memberValueDatatype="130" unbalanced="0"/>
    <cacheHierarchy uniqueName="[Range].[5. What's your experience with each of the following tools?   [Power BI]]]" caption="5. What's your experience with each of the following tools?   [Power BI]" attribute="1" defaultMemberUniqueName="[Range].[5. What's your experience with each of the following tools?   [Power BI]]].[All]" allUniqueName="[Range].[5. What's your experience with each of the following tools?   [Power BI]]].[All]" dimensionUniqueName="[Range]" displayFolder="" count="0" memberValueDatatype="130" unbalanced="0"/>
    <cacheHierarchy uniqueName="[Range].[2. What best describes you?]" caption="2. What best describes you?" attribute="1" defaultMemberUniqueName="[Range].[2. What best describes you?].[All]" allUniqueName="[Range].[2. What best describes you?].[All]" dimensionUniqueName="[Range]" displayFolder="" count="0" memberValueDatatype="130" unbalanced="0"/>
    <cacheHierarchy uniqueName="[Range].[3. What is your background?]" caption="3. What is your background?" attribute="1" defaultMemberUniqueName="[Range].[3. What is your background?].[All]" allUniqueName="[Range].[3. What is your background?].[All]" dimensionUniqueName="[Range]" displayFolder="" count="2" memberValueDatatype="130" unbalanced="0">
      <fieldsUsage count="2">
        <fieldUsage x="-1"/>
        <fieldUsage x="0"/>
      </fieldsUsage>
    </cacheHierarchy>
    <cacheHierarchy uniqueName="[Range].[6. What kind of role would you like to land in? (check all that apply)]" caption="6. What kind of role would you like to land in? (check all that apply)" attribute="1" defaultMemberUniqueName="[Range].[6. What kind of role would you like to land in? (check all that apply)].[All]" allUniqueName="[Range].[6. What kind of role would you like to land in? (check all that apply)].[All]" dimensionUniqueName="[Range]" displayFolder="" count="0" memberValueDatatype="130" unbalanced="0"/>
    <cacheHierarchy uniqueName="[Range].[7. What industries would you like to work in? (check all that apply)]" caption="7. What industries would you like to work in? (check all that apply)" attribute="1" defaultMemberUniqueName="[Range].[7. What industries would you like to work in? (check all that apply)].[All]" allUniqueName="[Range].[7. What industries would you like to work in? (check all that apply)].[All]" dimensionUniqueName="[Range]" displayFolder="" count="0" memberValueDatatype="130" unbalanced="0"/>
    <cacheHierarchy uniqueName="[Range].[8. What functional areas would you like to work in? (check all that apply)]" caption="8. What functional areas would you like to work in? (check all that apply)" attribute="1" defaultMemberUniqueName="[Range].[8. What functional areas would you like to work in? (check all that apply)].[All]" allUniqueName="[Range].[8. What functional areas would you like to work in? (check all that apply)].[All]" dimensionUniqueName="[Range]" displayFolder="" count="0" memberValueDatatype="130" unbalanced="0"/>
    <cacheHierarchy uniqueName="[Range].[Index]" caption="Index" attribute="1" defaultMemberUniqueName="[Range].[Index].[All]" allUniqueName="[Range].[Index].[All]" dimensionUniqueName="[Range]" displayFolder="" count="0" memberValueDatatype="20" unbalanced="0"/>
    <cacheHierarchy uniqueName="[students_background_survey].[Timestamp]" caption="Timestamp" attribute="1" time="1" defaultMemberUniqueName="[students_background_survey].[Timestamp].[All]" allUniqueName="[students_background_survey].[Timestamp].[All]" dimensionUniqueName="[students_background_survey]" displayFolder="" count="0" memberValueDatatype="7" unbalanced="0"/>
    <cacheHierarchy uniqueName="[students_background_survey].[0. Which cohort are you from?]" caption="0. Which cohort are you from?" attribute="1" defaultMemberUniqueName="[students_background_survey].[0. Which cohort are you from?].[All]" allUniqueName="[students_background_survey].[0. Which cohort are you from?].[All]" dimensionUniqueName="[students_background_survey]" displayFolder="" count="0" memberValueDatatype="130" unbalanced="0"/>
    <cacheHierarchy uniqueName="[students_background_survey].[4. Rate your skill level for each of the following tools [Excel]]]" caption="4. Rate your skill level for each of the following tools [Excel]" attribute="1" defaultMemberUniqueName="[students_background_survey].[4. Rate your skill level for each of the following tools [Excel]]].[All]" allUniqueName="[students_background_survey].[4. Rate your skill level for each of the following tools [Excel]]].[All]" dimensionUniqueName="[students_background_survey]" displayFolder="" count="0" memberValueDatatype="130" unbalanced="0"/>
    <cacheHierarchy uniqueName="[students_background_survey].[4. Rate your skill level for each of the following tools [SQL]]]" caption="4. Rate your skill level for each of the following tools [SQL]" attribute="1" defaultMemberUniqueName="[students_background_survey].[4. Rate your skill level for each of the following tools [SQL]]].[All]" allUniqueName="[students_background_survey].[4. Rate your skill level for each of the following tools [SQL]]].[All]" dimensionUniqueName="[students_background_survey]" displayFolder="" count="0" memberValueDatatype="130" unbalanced="0"/>
    <cacheHierarchy uniqueName="[students_background_survey].[4. Rate your skill level for each of the following tools [Python]]]" caption="4. Rate your skill level for each of the following tools [Python]" attribute="1" defaultMemberUniqueName="[students_background_survey].[4. Rate your skill level for each of the following tools [Python]]].[All]" allUniqueName="[students_background_survey].[4. Rate your skill level for each of the following tools [Python]]].[All]" dimensionUniqueName="[students_background_survey]" displayFolder="" count="0" memberValueDatatype="130" unbalanced="0"/>
    <cacheHierarchy uniqueName="[students_background_survey].[4. Rate your skill level for each of the following tools [Tableau]]]" caption="4. Rate your skill level for each of the following tools [Tableau]" attribute="1" defaultMemberUniqueName="[students_background_survey].[4. Rate your skill level for each of the following tools [Tableau]]].[All]" allUniqueName="[students_background_survey].[4. Rate your skill level for each of the following tools [Tableau]]].[All]" dimensionUniqueName="[students_background_survey]" displayFolder="" count="0" memberValueDatatype="130" unbalanced="0"/>
    <cacheHierarchy uniqueName="[students_background_survey].[4. Rate your skill level for each of the following tools [Power BI]]]" caption="4. Rate your skill level for each of the following tools [Power BI]" attribute="1" defaultMemberUniqueName="[students_background_survey].[4. Rate your skill level for each of the following tools [Power BI]]].[All]" allUniqueName="[students_background_survey].[4. Rate your skill level for each of the following tools [Power BI]]].[All]" dimensionUniqueName="[students_background_survey]" displayFolder="" count="0" memberValueDatatype="130" unbalanced="0"/>
    <cacheHierarchy uniqueName="[students_background_survey].[5. What's your experience with each of the following tools?   [Excel]]]" caption="5. What's your experience with each of the following tools?   [Excel]" attribute="1" defaultMemberUniqueName="[students_background_survey].[5. What's your experience with each of the following tools?   [Excel]]].[All]" allUniqueName="[students_background_survey].[5. What's your experience with each of the following tools?   [Excel]]].[All]" dimensionUniqueName="[students_background_survey]" displayFolder="" count="0" memberValueDatatype="130" unbalanced="0"/>
    <cacheHierarchy uniqueName="[students_background_survey].[5. What's your experience with each of the following tools?   [SQL]]]" caption="5. What's your experience with each of the following tools?   [SQL]" attribute="1" defaultMemberUniqueName="[students_background_survey].[5. What's your experience with each of the following tools?   [SQL]]].[All]" allUniqueName="[students_background_survey].[5. What's your experience with each of the following tools?   [SQL]]].[All]" dimensionUniqueName="[students_background_survey]" displayFolder="" count="0" memberValueDatatype="130" unbalanced="0"/>
    <cacheHierarchy uniqueName="[students_background_survey].[5. What's your experience with each of the following tools?   [Python]]]" caption="5. What's your experience with each of the following tools?   [Python]" attribute="1" defaultMemberUniqueName="[students_background_survey].[5. What's your experience with each of the following tools?   [Python]]].[All]" allUniqueName="[students_background_survey].[5. What's your experience with each of the following tools?   [Python]]].[All]" dimensionUniqueName="[students_background_survey]" displayFolder="" count="0" memberValueDatatype="130" unbalanced="0"/>
    <cacheHierarchy uniqueName="[students_background_survey].[5. What's your experience with each of the following tools?   [Tableau]]]" caption="5. What's your experience with each of the following tools?   [Tableau]" attribute="1" defaultMemberUniqueName="[students_background_survey].[5. What's your experience with each of the following tools?   [Tableau]]].[All]" allUniqueName="[students_background_survey].[5. What's your experience with each of the following tools?   [Tableau]]].[All]" dimensionUniqueName="[students_background_survey]" displayFolder="" count="0" memberValueDatatype="130" unbalanced="0"/>
    <cacheHierarchy uniqueName="[students_background_survey].[5. What's your experience with each of the following tools?   [Power BI]]]" caption="5. What's your experience with each of the following tools?   [Power BI]" attribute="1" defaultMemberUniqueName="[students_background_survey].[5. What's your experience with each of the following tools?   [Power BI]]].[All]" allUniqueName="[students_background_survey].[5. What's your experience with each of the following tools?   [Power BI]]].[All]" dimensionUniqueName="[students_background_survey]" displayFolder="" count="0" memberValueDatatype="130" unbalanced="0"/>
    <cacheHierarchy uniqueName="[students_background_survey].[2. What best describes you?]" caption="2. What best describes you?" attribute="1" defaultMemberUniqueName="[students_background_survey].[2. What best describes you?].[All]" allUniqueName="[students_background_survey].[2. What best describes you?].[All]" dimensionUniqueName="[students_background_survey]" displayFolder="" count="0" memberValueDatatype="130" unbalanced="0"/>
    <cacheHierarchy uniqueName="[students_background_survey].[3. What is your background?]" caption="3. What is your background?" attribute="1" defaultMemberUniqueName="[students_background_survey].[3. What is your background?].[All]" allUniqueName="[students_background_survey].[3. What is your background?].[All]" dimensionUniqueName="[students_background_survey]" displayFolder="" count="0" memberValueDatatype="130" unbalanced="0"/>
    <cacheHierarchy uniqueName="[students_background_survey].[6. What kind of role would you like to land in? (check all that apply)]" caption="6. What kind of role would you like to land in? (check all that apply)" attribute="1" defaultMemberUniqueName="[students_background_survey].[6. What kind of role would you like to land in? (check all that apply)].[All]" allUniqueName="[students_background_survey].[6. What kind of role would you like to land in? (check all that apply)].[All]" dimensionUniqueName="[students_background_survey]" displayFolder="" count="0" memberValueDatatype="130" unbalanced="0"/>
    <cacheHierarchy uniqueName="[students_background_survey].[7. What industries would you like to work in? (check all that apply)]" caption="7. What industries would you like to work in? (check all that apply)" attribute="1" defaultMemberUniqueName="[students_background_survey].[7. What industries would you like to work in? (check all that apply)].[All]" allUniqueName="[students_background_survey].[7. What industries would you like to work in? (check all that apply)].[All]" dimensionUniqueName="[students_background_survey]" displayFolder="" count="0" memberValueDatatype="130" unbalanced="0"/>
    <cacheHierarchy uniqueName="[students_background_survey].[8. What functional areas would you like to work in? (check all that apply)]" caption="8. What functional areas would you like to work in? (check all that apply)" attribute="1" defaultMemberUniqueName="[students_background_survey].[8. What functional areas would you like to work in? (check all that apply)].[All]" allUniqueName="[students_background_survey].[8. What functional areas would you like to work in? (check all that apply)].[All]" dimensionUniqueName="[students_background_survey]" displayFolder="" count="0" memberValueDatatype="130" unbalanced="0"/>
    <cacheHierarchy uniqueName="[students_background_survey].[Index]" caption="Index" attribute="1" defaultMemberUniqueName="[students_background_survey].[Index].[All]" allUniqueName="[students_background_survey].[Index].[All]" dimensionUniqueName="[students_background_survey]" displayFolder="" count="0" memberValueDatatype="20" unbalanced="0"/>
    <cacheHierarchy uniqueName="[students_background_survey  2].[6. What kind of role would you like to land in? (check all that apply).1]" caption="6. What kind of role would you like to land in? (check all that apply).1" attribute="1" defaultMemberUniqueName="[students_background_survey  2].[6. What kind of role would you like to land in? (check all that apply).1].[All]" allUniqueName="[students_background_survey  2].[6. What kind of role would you like to land in? (check all that apply).1].[All]" dimensionUniqueName="[students_background_survey  2]" displayFolder="" count="0" memberValueDatatype="130" unbalanced="0"/>
    <cacheHierarchy uniqueName="[students_background_survey  2].[6. What kind of role would you like to land in? (check all that apply).2]" caption="6. What kind of role would you like to land in? (check all that apply).2" attribute="1" defaultMemberUniqueName="[students_background_survey  2].[6. What kind of role would you like to land in? (check all that apply).2].[All]" allUniqueName="[students_background_survey  2].[6. What kind of role would you like to land in? (check all that apply).2].[All]" dimensionUniqueName="[students_background_survey  2]" displayFolder="" count="0" memberValueDatatype="130" unbalanced="0"/>
    <cacheHierarchy uniqueName="[students_background_survey  2].[6. What kind of role would you like to land in? (check all that apply).3]" caption="6. What kind of role would you like to land in? (check all that apply).3" attribute="1" defaultMemberUniqueName="[students_background_survey  2].[6. What kind of role would you like to land in? (check all that apply).3].[All]" allUniqueName="[students_background_survey  2].[6. What kind of role would you like to land in? (check all that apply).3].[All]" dimensionUniqueName="[students_background_survey  2]" displayFolder="" count="0" memberValueDatatype="130" unbalanced="0"/>
    <cacheHierarchy uniqueName="[students_background_survey  2].[6. What kind of role would you like to land in? (check all that apply).4]" caption="6. What kind of role would you like to land in? (check all that apply).4" attribute="1" defaultMemberUniqueName="[students_background_survey  2].[6. What kind of role would you like to land in? (check all that apply).4].[All]" allUniqueName="[students_background_survey  2].[6. What kind of role would you like to land in? (check all that apply).4].[All]" dimensionUniqueName="[students_background_survey  2]" displayFolder="" count="0" memberValueDatatype="130" unbalanced="0"/>
    <cacheHierarchy uniqueName="[students_background_survey  2].[6. What kind of role would you like to land in? (check all that apply).5]" caption="6. What kind of role would you like to land in? (check all that apply).5" attribute="1" defaultMemberUniqueName="[students_background_survey  2].[6. What kind of role would you like to land in? (check all that apply).5].[All]" allUniqueName="[students_background_survey  2].[6. What kind of role would you like to land in? (check all that apply).5].[All]" dimensionUniqueName="[students_background_survey  2]" displayFolder="" count="0" memberValueDatatype="130" unbalanced="0"/>
    <cacheHierarchy uniqueName="[students_background_survey  2].[6. What kind of role would you like to land in? (check all that apply).6]" caption="6. What kind of role would you like to land in? (check all that apply).6" attribute="1" defaultMemberUniqueName="[students_background_survey  2].[6. What kind of role would you like to land in? (check all that apply).6].[All]" allUniqueName="[students_background_survey  2].[6. What kind of role would you like to land in? (check all that apply).6].[All]" dimensionUniqueName="[students_background_survey  2]" displayFolder="" count="0" memberValueDatatype="130" unbalanced="0"/>
    <cacheHierarchy uniqueName="[students_background_survey  2].[6. What kind of role would you like to land in? (check all that apply).7]" caption="6. What kind of role would you like to land in? (check all that apply).7" attribute="1" defaultMemberUniqueName="[students_background_survey  2].[6. What kind of role would you like to land in? (check all that apply).7].[All]" allUniqueName="[students_background_survey  2].[6. What kind of role would you like to land in? (check all that apply).7].[All]" dimensionUniqueName="[students_background_survey  2]" displayFolder="" count="0" memberValueDatatype="130" unbalanced="0"/>
    <cacheHierarchy uniqueName="[students_background_survey  2].[6. What kind of role would you like to land in? (check all that apply).8]" caption="6. What kind of role would you like to land in? (check all that apply).8" attribute="1" defaultMemberUniqueName="[students_background_survey  2].[6. What kind of role would you like to land in? (check all that apply).8].[All]" allUniqueName="[students_background_survey  2].[6. What kind of role would you like to land in? (check all that apply).8].[All]" dimensionUniqueName="[students_background_survey  2]" displayFolder="" count="0" memberValueDatatype="130" unbalanced="0"/>
    <cacheHierarchy uniqueName="[students_background_survey  3].[7. What industries would you like to work in? (check all that apply).1]" caption="7. What industries would you like to work in? (check all that apply).1" attribute="1" defaultMemberUniqueName="[students_background_survey  3].[7. What industries would you like to work in? (check all that apply).1].[All]" allUniqueName="[students_background_survey  3].[7. What industries would you like to work in? (check all that apply).1].[All]" dimensionUniqueName="[students_background_survey  3]" displayFolder="" count="0" memberValueDatatype="130" unbalanced="0"/>
    <cacheHierarchy uniqueName="[students_background_survey  3].[7. What industries would you like to work in? (check all that apply).2]" caption="7. What industries would you like to work in? (check all that apply).2" attribute="1" defaultMemberUniqueName="[students_background_survey  3].[7. What industries would you like to work in? (check all that apply).2].[All]" allUniqueName="[students_background_survey  3].[7. What industries would you like to work in? (check all that apply).2].[All]" dimensionUniqueName="[students_background_survey  3]" displayFolder="" count="0" memberValueDatatype="130" unbalanced="0"/>
    <cacheHierarchy uniqueName="[students_background_survey  3].[7. What industries would you like to work in? (check all that apply).3]" caption="7. What industries would you like to work in? (check all that apply).3" attribute="1" defaultMemberUniqueName="[students_background_survey  3].[7. What industries would you like to work in? (check all that apply).3].[All]" allUniqueName="[students_background_survey  3].[7. What industries would you like to work in? (check all that apply).3].[All]" dimensionUniqueName="[students_background_survey  3]" displayFolder="" count="0" memberValueDatatype="130" unbalanced="0"/>
    <cacheHierarchy uniqueName="[students_background_survey  3].[7. What industries would you like to work in? (check all that apply).4]" caption="7. What industries would you like to work in? (check all that apply).4" attribute="1" defaultMemberUniqueName="[students_background_survey  3].[7. What industries would you like to work in? (check all that apply).4].[All]" allUniqueName="[students_background_survey  3].[7. What industries would you like to work in? (check all that apply).4].[All]" dimensionUniqueName="[students_background_survey  3]" displayFolder="" count="0" memberValueDatatype="130" unbalanced="0"/>
    <cacheHierarchy uniqueName="[students_background_survey  3].[7. What industries would you like to work in? (check all that apply).5]" caption="7. What industries would you like to work in? (check all that apply).5" attribute="1" defaultMemberUniqueName="[students_background_survey  3].[7. What industries would you like to work in? (check all that apply).5].[All]" allUniqueName="[students_background_survey  3].[7. What industries would you like to work in? (check all that apply).5].[All]" dimensionUniqueName="[students_background_survey  3]" displayFolder="" count="0" memberValueDatatype="130" unbalanced="0"/>
    <cacheHierarchy uniqueName="[students_background_survey  3].[7. What industries would you like to work in? (check all that apply).6]" caption="7. What industries would you like to work in? (check all that apply).6" attribute="1" defaultMemberUniqueName="[students_background_survey  3].[7. What industries would you like to work in? (check all that apply).6].[All]" allUniqueName="[students_background_survey  3].[7. What industries would you like to work in? (check all that apply).6].[All]" dimensionUniqueName="[students_background_survey  3]" displayFolder="" count="0" memberValueDatatype="130" unbalanced="0"/>
    <cacheHierarchy uniqueName="[students_background_survey  3].[7. What industries would you like to work in? (check all that apply).7]" caption="7. What industries would you like to work in? (check all that apply).7" attribute="1" defaultMemberUniqueName="[students_background_survey  3].[7. What industries would you like to work in? (check all that apply).7].[All]" allUniqueName="[students_background_survey  3].[7. What industries would you like to work in? (check all that apply).7].[All]" dimensionUniqueName="[students_background_survey  3]" displayFolder="" count="0" memberValueDatatype="130" unbalanced="0"/>
    <cacheHierarchy uniqueName="[students_background_survey  3].[7. What industries would you like to work in? (check all that apply).8]" caption="7. What industries would you like to work in? (check all that apply).8" attribute="1" defaultMemberUniqueName="[students_background_survey  3].[7. What industries would you like to work in? (check all that apply).8].[All]" allUniqueName="[students_background_survey  3].[7. What industries would you like to work in? (check all that apply).8].[All]" dimensionUniqueName="[students_background_survey  3]" displayFolder="" count="0" memberValueDatatype="130" unbalanced="0"/>
    <cacheHierarchy uniqueName="[students_background_survey  3].[7. What industries would you like to work in? (check all that apply).9]" caption="7. What industries would you like to work in? (check all that apply).9" attribute="1" defaultMemberUniqueName="[students_background_survey  3].[7. What industries would you like to work in? (check all that apply).9].[All]" allUniqueName="[students_background_survey  3].[7. What industries would you like to work in? (check all that apply).9].[All]" dimensionUniqueName="[students_background_survey  3]" displayFolder="" count="0" memberValueDatatype="130" unbalanced="0"/>
    <cacheHierarchy uniqueName="[students_background_survey  3].[7. What industries would you like to work in? (check all that apply).10]" caption="7. What industries would you like to work in? (check all that apply).10" attribute="1" defaultMemberUniqueName="[students_background_survey  3].[7. What industries would you like to work in? (check all that apply).10].[All]" allUniqueName="[students_background_survey  3].[7. What industries would you like to work in? (check all that apply).10].[All]" dimensionUniqueName="[students_background_survey  3]" displayFolder="" count="0" memberValueDatatype="130" unbalanced="0"/>
    <cacheHierarchy uniqueName="[students_background_survey  3].[7. What industries would you like to work in? (check all that apply).11]" caption="7. What industries would you like to work in? (check all that apply).11" attribute="1" defaultMemberUniqueName="[students_background_survey  3].[7. What industries would you like to work in? (check all that apply).11].[All]" allUniqueName="[students_background_survey  3].[7. What industries would you like to work in? (check all that apply).11].[All]" dimensionUniqueName="[students_background_survey  3]" displayFolder="" count="0" memberValueDatatype="130" unbalanced="0"/>
    <cacheHierarchy uniqueName="[students_background_survey  3].[7. What industries would you like to work in? (check all that apply).12]" caption="7. What industries would you like to work in? (check all that apply).12" attribute="1" defaultMemberUniqueName="[students_background_survey  3].[7. What industries would you like to work in? (check all that apply).12].[All]" allUniqueName="[students_background_survey  3].[7. What industries would you like to work in? (check all that apply).12].[All]" dimensionUniqueName="[students_background_survey  3]" displayFolder="" count="0" memberValueDatatype="130" unbalanced="0"/>
    <cacheHierarchy uniqueName="[students_background_survey  3].[7. What industries would you like to work in? (check all that apply).13]" caption="7. What industries would you like to work in? (check all that apply).13" attribute="1" defaultMemberUniqueName="[students_background_survey  3].[7. What industries would you like to work in? (check all that apply).13].[All]" allUniqueName="[students_background_survey  3].[7. What industries would you like to work in? (check all that apply).13].[All]" dimensionUniqueName="[students_background_survey  3]" displayFolder="" count="0" memberValueDatatype="130" unbalanced="0"/>
    <cacheHierarchy uniqueName="[students_background_survey  3].[7. What industries would you like to work in? (check all that apply).14]" caption="7. What industries would you like to work in? (check all that apply).14" attribute="1" defaultMemberUniqueName="[students_background_survey  3].[7. What industries would you like to work in? (check all that apply).14].[All]" allUniqueName="[students_background_survey  3].[7. What industries would you like to work in? (check all that apply).14].[All]" dimensionUniqueName="[students_background_survey  3]" displayFolder="" count="0" memberValueDatatype="130" unbalanced="0"/>
    <cacheHierarchy uniqueName="[students_background_survey  3].[7. What industries would you like to work in? (check all that apply).15]" caption="7. What industries would you like to work in? (check all that apply).15" attribute="1" defaultMemberUniqueName="[students_background_survey  3].[7. What industries would you like to work in? (check all that apply).15].[All]" allUniqueName="[students_background_survey  3].[7. What industries would you like to work in? (check all that apply).15].[All]" dimensionUniqueName="[students_background_survey  3]" displayFolder="" count="0" memberValueDatatype="130" unbalanced="0"/>
    <cacheHierarchy uniqueName="[students_background_survey  3].[7. What industries would you like to work in? (check all that apply).16]" caption="7. What industries would you like to work in? (check all that apply).16" attribute="1" defaultMemberUniqueName="[students_background_survey  3].[7. What industries would you like to work in? (check all that apply).16].[All]" allUniqueName="[students_background_survey  3].[7. What industries would you like to work in? (check all that apply).16].[All]" dimensionUniqueName="[students_background_survey  3]" displayFolder="" count="0" memberValueDatatype="130" unbalanced="0"/>
    <cacheHierarchy uniqueName="[students_background_survey  3].[7. What industries would you like to work in? (check all that apply).17]" caption="7. What industries would you like to work in? (check all that apply).17" attribute="1" defaultMemberUniqueName="[students_background_survey  3].[7. What industries would you like to work in? (check all that apply).17].[All]" allUniqueName="[students_background_survey  3].[7. What industries would you like to work in? (check all that apply).17].[All]" dimensionUniqueName="[students_background_survey  3]" displayFolder="" count="0" memberValueDatatype="130" unbalanced="0"/>
    <cacheHierarchy uniqueName="[students_background_survey  3].[7. What industries would you like to work in? (check all that apply).18]" caption="7. What industries would you like to work in? (check all that apply).18" attribute="1" defaultMemberUniqueName="[students_background_survey  3].[7. What industries would you like to work in? (check all that apply).18].[All]" allUniqueName="[students_background_survey  3].[7. What industries would you like to work in? (check all that apply).18].[All]" dimensionUniqueName="[students_background_survey  3]" displayFolder="" count="0" memberValueDatatype="130" unbalanced="0"/>
    <cacheHierarchy uniqueName="[students_background_survey  3].[7. What industries would you like to work in? (check all that apply).19]" caption="7. What industries would you like to work in? (check all that apply).19" attribute="1" defaultMemberUniqueName="[students_background_survey  3].[7. What industries would you like to work in? (check all that apply).19].[All]" allUniqueName="[students_background_survey  3].[7. What industries would you like to work in? (check all that apply).19].[All]" dimensionUniqueName="[students_background_survey  3]" displayFolder="" count="0" memberValueDatatype="130" unbalanced="0"/>
    <cacheHierarchy uniqueName="[students_background_survey  3].[7. What industries would you like to work in? (check all that apply).20]" caption="7. What industries would you like to work in? (check all that apply).20" attribute="1" defaultMemberUniqueName="[students_background_survey  3].[7. What industries would you like to work in? (check all that apply).20].[All]" allUniqueName="[students_background_survey  3].[7. What industries would you like to work in? (check all that apply).20].[All]" dimensionUniqueName="[students_background_survey  3]" displayFolder="" count="0" memberValueDatatype="130" unbalanced="0"/>
    <cacheHierarchy uniqueName="[students_background_survey  3].[7. What industries would you like to work in? (check all that apply).21]" caption="7. What industries would you like to work in? (check all that apply).21" attribute="1" defaultMemberUniqueName="[students_background_survey  3].[7. What industries would you like to work in? (check all that apply).21].[All]" allUniqueName="[students_background_survey  3].[7. What industries would you like to work in? (check all that apply).21].[All]" dimensionUniqueName="[students_background_survey  3]" displayFolder="" count="0" memberValueDatatype="130" unbalanced="0"/>
    <cacheHierarchy uniqueName="[students_background_survey 1].[Timestamp]" caption="Timestamp" attribute="1" time="1" defaultMemberUniqueName="[students_background_survey 1].[Timestamp].[All]" allUniqueName="[students_background_survey 1].[Timestamp].[All]" dimensionUniqueName="[students_background_survey 1]" displayFolder="" count="0" memberValueDatatype="7" unbalanced="0"/>
    <cacheHierarchy uniqueName="[students_background_survey 1].[0. Which cohort are you from?]" caption="0. Which cohort are you from?" attribute="1" defaultMemberUniqueName="[students_background_survey 1].[0. Which cohort are you from?].[All]" allUniqueName="[students_background_survey 1].[0. Which cohort are you from?].[All]" dimensionUniqueName="[students_background_survey 1]" displayFolder="" count="0" memberValueDatatype="130" unbalanced="0"/>
    <cacheHierarchy uniqueName="[students_background_survey 1].[4. Rate your skill level for each of the following tools [Excel]]]" caption="4. Rate your skill level for each of the following tools [Excel]" attribute="1" defaultMemberUniqueName="[students_background_survey 1].[4. Rate your skill level for each of the following tools [Excel]]].[All]" allUniqueName="[students_background_survey 1].[4. Rate your skill level for each of the following tools [Excel]]].[All]" dimensionUniqueName="[students_background_survey 1]" displayFolder="" count="0" memberValueDatatype="130" unbalanced="0"/>
    <cacheHierarchy uniqueName="[students_background_survey 1].[4. Rate your skill level for each of the following tools [SQL]]]" caption="4. Rate your skill level for each of the following tools [SQL]" attribute="1" defaultMemberUniqueName="[students_background_survey 1].[4. Rate your skill level for each of the following tools [SQL]]].[All]" allUniqueName="[students_background_survey 1].[4. Rate your skill level for each of the following tools [SQL]]].[All]" dimensionUniqueName="[students_background_survey 1]" displayFolder="" count="0" memberValueDatatype="130" unbalanced="0"/>
    <cacheHierarchy uniqueName="[students_background_survey 1].[4. Rate your skill level for each of the following tools [Python]]]" caption="4. Rate your skill level for each of the following tools [Python]" attribute="1" defaultMemberUniqueName="[students_background_survey 1].[4. Rate your skill level for each of the following tools [Python]]].[All]" allUniqueName="[students_background_survey 1].[4. Rate your skill level for each of the following tools [Python]]].[All]" dimensionUniqueName="[students_background_survey 1]" displayFolder="" count="0" memberValueDatatype="130" unbalanced="0"/>
    <cacheHierarchy uniqueName="[students_background_survey 1].[4. Rate your skill level for each of the following tools [Tableau]]]" caption="4. Rate your skill level for each of the following tools [Tableau]" attribute="1" defaultMemberUniqueName="[students_background_survey 1].[4. Rate your skill level for each of the following tools [Tableau]]].[All]" allUniqueName="[students_background_survey 1].[4. Rate your skill level for each of the following tools [Tableau]]].[All]" dimensionUniqueName="[students_background_survey 1]" displayFolder="" count="0" memberValueDatatype="130" unbalanced="0"/>
    <cacheHierarchy uniqueName="[students_background_survey 1].[4. Rate your skill level for each of the following tools [Power BI]]]" caption="4. Rate your skill level for each of the following tools [Power BI]" attribute="1" defaultMemberUniqueName="[students_background_survey 1].[4. Rate your skill level for each of the following tools [Power BI]]].[All]" allUniqueName="[students_background_survey 1].[4. Rate your skill level for each of the following tools [Power BI]]].[All]" dimensionUniqueName="[students_background_survey 1]" displayFolder="" count="0" memberValueDatatype="130" unbalanced="0"/>
    <cacheHierarchy uniqueName="[students_background_survey 1].[5. What's your experience with each of the following tools?   [Excel]]]" caption="5. What's your experience with each of the following tools?   [Excel]" attribute="1" defaultMemberUniqueName="[students_background_survey 1].[5. What's your experience with each of the following tools?   [Excel]]].[All]" allUniqueName="[students_background_survey 1].[5. What's your experience with each of the following tools?   [Excel]]].[All]" dimensionUniqueName="[students_background_survey 1]" displayFolder="" count="0" memberValueDatatype="130" unbalanced="0"/>
    <cacheHierarchy uniqueName="[students_background_survey 1].[5. What's your experience with each of the following tools?   [SQL]]]" caption="5. What's your experience with each of the following tools?   [SQL]" attribute="1" defaultMemberUniqueName="[students_background_survey 1].[5. What's your experience with each of the following tools?   [SQL]]].[All]" allUniqueName="[students_background_survey 1].[5. What's your experience with each of the following tools?   [SQL]]].[All]" dimensionUniqueName="[students_background_survey 1]" displayFolder="" count="0" memberValueDatatype="130" unbalanced="0"/>
    <cacheHierarchy uniqueName="[students_background_survey 1].[5. What's your experience with each of the following tools?   [Python]]]" caption="5. What's your experience with each of the following tools?   [Python]" attribute="1" defaultMemberUniqueName="[students_background_survey 1].[5. What's your experience with each of the following tools?   [Python]]].[All]" allUniqueName="[students_background_survey 1].[5. What's your experience with each of the following tools?   [Python]]].[All]" dimensionUniqueName="[students_background_survey 1]" displayFolder="" count="0" memberValueDatatype="130" unbalanced="0"/>
    <cacheHierarchy uniqueName="[students_background_survey 1].[5. What's your experience with each of the following tools?   [Tableau]]]" caption="5. What's your experience with each of the following tools?   [Tableau]" attribute="1" defaultMemberUniqueName="[students_background_survey 1].[5. What's your experience with each of the following tools?   [Tableau]]].[All]" allUniqueName="[students_background_survey 1].[5. What's your experience with each of the following tools?   [Tableau]]].[All]" dimensionUniqueName="[students_background_survey 1]" displayFolder="" count="0" memberValueDatatype="130" unbalanced="0"/>
    <cacheHierarchy uniqueName="[students_background_survey 1].[5. What's your experience with each of the following tools?   [Power BI]]]" caption="5. What's your experience with each of the following tools?   [Power BI]" attribute="1" defaultMemberUniqueName="[students_background_survey 1].[5. What's your experience with each of the following tools?   [Power BI]]].[All]" allUniqueName="[students_background_survey 1].[5. What's your experience with each of the following tools?   [Power BI]]].[All]" dimensionUniqueName="[students_background_survey 1]" displayFolder="" count="0" memberValueDatatype="130" unbalanced="0"/>
    <cacheHierarchy uniqueName="[students_background_survey 1].[2. What best describes you?]" caption="2. What best describes you?" attribute="1" defaultMemberUniqueName="[students_background_survey 1].[2. What best describes you?].[All]" allUniqueName="[students_background_survey 1].[2. What best describes you?].[All]" dimensionUniqueName="[students_background_survey 1]" displayFolder="" count="0" memberValueDatatype="130" unbalanced="0"/>
    <cacheHierarchy uniqueName="[students_background_survey 1].[3. What is your background?]" caption="3. What is your background?" attribute="1" defaultMemberUniqueName="[students_background_survey 1].[3. What is your background?].[All]" allUniqueName="[students_background_survey 1].[3. What is your background?].[All]" dimensionUniqueName="[students_background_survey 1]" displayFolder="" count="0" memberValueDatatype="130" unbalanced="0"/>
    <cacheHierarchy uniqueName="[students_background_survey 1].[6. What kind of role would you like to land in? (check all that apply)]" caption="6. What kind of role would you like to land in? (check all that apply)" attribute="1" defaultMemberUniqueName="[students_background_survey 1].[6. What kind of role would you like to land in? (check all that apply)].[All]" allUniqueName="[students_background_survey 1].[6. What kind of role would you like to land in? (check all that apply)].[All]" dimensionUniqueName="[students_background_survey 1]" displayFolder="" count="0" memberValueDatatype="130" unbalanced="0"/>
    <cacheHierarchy uniqueName="[students_background_survey 1].[7. What industries would you like to work in? (check all that apply)]" caption="7. What industries would you like to work in? (check all that apply)" attribute="1" defaultMemberUniqueName="[students_background_survey 1].[7. What industries would you like to work in? (check all that apply)].[All]" allUniqueName="[students_background_survey 1].[7. What industries would you like to work in? (check all that apply)].[All]" dimensionUniqueName="[students_background_survey 1]" displayFolder="" count="0" memberValueDatatype="130" unbalanced="0"/>
    <cacheHierarchy uniqueName="[students_background_survey 1].[8. What functional areas would you like to work in? (check all that apply)]" caption="8. What functional areas would you like to work in? (check all that apply)" attribute="1" defaultMemberUniqueName="[students_background_survey 1].[8. What functional areas would you like to work in? (check all that apply)].[All]" allUniqueName="[students_background_survey 1].[8. What functional areas would you like to work in? (check all that apply)].[All]" dimensionUniqueName="[students_background_survey 1]" displayFolder="" count="0" memberValueDatatype="130" unbalanced="0"/>
    <cacheHierarchy uniqueName="[students_background_survey 1].[StudentId]" caption="StudentId" attribute="1" defaultMemberUniqueName="[students_background_survey 1].[StudentId].[All]" allUniqueName="[students_background_survey 1].[StudentId].[All]" dimensionUniqueName="[students_background_survey 1]" displayFolder="" count="0" memberValueDatatype="20" unbalanced="0"/>
    <cacheHierarchy uniqueName="[Measures].[__XL_Count students_background_survey]" caption="__XL_Count students_background_survey" measure="1" displayFolder="" measureGroup="students_background_survey" count="0" hidden="1"/>
    <cacheHierarchy uniqueName="[Measures].[__XL_Count students_background_survey  2]" caption="__XL_Count students_background_survey  2" measure="1" displayFolder="" measureGroup="students_background_survey  2" count="0" hidden="1"/>
    <cacheHierarchy uniqueName="[Measures].[__XL_Count students_background_survey  3]" caption="__XL_Count students_background_survey  3" measure="1" displayFolder="" measureGroup="students_background_survey  3" count="0" hidden="1"/>
    <cacheHierarchy uniqueName="[Measures].[__XL_Count Range]" caption="__XL_Count Range" measure="1" displayFolder="" measureGroup="Range" count="0" hidden="1"/>
    <cacheHierarchy uniqueName="[Measures].[__XL_Count students_background_survey 1]" caption="__XL_Count students_background_survey 1" measure="1" displayFolder="" measureGroup="students_background_survey 1" count="0" hidden="1"/>
    <cacheHierarchy uniqueName="[Measures].[__No measures defined]" caption="__No measures defined" measure="1" displayFolder="" count="0" hidden="1"/>
    <cacheHierarchy uniqueName="[Measures].[Sum of Index]" caption="Sum of Index" measure="1" displayFolder="" measureGroup="Range" count="0" hidden="1">
      <extLst>
        <ext xmlns:x15="http://schemas.microsoft.com/office/spreadsheetml/2010/11/main" uri="{B97F6D7D-B522-45F9-BDA1-12C45D357490}">
          <x15:cacheHierarchy aggregatedColumn="17"/>
        </ext>
      </extLst>
    </cacheHierarchy>
    <cacheHierarchy uniqueName="[Measures].[Count of Index]" caption="Count of Index" measure="1" displayFolder="" measureGroup="Range"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6">
    <dimension measure="1" name="Measures" uniqueName="[Measures]" caption="Measures"/>
    <dimension name="Range" uniqueName="[Range]" caption="Range"/>
    <dimension name="students_background_survey" uniqueName="[students_background_survey]" caption="students_background_survey"/>
    <dimension name="students_background_survey  2" uniqueName="[students_background_survey  2]" caption="students_background_survey  2"/>
    <dimension name="students_background_survey  3" uniqueName="[students_background_survey  3]" caption="students_background_survey  3"/>
    <dimension name="students_background_survey 1" uniqueName="[students_background_survey 1]" caption="students_background_survey 1"/>
  </dimensions>
  <measureGroups count="5">
    <measureGroup name="Range" caption="Range"/>
    <measureGroup name="students_background_survey" caption="students_background_survey"/>
    <measureGroup name="students_background_survey  2" caption="students_background_survey  2"/>
    <measureGroup name="students_background_survey  3" caption="students_background_survey  3"/>
    <measureGroup name="students_background_survey 1" caption="students_background_survey 1"/>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72F5C9-B1E3-4190-AFB8-33407992C554}"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37:B4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Index" fld="1" subtotal="count" showDataAs="percentOfTotal" baseField="0" baseItem="0" numFmtId="10"/>
  </dataFields>
  <chartFormats count="4">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0" count="1" selected="0">
            <x v="0"/>
          </reference>
        </references>
      </pivotArea>
    </chartFormat>
    <chartFormat chart="9" format="7">
      <pivotArea type="data" outline="0" fieldPosition="0">
        <references count="2">
          <reference field="4294967294" count="1" selected="0">
            <x v="0"/>
          </reference>
          <reference field="0" count="1" selected="0">
            <x v="1"/>
          </reference>
        </references>
      </pivotArea>
    </chartFormat>
    <chartFormat chart="9" format="8">
      <pivotArea type="data" outline="0" fieldPosition="0">
        <references count="2">
          <reference field="4294967294" count="1" selected="0">
            <x v="0"/>
          </reference>
          <reference field="0" count="1" selected="0">
            <x v="2"/>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dex"/>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s_background_survey!$A:$R">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65DD9A5-6747-475E-B92F-01A14A7E4A75}" autoFormatId="16" applyNumberFormats="0" applyBorderFormats="0" applyFontFormats="0" applyPatternFormats="0" applyAlignmentFormats="0" applyWidthHeightFormats="0">
  <queryTableRefresh nextId="22">
    <queryTableFields count="18">
      <queryTableField id="1" name="Timestamp" tableColumnId="1"/>
      <queryTableField id="2" name="0. Which cohort are you from?" tableColumnId="2"/>
      <queryTableField id="5" name="4. Rate your skill level for each of the following tools [Excel]" tableColumnId="5"/>
      <queryTableField id="6" name="4. Rate your skill level for each of the following tools [SQL]" tableColumnId="6"/>
      <queryTableField id="7" name="4. Rate your skill level for each of the following tools [Python]" tableColumnId="7"/>
      <queryTableField id="8" name="4. Rate your skill level for each of the following tools [Tableau]" tableColumnId="8"/>
      <queryTableField id="9" name="4. Rate your skill level for each of the following tools [Power BI]" tableColumnId="9"/>
      <queryTableField id="10" name="5. What's your experience with each of the following tools?   [Excel]" tableColumnId="10"/>
      <queryTableField id="11" name="5. What's your experience with each of the following tools?   [SQL]" tableColumnId="11"/>
      <queryTableField id="12" name="5. What's your experience with each of the following tools?   [Python]" tableColumnId="12"/>
      <queryTableField id="13" name="5. What's your experience with each of the following tools?   [Tableau]" tableColumnId="13"/>
      <queryTableField id="14" name="5. What's your experience with each of the following tools?   [Power BI]" tableColumnId="14"/>
      <queryTableField id="16" name="2. What best describes you?" tableColumnId="16"/>
      <queryTableField id="17" name="3. What is your background?" tableColumnId="17"/>
      <queryTableField id="18" name="6. What kind of role would you like to land in? (check all that apply)" tableColumnId="18"/>
      <queryTableField id="19" name="7. What industries would you like to work in? (check all that apply)" tableColumnId="19"/>
      <queryTableField id="20" name="8. What functional areas would you like to work in? (check all that apply)" tableColumnId="20"/>
      <queryTableField id="21" name="Index" tableColumnId="21"/>
    </queryTableFields>
  </queryTableRefresh>
  <extLst>
    <ext xmlns:x15="http://schemas.microsoft.com/office/spreadsheetml/2010/11/main" uri="{883FBD77-0823-4a55-B5E3-86C4891E6966}">
      <x15:queryTable sourceDataName="Query - students_background_survey"/>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D4F11959-77AD-4C58-8C34-E4B309CB2A2F}" autoFormatId="16" applyNumberFormats="0" applyBorderFormats="0" applyFontFormats="0" applyPatternFormats="0" applyAlignmentFormats="0" applyWidthHeightFormats="0">
  <queryTableRefresh nextId="9">
    <queryTableFields count="8">
      <queryTableField id="1" name="6. What kind of role would you like to land in? (check all that apply).1" tableColumnId="1"/>
      <queryTableField id="2" name="6. What kind of role would you like to land in? (check all that apply).2" tableColumnId="2"/>
      <queryTableField id="3" name="6. What kind of role would you like to land in? (check all that apply).3" tableColumnId="3"/>
      <queryTableField id="4" name="6. What kind of role would you like to land in? (check all that apply).4" tableColumnId="4"/>
      <queryTableField id="5" name="6. What kind of role would you like to land in? (check all that apply).5" tableColumnId="5"/>
      <queryTableField id="6" name="6. What kind of role would you like to land in? (check all that apply).6" tableColumnId="6"/>
      <queryTableField id="7" name="6. What kind of role would you like to land in? (check all that apply).7" tableColumnId="7"/>
      <queryTableField id="8" name="6. What kind of role would you like to land in? (check all that apply).8" tableColumnId="8"/>
    </queryTableFields>
  </queryTableRefresh>
  <extLst>
    <ext xmlns:x15="http://schemas.microsoft.com/office/spreadsheetml/2010/11/main" uri="{883FBD77-0823-4a55-B5E3-86C4891E6966}">
      <x15:queryTable sourceDataName="Query - students_background_survey (2)"/>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93B3F4E8-1CF5-4E09-826C-14258EA89ECC}" autoFormatId="16" applyNumberFormats="0" applyBorderFormats="0" applyFontFormats="0" applyPatternFormats="0" applyAlignmentFormats="0" applyWidthHeightFormats="0">
  <queryTableRefresh nextId="22">
    <queryTableFields count="21">
      <queryTableField id="1" name="7. What industries would you like to work in? (check all that apply).1" tableColumnId="1"/>
      <queryTableField id="2" name="7. What industries would you like to work in? (check all that apply).2" tableColumnId="2"/>
      <queryTableField id="3" name="7. What industries would you like to work in? (check all that apply).3" tableColumnId="3"/>
      <queryTableField id="4" name="7. What industries would you like to work in? (check all that apply).4" tableColumnId="4"/>
      <queryTableField id="5" name="7. What industries would you like to work in? (check all that apply).5" tableColumnId="5"/>
      <queryTableField id="6" name="7. What industries would you like to work in? (check all that apply).6" tableColumnId="6"/>
      <queryTableField id="7" name="7. What industries would you like to work in? (check all that apply).7" tableColumnId="7"/>
      <queryTableField id="8" name="7. What industries would you like to work in? (check all that apply).8" tableColumnId="8"/>
      <queryTableField id="9" name="7. What industries would you like to work in? (check all that apply).9" tableColumnId="9"/>
      <queryTableField id="10" name="7. What industries would you like to work in? (check all that apply).10" tableColumnId="10"/>
      <queryTableField id="11" name="7. What industries would you like to work in? (check all that apply).11" tableColumnId="11"/>
      <queryTableField id="12" name="7. What industries would you like to work in? (check all that apply).12" tableColumnId="12"/>
      <queryTableField id="13" name="7. What industries would you like to work in? (check all that apply).13" tableColumnId="13"/>
      <queryTableField id="14" name="7. What industries would you like to work in? (check all that apply).14" tableColumnId="14"/>
      <queryTableField id="15" name="7. What industries would you like to work in? (check all that apply).15" tableColumnId="15"/>
      <queryTableField id="16" name="7. What industries would you like to work in? (check all that apply).16" tableColumnId="16"/>
      <queryTableField id="17" name="7. What industries would you like to work in? (check all that apply).17" tableColumnId="17"/>
      <queryTableField id="18" name="7. What industries would you like to work in? (check all that apply).18" tableColumnId="18"/>
      <queryTableField id="19" name="7. What industries would you like to work in? (check all that apply).19" tableColumnId="19"/>
      <queryTableField id="20" name="7. What industries would you like to work in? (check all that apply).20" tableColumnId="20"/>
      <queryTableField id="21" name="7. What industries would you like to work in? (check all that apply).21" tableColumnId="21"/>
    </queryTableFields>
  </queryTableRefresh>
  <extLst>
    <ext xmlns:x15="http://schemas.microsoft.com/office/spreadsheetml/2010/11/main" uri="{883FBD77-0823-4a55-B5E3-86C4891E6966}">
      <x15:queryTable sourceDataName="Query - students_background_survey (3)"/>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nce" xr10:uid="{A8DA00CD-121D-4BDA-AEDE-C569A9700BDD}" sourceName="Experince">
  <extLst>
    <x:ext xmlns:x15="http://schemas.microsoft.com/office/spreadsheetml/2010/11/main" uri="{2F2917AC-EB37-4324-AD4E-5DD8C200BD13}">
      <x15:tableSlicerCache tableId="9" column="1"/>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ills_Level" xr10:uid="{705C3B52-5C70-4BD2-97FA-3A2D1994381B}" sourceName="Skills Level">
  <extLst>
    <x:ext xmlns:x15="http://schemas.microsoft.com/office/spreadsheetml/2010/11/main" uri="{2F2917AC-EB37-4324-AD4E-5DD8C200BD13}">
      <x15:tableSlicerCache tableId="8" column="1"/>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1CB3F749-E90F-4ED7-8EEB-CA4FD312AB41}" sourceName="Industries">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nce " xr10:uid="{6355D361-10DE-4845-933C-54EF3F1415D5}" cache="Slicer_Experince" caption="Experince" style="SlicerStyleLight4" rowHeight="247650"/>
  <slicer name="Skills Level " xr10:uid="{4DDFEA18-91E6-4B18-832A-8AB005B513F3}" cache="Slicer_Skills_Level" caption="Skills Level" style="SlicerStyleLight4" rowHeight="247650"/>
  <slicer name="Industries 1" xr10:uid="{186625C6-137B-4EAA-8636-2975563DE396}" cache="Slicer_Industries" caption="Industries"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4EBB0C-2700-4EE0-A14E-30C84CCCA32A}" name="students_background_survey" displayName="students_background_survey" ref="A1:R49" tableType="queryTable" totalsRowShown="0">
  <autoFilter ref="A1:R49" xr:uid="{BE4EBB0C-2700-4EE0-A14E-30C84CCCA32A}"/>
  <tableColumns count="18">
    <tableColumn id="1" xr3:uid="{661C89EC-B8A2-4884-8F9C-9A57CA519857}" uniqueName="1" name="Timestamp" queryTableFieldId="1" dataDxfId="61"/>
    <tableColumn id="2" xr3:uid="{EFB2ECE4-E7EE-402F-A980-5B86F95236D4}" uniqueName="2" name="0. Which cohort are you from?" queryTableFieldId="2" dataDxfId="60"/>
    <tableColumn id="5" xr3:uid="{123337E4-9EA8-4C95-ADA2-04937EED6C86}" uniqueName="5" name="4. Rate your skill level for each of the following tools [Excel]" queryTableFieldId="5" dataDxfId="59"/>
    <tableColumn id="6" xr3:uid="{95CCF322-2691-4E48-8E72-742B62522CBF}" uniqueName="6" name="4. Rate your skill level for each of the following tools [SQL]" queryTableFieldId="6" dataDxfId="58"/>
    <tableColumn id="7" xr3:uid="{7BB74266-8964-4A36-B108-AC8A98BA62F2}" uniqueName="7" name="4. Rate your skill level for each of the following tools [Python]" queryTableFieldId="7" dataDxfId="57"/>
    <tableColumn id="8" xr3:uid="{760457B1-828F-4C4C-9E5D-32AF38FF8F88}" uniqueName="8" name="4. Rate your skill level for each of the following tools [Tableau]" queryTableFieldId="8" dataDxfId="56"/>
    <tableColumn id="9" xr3:uid="{89D64733-2377-4067-B0EB-F20E01CA138E}" uniqueName="9" name="4. Rate your skill level for each of the following tools [Power BI]" queryTableFieldId="9" dataDxfId="55"/>
    <tableColumn id="10" xr3:uid="{8BEAA751-A940-4CD7-8F28-60D2ECE4A214}" uniqueName="10" name="5. What's your experience with each of the following tools?   [Excel]" queryTableFieldId="10" dataDxfId="54"/>
    <tableColumn id="11" xr3:uid="{6D75B91A-B799-4FD1-94CF-E47395F07A13}" uniqueName="11" name="5. What's your experience with each of the following tools?   [SQL]" queryTableFieldId="11" dataDxfId="53"/>
    <tableColumn id="12" xr3:uid="{A4F737C3-AB80-4B10-809C-93E4E91D5AD3}" uniqueName="12" name="5. What's your experience with each of the following tools?   [Python]" queryTableFieldId="12" dataDxfId="52"/>
    <tableColumn id="13" xr3:uid="{DA282B04-2304-401F-8168-C04016DA3841}" uniqueName="13" name="5. What's your experience with each of the following tools?   [Tableau]" queryTableFieldId="13" dataDxfId="51"/>
    <tableColumn id="14" xr3:uid="{20E7364E-AC41-4869-AAAF-B82C55E4AE52}" uniqueName="14" name="5. What's your experience with each of the following tools?   [Power BI]" queryTableFieldId="14" dataDxfId="50"/>
    <tableColumn id="16" xr3:uid="{550957DA-F9B1-4D42-87C6-D4D28F1ED723}" uniqueName="16" name="2. What best describes you?" queryTableFieldId="16" dataDxfId="49"/>
    <tableColumn id="17" xr3:uid="{A726911E-F6B0-44BD-82D2-9454632B532E}" uniqueName="17" name="3. What is your background?" queryTableFieldId="17" dataDxfId="48"/>
    <tableColumn id="18" xr3:uid="{4FF3BC83-ECBF-4866-8AD2-9AD4A13837E1}" uniqueName="18" name="6. What kind of role would you like to land in? (check all that apply)" queryTableFieldId="18" dataDxfId="47"/>
    <tableColumn id="19" xr3:uid="{245BB5C5-9EB3-47AB-9890-77E1729CDC73}" uniqueName="19" name="7. What industries would you like to work in? (check all that apply)" queryTableFieldId="19" dataDxfId="46"/>
    <tableColumn id="20" xr3:uid="{FC65C9D7-C611-4BA8-971F-1A00F9132876}" uniqueName="20" name="8. What functional areas would you like to work in? (check all that apply)" queryTableFieldId="20" dataDxfId="45"/>
    <tableColumn id="21" xr3:uid="{B01F2220-6370-43B7-B24C-EF30378D7A53}" uniqueName="21" name="StudentId" queryTableFieldId="2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B2BDB7-A823-411F-B7C4-36D7087D7A54}" name="Table4" displayName="Table4" ref="P20:Q41" totalsRowShown="0">
  <autoFilter ref="P20:Q41" xr:uid="{F9B2BDB7-A823-411F-B7C4-36D7087D7A54}"/>
  <tableColumns count="2">
    <tableColumn id="1" xr3:uid="{622B0909-BDE6-45A9-8E37-F28138D9A177}" name="Industries"/>
    <tableColumn id="2" xr3:uid="{FB8394D4-0BD1-4E5D-A63A-A06F29870B58}" name="count" dataDxfId="21">
      <calculatedColumnFormula>COUNTIF(Industries!$A:$U,P21)</calculatedColumnFormula>
    </tableColumn>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0CFD874-FDEB-4221-ABB8-5EFC3C53DC25}" name="students_background_survey__3" displayName="students_background_survey__3" ref="A1:U49" tableType="queryTable" totalsRowShown="0">
  <autoFilter ref="A1:U49" xr:uid="{90CFD874-FDEB-4221-ABB8-5EFC3C53DC25}"/>
  <tableColumns count="21">
    <tableColumn id="1" xr3:uid="{0CD2D807-8B2A-4AF9-88B8-A39A0837ABC7}" uniqueName="1" name="7. What industries would you like to work in? (check all that apply).1" queryTableFieldId="1" dataDxfId="20"/>
    <tableColumn id="2" xr3:uid="{96CBC14A-220A-4F97-8FE6-339165B28FF5}" uniqueName="2" name="7. What industries would you like to work in? (check all that apply).2" queryTableFieldId="2" dataDxfId="19"/>
    <tableColumn id="3" xr3:uid="{903B8B1F-CDB9-4D7B-A58F-2B0848DC1F09}" uniqueName="3" name="7. What industries would you like to work in? (check all that apply).3" queryTableFieldId="3" dataDxfId="18"/>
    <tableColumn id="4" xr3:uid="{EA2E1C77-26C3-4739-8866-1C9961EDD051}" uniqueName="4" name="7. What industries would you like to work in? (check all that apply).4" queryTableFieldId="4" dataDxfId="17"/>
    <tableColumn id="5" xr3:uid="{0BC51553-69D9-42A5-A5B1-2EE136BE58DE}" uniqueName="5" name="7. What industries would you like to work in? (check all that apply).5" queryTableFieldId="5" dataDxfId="16"/>
    <tableColumn id="6" xr3:uid="{B840E210-1045-4597-9D2D-515183FE7B67}" uniqueName="6" name="7. What industries would you like to work in? (check all that apply).6" queryTableFieldId="6" dataDxfId="15"/>
    <tableColumn id="7" xr3:uid="{C4A66DBF-AFA1-49D5-8E5B-8E3BDEFA3ACC}" uniqueName="7" name="7. What industries would you like to work in? (check all that apply).7" queryTableFieldId="7" dataDxfId="14"/>
    <tableColumn id="8" xr3:uid="{2116AFB6-E130-46A5-BE29-5F261C9CD5D5}" uniqueName="8" name="7. What industries would you like to work in? (check all that apply).8" queryTableFieldId="8" dataDxfId="13"/>
    <tableColumn id="9" xr3:uid="{060FB465-A3E3-46E6-96AA-BC5A91812DED}" uniqueName="9" name="7. What industries would you like to work in? (check all that apply).9" queryTableFieldId="9" dataDxfId="12"/>
    <tableColumn id="10" xr3:uid="{BEFA708A-7C33-4F5D-A46F-B77218233CA7}" uniqueName="10" name="7. What industries would you like to work in? (check all that apply).10" queryTableFieldId="10" dataDxfId="11"/>
    <tableColumn id="11" xr3:uid="{A4A9D061-8F83-4DD7-8792-9E6598E22838}" uniqueName="11" name="7. What industries would you like to work in? (check all that apply).11" queryTableFieldId="11" dataDxfId="10"/>
    <tableColumn id="12" xr3:uid="{036D0441-CE66-4EED-A8CE-46924F38D3FD}" uniqueName="12" name="7. What industries would you like to work in? (check all that apply).12" queryTableFieldId="12" dataDxfId="9"/>
    <tableColumn id="13" xr3:uid="{1C141D94-CA36-4B5B-841E-366C32327E18}" uniqueName="13" name="7. What industries would you like to work in? (check all that apply).13" queryTableFieldId="13" dataDxfId="8"/>
    <tableColumn id="14" xr3:uid="{80370B5E-9476-42EF-B4B7-5C5A92A40651}" uniqueName="14" name="7. What industries would you like to work in? (check all that apply).14" queryTableFieldId="14" dataDxfId="7"/>
    <tableColumn id="15" xr3:uid="{75662555-859E-417E-BFD0-45737832A925}" uniqueName="15" name="7. What industries would you like to work in? (check all that apply).15" queryTableFieldId="15" dataDxfId="6"/>
    <tableColumn id="16" xr3:uid="{A8D8B388-27DF-48CC-8A62-5BDE399BF602}" uniqueName="16" name="7. What industries would you like to work in? (check all that apply).16" queryTableFieldId="16" dataDxfId="5"/>
    <tableColumn id="17" xr3:uid="{951FBF0C-4A0D-469B-8A9C-E4AB4C71B9CB}" uniqueName="17" name="7. What industries would you like to work in? (check all that apply).17" queryTableFieldId="17" dataDxfId="4"/>
    <tableColumn id="18" xr3:uid="{B4F0C48E-791D-4679-90A1-19A0A712F862}" uniqueName="18" name="7. What industries would you like to work in? (check all that apply).18" queryTableFieldId="18" dataDxfId="3"/>
    <tableColumn id="19" xr3:uid="{431D3BC0-1318-4778-8FD6-D1E408C4E1E1}" uniqueName="19" name="7. What industries would you like to work in? (check all that apply).19" queryTableFieldId="19" dataDxfId="2"/>
    <tableColumn id="20" xr3:uid="{86A23738-4757-4F25-8250-7FDC61B96C65}" uniqueName="20" name="7. What industries would you like to work in? (check all that apply).20" queryTableFieldId="20" dataDxfId="1"/>
    <tableColumn id="21" xr3:uid="{03EA0C85-4CA6-44CE-B3EA-40F8B490ECDD}" uniqueName="21" name="7. What industries would you like to work in? (check all that apply).21" queryTableFieldId="21"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79533E-4C35-4306-B85E-975BFCFA35F5}" name="students_background_survey__2" displayName="students_background_survey__2" ref="A1:H50" tableType="queryTable" totalsRowShown="0">
  <autoFilter ref="A1:H50" xr:uid="{6A79533E-4C35-4306-B85E-975BFCFA35F5}"/>
  <tableColumns count="8">
    <tableColumn id="1" xr3:uid="{C2839C2A-9E6D-418F-97D7-3990A78EC31A}" uniqueName="1" name="6. What kind of role would you like to land in? (check all that apply).1" queryTableFieldId="1" dataDxfId="44"/>
    <tableColumn id="2" xr3:uid="{B8524385-2AFB-42F2-B9F5-E594D60A3379}" uniqueName="2" name="6. What kind of role would you like to land in? (check all that apply).2" queryTableFieldId="2" dataDxfId="43"/>
    <tableColumn id="3" xr3:uid="{9037D1F5-1E82-4C74-B07B-3354E3EB8065}" uniqueName="3" name="6. What kind of role would you like to land in? (check all that apply).3" queryTableFieldId="3" dataDxfId="42"/>
    <tableColumn id="4" xr3:uid="{7A390AF3-CDF2-4D25-B6CC-1EE02D931EAE}" uniqueName="4" name="6. What kind of role would you like to land in? (check all that apply).4" queryTableFieldId="4" dataDxfId="41"/>
    <tableColumn id="5" xr3:uid="{B639263E-F1F7-45A7-AEA2-5F50CD349A14}" uniqueName="5" name="6. What kind of role would you like to land in? (check all that apply).5" queryTableFieldId="5" dataDxfId="40"/>
    <tableColumn id="6" xr3:uid="{A98310A2-F77D-41A8-8FFE-6E74D7D212C0}" uniqueName="6" name="6. What kind of role would you like to land in? (check all that apply).6" queryTableFieldId="6" dataDxfId="39"/>
    <tableColumn id="7" xr3:uid="{E4ECDDDF-5030-4D98-88B5-C3B0B60F9AD8}" uniqueName="7" name="6. What kind of role would you like to land in? (check all that apply).7" queryTableFieldId="7" dataDxfId="38"/>
    <tableColumn id="8" xr3:uid="{DCF474A0-4B47-4261-BE00-C72B4E12D44D}" uniqueName="8" name="6. What kind of role would you like to land in? (check all that apply).8" queryTableFieldId="8" dataDxfId="3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59D496E-C778-4A65-BA15-4F9266B286A2}" name="Table8" displayName="Table8" ref="A7:F10" totalsRowShown="0">
  <autoFilter ref="A7:F10" xr:uid="{259D496E-C778-4A65-BA15-4F9266B286A2}"/>
  <tableColumns count="6">
    <tableColumn id="1" xr3:uid="{543BCBD6-C2E9-434B-82D1-A94428CF9355}" name="Skills Level"/>
    <tableColumn id="2" xr3:uid="{F92374F4-B152-49D0-950D-41685E3307C1}" name="Exsel">
      <calculatedColumnFormula>COUNTIF(students_background_survey!$C:$C,A8)</calculatedColumnFormula>
    </tableColumn>
    <tableColumn id="3" xr3:uid="{9F4A52F5-7C32-4A5F-96E5-6BC58B284639}" name="SQL">
      <calculatedColumnFormula>COUNTIF(students_background_survey!$D:$D,A8)</calculatedColumnFormula>
    </tableColumn>
    <tableColumn id="4" xr3:uid="{4F76A9C9-AD52-4906-91C2-1306E0D45F66}" name="Tableau">
      <calculatedColumnFormula>COUNTIF(students_background_survey!$F:$F,A8)</calculatedColumnFormula>
    </tableColumn>
    <tableColumn id="5" xr3:uid="{D4274A60-ECA1-42CA-A614-A7B37291C82E}" name="Power Bi">
      <calculatedColumnFormula>COUNTIF(students_background_survey!$G:$G,A8)</calculatedColumnFormula>
    </tableColumn>
    <tableColumn id="6" xr3:uid="{95E3B422-6808-4616-9DCE-E2832C0E718A}" name="Python" dataDxfId="36">
      <calculatedColumnFormula>COUNTIF(students_background_survey!$E:$E,A8)</calculatedColumnFormula>
    </tableColumn>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3DF08BC-4BC0-489A-9B70-24FB1542F4E4}" name="Table9" displayName="Table9" ref="A12:F18" totalsRowShown="0">
  <autoFilter ref="A12:F18" xr:uid="{93DF08BC-4BC0-489A-9B70-24FB1542F4E4}"/>
  <tableColumns count="6">
    <tableColumn id="1" xr3:uid="{BF86EBD2-D0E5-4C4F-8BEE-70F3CAA123B8}" name="Experince"/>
    <tableColumn id="2" xr3:uid="{37016C20-A4B2-4159-9F1C-219E050BE920}" name="Exsel"/>
    <tableColumn id="3" xr3:uid="{3189E555-336C-4C83-B128-3A470E647D92}" name="SQL"/>
    <tableColumn id="4" xr3:uid="{2796951B-F883-4EE5-B950-3C257F63DF8E}" name="Tableau"/>
    <tableColumn id="5" xr3:uid="{71F3AA08-6220-49E7-9400-9E7E5B772906}" name="Power Bi"/>
    <tableColumn id="6" xr3:uid="{2EEC94B6-BDE4-4F1D-B9E6-FE6FB0B73643}" name="Python"/>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86065AD-9802-4357-906D-F9BA298F29B0}" name="Table10" displayName="Table10" ref="A20:F23" totalsRowShown="0">
  <autoFilter ref="A20:F23" xr:uid="{786065AD-9802-4357-906D-F9BA298F29B0}"/>
  <tableColumns count="6">
    <tableColumn id="1" xr3:uid="{DB4FEE21-9286-4A9D-8A1A-EEA911E48429}" name="Skills Level"/>
    <tableColumn id="2" xr3:uid="{8FBE469D-E7F4-4F8C-8106-40491B8E8FCB}" name="Exsel"/>
    <tableColumn id="3" xr3:uid="{35FFBDDF-0C28-4C41-8101-388319CA8FC0}" name="SQL"/>
    <tableColumn id="4" xr3:uid="{B50E49B7-20A1-42AE-BB4B-445097086073}" name="Tableau"/>
    <tableColumn id="5" xr3:uid="{FE810E4C-2D17-487D-9194-B87F30825F0E}" name="Power Bi"/>
    <tableColumn id="6" xr3:uid="{42711D5C-6657-4E94-9C24-52AB4EF26688}" name="Python"/>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FB835F0-9B3A-42FB-A8F0-9658D8195096}" name="Table12" displayName="Table12" ref="A26:F29" totalsRowShown="0">
  <autoFilter ref="A26:F29" xr:uid="{FFB835F0-9B3A-42FB-A8F0-9658D8195096}"/>
  <tableColumns count="6">
    <tableColumn id="1" xr3:uid="{AAE83475-3B55-495B-8B02-FE50B6406656}" name="Skills Level"/>
    <tableColumn id="2" xr3:uid="{CA15B09B-84E5-46C3-BBFC-BF18C71CDF93}" name="Exsel"/>
    <tableColumn id="3" xr3:uid="{B64EB919-CF04-4165-AA82-B79F241F8059}" name="SQL"/>
    <tableColumn id="4" xr3:uid="{47EB2665-8403-49F0-B742-1C113EB9EEA1}" name="Tableau"/>
    <tableColumn id="5" xr3:uid="{67A05E17-9BB6-4AED-8787-FDCBA51EF0A3}" name="Power Bi"/>
    <tableColumn id="6" xr3:uid="{65BFB3EC-CA44-4164-9F88-6E0289EE42A6}" name="Python"/>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FA590B5-0BB9-422F-BA67-524977562768}" name="Table13" displayName="Table13" ref="L9:M18" totalsRowShown="0">
  <autoFilter ref="L9:M18" xr:uid="{FFA590B5-0BB9-422F-BA67-524977562768}"/>
  <tableColumns count="2">
    <tableColumn id="1" xr3:uid="{A5C61E6A-FFD9-4C3F-8F9C-6C5035838F3A}" name="Role"/>
    <tableColumn id="2" xr3:uid="{D84AB774-F1B8-41A1-80E8-B0824640FD0A}" name="Count">
      <calculatedColumnFormula>COUNTIF(students_background_survey__2[],L10)</calculatedColumnFormula>
    </tableColumn>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55209B7-167D-4190-B667-4AB398EE1E05}" name="Table14" displayName="Table14" ref="L21:M39" totalsRowShown="0" headerRowDxfId="35" dataDxfId="34">
  <autoFilter ref="L21:M39" xr:uid="{955209B7-167D-4190-B667-4AB398EE1E05}"/>
  <tableColumns count="2">
    <tableColumn id="1" xr3:uid="{6FEA4DDF-CDD3-412F-8DED-6A81664C770E}" name="Industries" dataDxfId="33"/>
    <tableColumn id="2" xr3:uid="{C3EF1660-0A0A-40C4-A1B6-77947779F1D6}" name="Count" dataDxfId="32">
      <calculatedColumnFormula>COUNTIF(Industries!$A$2:$U$47,L22)</calculatedColumnFormula>
    </tableColumn>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875DEF-D3D5-4FF4-BB43-D25CD853362B}" name="Table3" displayName="Table3" ref="F4:J5" totalsRowShown="0" headerRowDxfId="31" dataDxfId="29" headerRowBorderDxfId="30" tableBorderDxfId="28" totalsRowBorderDxfId="27" dataCellStyle="Percent">
  <autoFilter ref="F4:J5" xr:uid="{41875DEF-D3D5-4FF4-BB43-D25CD853362B}"/>
  <tableColumns count="5">
    <tableColumn id="1" xr3:uid="{5863EAD0-2B2B-44BC-A1F9-88F5C4EEF01F}" name="Students Total" dataDxfId="26" dataCellStyle="Percent"/>
    <tableColumn id="2" xr3:uid="{1F113CC0-5ECA-44E7-AC1B-414C1CE87412}" name="fresh grad" dataDxfId="25" dataCellStyle="Percent"/>
    <tableColumn id="3" xr3:uid="{F15CDE1F-912F-4DEF-B2C0-C55F14B4DBAA}" name="Experienced career switcher" dataDxfId="24" dataCellStyle="Percent"/>
    <tableColumn id="4" xr3:uid="{A2E46A86-A5D0-4A73-AD82-194AAAB526CF}" name="Cohort 1" dataDxfId="23" dataCellStyle="Percent"/>
    <tableColumn id="5" xr3:uid="{E141C2DF-CF92-4025-8AD6-F28B9A7CE268}" name="Cohort 2" dataDxfId="22" dataCellStyle="Percent"/>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ivotTable" Target="../pivotTables/pivotTable1.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 Id="rId9"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713C0-4929-4414-ABEF-184AC20E4EC4}">
  <dimension ref="BC1:BQ1"/>
  <sheetViews>
    <sheetView tabSelected="1" zoomScale="33" zoomScaleNormal="49" workbookViewId="0">
      <selection activeCell="BD70" sqref="BD70"/>
    </sheetView>
  </sheetViews>
  <sheetFormatPr defaultRowHeight="13.8" x14ac:dyDescent="0.25"/>
  <cols>
    <col min="1" max="40" width="8.8984375"/>
    <col min="41" max="41" width="8.8984375" customWidth="1"/>
    <col min="42" max="54" width="8.8984375"/>
    <col min="55" max="69" width="8.8984375" style="2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3069A-E497-444C-B4D7-6A96F0C85410}">
  <dimension ref="D1:AX8"/>
  <sheetViews>
    <sheetView showGridLines="0" zoomScale="40" zoomScaleNormal="40" workbookViewId="0">
      <selection activeCell="T6" sqref="T6:W6"/>
    </sheetView>
  </sheetViews>
  <sheetFormatPr defaultColWidth="8.8984375" defaultRowHeight="13.8" x14ac:dyDescent="0.25"/>
  <cols>
    <col min="1" max="11" width="8.8984375" style="15"/>
    <col min="12" max="12" width="8.8984375" style="15" customWidth="1"/>
    <col min="13" max="14" width="8.8984375" style="15"/>
    <col min="15" max="15" width="8.8984375" style="15" customWidth="1"/>
    <col min="16" max="16384" width="8.8984375" style="15"/>
  </cols>
  <sheetData>
    <row r="1" spans="4:50" ht="60" customHeight="1" x14ac:dyDescent="0.25">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row>
    <row r="5" spans="4:50" ht="14.4" thickBot="1" x14ac:dyDescent="0.3"/>
    <row r="6" spans="4:50" ht="46.2" x14ac:dyDescent="0.5">
      <c r="J6" s="23" t="s">
        <v>222</v>
      </c>
      <c r="K6" s="31"/>
      <c r="L6" s="31"/>
      <c r="M6" s="32"/>
      <c r="N6" s="16"/>
      <c r="O6" s="23" t="s">
        <v>226</v>
      </c>
      <c r="P6" s="24"/>
      <c r="Q6" s="24"/>
      <c r="R6" s="25"/>
      <c r="S6" s="17"/>
      <c r="T6" s="33" t="s">
        <v>223</v>
      </c>
      <c r="U6" s="34"/>
      <c r="V6" s="34"/>
      <c r="W6" s="35"/>
      <c r="X6" s="18"/>
      <c r="Y6" s="23" t="s">
        <v>224</v>
      </c>
      <c r="Z6" s="31"/>
      <c r="AA6" s="31"/>
      <c r="AB6" s="32"/>
      <c r="AC6" s="18"/>
      <c r="AD6" s="23" t="s">
        <v>225</v>
      </c>
      <c r="AE6" s="31"/>
      <c r="AF6" s="31"/>
      <c r="AG6" s="32"/>
      <c r="AH6" s="18"/>
      <c r="AI6" s="18"/>
      <c r="AJ6" s="18"/>
      <c r="AK6" s="18"/>
      <c r="AM6" s="29"/>
      <c r="AN6" s="29"/>
      <c r="AO6" s="29"/>
      <c r="AP6" s="29"/>
      <c r="AQ6" s="29"/>
      <c r="AR6" s="29"/>
      <c r="AS6" s="29"/>
    </row>
    <row r="7" spans="4:50" ht="60.6" thickBot="1" x14ac:dyDescent="1">
      <c r="J7" s="26">
        <f>COUNT(students_background_survey!R:R)</f>
        <v>48</v>
      </c>
      <c r="K7" s="27"/>
      <c r="L7" s="27"/>
      <c r="M7" s="28"/>
      <c r="N7" s="19"/>
      <c r="O7" s="26">
        <f>COUNTIF(students_background_survey!M:M,"Recent Graduate")</f>
        <v>42</v>
      </c>
      <c r="P7" s="27"/>
      <c r="Q7" s="27"/>
      <c r="R7" s="28"/>
      <c r="S7" s="20"/>
      <c r="T7" s="36">
        <f>COUNTIF(students_background_survey!M:M,"Experienced career switcher")</f>
        <v>6</v>
      </c>
      <c r="U7" s="37"/>
      <c r="V7" s="37"/>
      <c r="W7" s="38"/>
      <c r="X7" s="19"/>
      <c r="Y7" s="26">
        <f>COUNTIF(students_background_survey!B:B,"Cohort 1")</f>
        <v>22</v>
      </c>
      <c r="Z7" s="27"/>
      <c r="AA7" s="27"/>
      <c r="AB7" s="28"/>
      <c r="AC7" s="19"/>
      <c r="AD7" s="26">
        <f>COUNTIF(students_background_survey!B:B,"Cohort 2")</f>
        <v>26</v>
      </c>
      <c r="AE7" s="27"/>
      <c r="AF7" s="27"/>
      <c r="AG7" s="28"/>
      <c r="AH7" s="19"/>
      <c r="AI7" s="19"/>
      <c r="AJ7" s="19"/>
      <c r="AK7" s="19"/>
      <c r="AM7" s="30"/>
      <c r="AN7" s="30"/>
      <c r="AO7" s="30"/>
      <c r="AP7" s="30"/>
      <c r="AQ7" s="30"/>
      <c r="AR7" s="30"/>
      <c r="AS7" s="30"/>
    </row>
    <row r="8" spans="4:50" ht="40.049999999999997" customHeight="1" x14ac:dyDescent="0.25"/>
  </sheetData>
  <mergeCells count="12">
    <mergeCell ref="O6:R6"/>
    <mergeCell ref="O7:R7"/>
    <mergeCell ref="AM6:AS6"/>
    <mergeCell ref="AM7:AS7"/>
    <mergeCell ref="J7:M7"/>
    <mergeCell ref="J6:M6"/>
    <mergeCell ref="T6:W6"/>
    <mergeCell ref="T7:W7"/>
    <mergeCell ref="Y6:AB6"/>
    <mergeCell ref="Y7:AB7"/>
    <mergeCell ref="AD6:AG6"/>
    <mergeCell ref="AD7:AG7"/>
  </mergeCells>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A83E-C500-4B93-8BAF-B3A256FCDECA}">
  <dimension ref="A1:R49"/>
  <sheetViews>
    <sheetView topLeftCell="P1" zoomScale="65" workbookViewId="0">
      <selection activeCell="O1" sqref="O1"/>
    </sheetView>
  </sheetViews>
  <sheetFormatPr defaultRowHeight="13.8" x14ac:dyDescent="0.25"/>
  <cols>
    <col min="1" max="1" width="14.796875" bestFit="1" customWidth="1"/>
    <col min="2" max="2" width="30" bestFit="1" customWidth="1"/>
    <col min="3" max="3" width="55.09765625" bestFit="1" customWidth="1"/>
    <col min="4" max="4" width="54.09765625" bestFit="1" customWidth="1"/>
    <col min="5" max="5" width="56.69921875" bestFit="1" customWidth="1"/>
    <col min="6" max="6" width="57.296875" bestFit="1" customWidth="1"/>
    <col min="7" max="7" width="58.19921875" bestFit="1" customWidth="1"/>
    <col min="8" max="8" width="61.69921875" bestFit="1" customWidth="1"/>
    <col min="9" max="9" width="60.69921875" bestFit="1" customWidth="1"/>
    <col min="10" max="10" width="63" bestFit="1" customWidth="1"/>
    <col min="11" max="11" width="63.69921875" bestFit="1" customWidth="1"/>
    <col min="12" max="12" width="64.796875" bestFit="1" customWidth="1"/>
    <col min="13" max="13" width="28.3984375" bestFit="1" customWidth="1"/>
    <col min="14" max="14" width="51.19921875" bestFit="1" customWidth="1"/>
    <col min="15" max="17" width="80.8984375" bestFit="1" customWidth="1"/>
    <col min="18" max="18" width="9" bestFit="1" customWidth="1"/>
    <col min="19" max="21" width="80.8984375" bestFit="1" customWidth="1"/>
  </cols>
  <sheetData>
    <row r="1" spans="1:18" x14ac:dyDescent="0.25">
      <c r="A1" t="s">
        <v>0</v>
      </c>
      <c r="B1" t="s">
        <v>1</v>
      </c>
      <c r="C1" t="s">
        <v>168</v>
      </c>
      <c r="D1" t="s">
        <v>169</v>
      </c>
      <c r="E1" t="s">
        <v>170</v>
      </c>
      <c r="F1" t="s">
        <v>171</v>
      </c>
      <c r="G1" t="s">
        <v>2</v>
      </c>
      <c r="H1" t="s">
        <v>3</v>
      </c>
      <c r="I1" t="s">
        <v>4</v>
      </c>
      <c r="J1" t="s">
        <v>5</v>
      </c>
      <c r="K1" t="s">
        <v>6</v>
      </c>
      <c r="L1" t="s">
        <v>7</v>
      </c>
      <c r="M1" t="s">
        <v>8</v>
      </c>
      <c r="N1" t="s">
        <v>9</v>
      </c>
      <c r="O1" t="s">
        <v>10</v>
      </c>
      <c r="P1" t="s">
        <v>11</v>
      </c>
      <c r="Q1" t="s">
        <v>12</v>
      </c>
      <c r="R1" t="s">
        <v>221</v>
      </c>
    </row>
    <row r="2" spans="1:18" x14ac:dyDescent="0.25">
      <c r="A2" s="1">
        <v>45524.691747685189</v>
      </c>
      <c r="B2" t="s">
        <v>13</v>
      </c>
      <c r="C2" t="s">
        <v>15</v>
      </c>
      <c r="D2" t="s">
        <v>15</v>
      </c>
      <c r="E2" t="s">
        <v>15</v>
      </c>
      <c r="F2" t="s">
        <v>16</v>
      </c>
      <c r="G2" t="s">
        <v>16</v>
      </c>
      <c r="H2" t="s">
        <v>14</v>
      </c>
      <c r="I2" t="s">
        <v>17</v>
      </c>
      <c r="J2" t="s">
        <v>17</v>
      </c>
      <c r="K2" t="s">
        <v>18</v>
      </c>
      <c r="L2" t="s">
        <v>18</v>
      </c>
      <c r="M2" t="s">
        <v>19</v>
      </c>
      <c r="N2" t="s">
        <v>217</v>
      </c>
      <c r="O2" t="s">
        <v>20</v>
      </c>
      <c r="P2" t="s">
        <v>21</v>
      </c>
      <c r="Q2" t="s">
        <v>22</v>
      </c>
      <c r="R2">
        <v>1</v>
      </c>
    </row>
    <row r="3" spans="1:18" x14ac:dyDescent="0.25">
      <c r="A3" s="1">
        <v>45524.691967592589</v>
      </c>
      <c r="B3" t="s">
        <v>13</v>
      </c>
      <c r="C3" t="s">
        <v>23</v>
      </c>
      <c r="D3" t="s">
        <v>15</v>
      </c>
      <c r="E3" t="s">
        <v>16</v>
      </c>
      <c r="F3" t="s">
        <v>16</v>
      </c>
      <c r="G3" t="s">
        <v>15</v>
      </c>
      <c r="H3" t="s">
        <v>24</v>
      </c>
      <c r="I3" t="s">
        <v>17</v>
      </c>
      <c r="J3" t="s">
        <v>18</v>
      </c>
      <c r="K3" t="s">
        <v>18</v>
      </c>
      <c r="L3" t="s">
        <v>17</v>
      </c>
      <c r="M3" t="s">
        <v>19</v>
      </c>
      <c r="N3" t="s">
        <v>25</v>
      </c>
      <c r="O3" t="s">
        <v>26</v>
      </c>
      <c r="P3" t="s">
        <v>27</v>
      </c>
      <c r="Q3" t="s">
        <v>28</v>
      </c>
      <c r="R3">
        <v>2</v>
      </c>
    </row>
    <row r="4" spans="1:18" x14ac:dyDescent="0.25">
      <c r="A4" s="1">
        <v>45524.692256944443</v>
      </c>
      <c r="B4" t="s">
        <v>13</v>
      </c>
      <c r="C4" t="s">
        <v>16</v>
      </c>
      <c r="D4" t="s">
        <v>15</v>
      </c>
      <c r="E4" t="s">
        <v>15</v>
      </c>
      <c r="F4" t="s">
        <v>16</v>
      </c>
      <c r="G4" t="s">
        <v>16</v>
      </c>
      <c r="H4" t="s">
        <v>18</v>
      </c>
      <c r="I4" t="s">
        <v>17</v>
      </c>
      <c r="J4" t="s">
        <v>14</v>
      </c>
      <c r="K4" t="s">
        <v>18</v>
      </c>
      <c r="L4" t="s">
        <v>18</v>
      </c>
      <c r="M4" t="s">
        <v>19</v>
      </c>
      <c r="N4" t="s">
        <v>25</v>
      </c>
      <c r="O4" t="s">
        <v>29</v>
      </c>
      <c r="P4" t="s">
        <v>30</v>
      </c>
      <c r="Q4" t="s">
        <v>31</v>
      </c>
      <c r="R4">
        <v>3</v>
      </c>
    </row>
    <row r="5" spans="1:18" x14ac:dyDescent="0.25">
      <c r="A5" s="1">
        <v>45524.69253472222</v>
      </c>
      <c r="B5" t="s">
        <v>13</v>
      </c>
      <c r="C5" t="s">
        <v>23</v>
      </c>
      <c r="D5" t="s">
        <v>15</v>
      </c>
      <c r="E5" t="s">
        <v>15</v>
      </c>
      <c r="F5" t="s">
        <v>15</v>
      </c>
      <c r="G5" t="s">
        <v>23</v>
      </c>
      <c r="H5" t="s">
        <v>14</v>
      </c>
      <c r="I5" t="s">
        <v>17</v>
      </c>
      <c r="J5" t="s">
        <v>17</v>
      </c>
      <c r="K5" t="s">
        <v>17</v>
      </c>
      <c r="L5" t="s">
        <v>14</v>
      </c>
      <c r="M5" t="s">
        <v>19</v>
      </c>
      <c r="N5" t="s">
        <v>25</v>
      </c>
      <c r="O5" t="s">
        <v>32</v>
      </c>
      <c r="P5" t="s">
        <v>33</v>
      </c>
      <c r="Q5" t="s">
        <v>34</v>
      </c>
      <c r="R5">
        <v>4</v>
      </c>
    </row>
    <row r="6" spans="1:18" x14ac:dyDescent="0.25">
      <c r="A6" s="1">
        <v>45524.692939814813</v>
      </c>
      <c r="B6" t="s">
        <v>13</v>
      </c>
      <c r="C6" t="s">
        <v>16</v>
      </c>
      <c r="D6" t="s">
        <v>15</v>
      </c>
      <c r="E6" t="s">
        <v>15</v>
      </c>
      <c r="F6" t="s">
        <v>16</v>
      </c>
      <c r="G6" t="s">
        <v>16</v>
      </c>
      <c r="H6" t="s">
        <v>18</v>
      </c>
      <c r="I6" t="s">
        <v>14</v>
      </c>
      <c r="J6" t="s">
        <v>14</v>
      </c>
      <c r="K6" t="s">
        <v>18</v>
      </c>
      <c r="L6" t="s">
        <v>17</v>
      </c>
      <c r="M6" t="s">
        <v>19</v>
      </c>
      <c r="N6" t="s">
        <v>25</v>
      </c>
      <c r="O6" t="s">
        <v>35</v>
      </c>
      <c r="P6" t="s">
        <v>36</v>
      </c>
      <c r="Q6" t="s">
        <v>37</v>
      </c>
      <c r="R6">
        <v>5</v>
      </c>
    </row>
    <row r="7" spans="1:18" x14ac:dyDescent="0.25">
      <c r="A7" s="1">
        <v>45524.693020833336</v>
      </c>
      <c r="B7" t="s">
        <v>13</v>
      </c>
      <c r="C7" t="s">
        <v>15</v>
      </c>
      <c r="D7" t="s">
        <v>15</v>
      </c>
      <c r="E7" t="s">
        <v>15</v>
      </c>
      <c r="F7" t="s">
        <v>16</v>
      </c>
      <c r="G7" t="s">
        <v>15</v>
      </c>
      <c r="H7" t="s">
        <v>24</v>
      </c>
      <c r="I7" t="s">
        <v>24</v>
      </c>
      <c r="J7" t="s">
        <v>24</v>
      </c>
      <c r="K7" t="s">
        <v>18</v>
      </c>
      <c r="L7" t="s">
        <v>17</v>
      </c>
      <c r="M7" t="s">
        <v>19</v>
      </c>
      <c r="N7" t="s">
        <v>25</v>
      </c>
      <c r="O7" t="s">
        <v>38</v>
      </c>
      <c r="P7" t="s">
        <v>39</v>
      </c>
      <c r="Q7" t="s">
        <v>40</v>
      </c>
      <c r="R7">
        <v>6</v>
      </c>
    </row>
    <row r="8" spans="1:18" x14ac:dyDescent="0.25">
      <c r="A8" s="1">
        <v>45524.693136574075</v>
      </c>
      <c r="B8" t="s">
        <v>13</v>
      </c>
      <c r="C8" t="s">
        <v>15</v>
      </c>
      <c r="D8" t="s">
        <v>23</v>
      </c>
      <c r="E8" t="s">
        <v>23</v>
      </c>
      <c r="F8" t="s">
        <v>23</v>
      </c>
      <c r="G8" t="s">
        <v>15</v>
      </c>
      <c r="H8" t="s">
        <v>14</v>
      </c>
      <c r="I8" t="s">
        <v>17</v>
      </c>
      <c r="J8" t="s">
        <v>17</v>
      </c>
      <c r="K8" t="s">
        <v>17</v>
      </c>
      <c r="L8" t="s">
        <v>14</v>
      </c>
      <c r="M8" t="s">
        <v>19</v>
      </c>
      <c r="N8" t="s">
        <v>41</v>
      </c>
      <c r="O8" t="s">
        <v>42</v>
      </c>
      <c r="P8" t="s">
        <v>43</v>
      </c>
      <c r="Q8" t="s">
        <v>44</v>
      </c>
      <c r="R8">
        <v>7</v>
      </c>
    </row>
    <row r="9" spans="1:18" x14ac:dyDescent="0.25">
      <c r="A9" s="1">
        <v>45524.693402777775</v>
      </c>
      <c r="B9" t="s">
        <v>13</v>
      </c>
      <c r="C9" t="s">
        <v>23</v>
      </c>
      <c r="D9" t="s">
        <v>16</v>
      </c>
      <c r="E9" t="s">
        <v>23</v>
      </c>
      <c r="F9" t="s">
        <v>16</v>
      </c>
      <c r="G9" t="s">
        <v>15</v>
      </c>
      <c r="H9" t="s">
        <v>24</v>
      </c>
      <c r="I9" t="s">
        <v>17</v>
      </c>
      <c r="J9" t="s">
        <v>24</v>
      </c>
      <c r="K9" t="s">
        <v>18</v>
      </c>
      <c r="L9" t="s">
        <v>17</v>
      </c>
      <c r="M9" t="s">
        <v>19</v>
      </c>
      <c r="N9" t="s">
        <v>25</v>
      </c>
      <c r="O9" t="s">
        <v>45</v>
      </c>
      <c r="P9" t="s">
        <v>46</v>
      </c>
      <c r="Q9" t="s">
        <v>47</v>
      </c>
      <c r="R9">
        <v>8</v>
      </c>
    </row>
    <row r="10" spans="1:18" x14ac:dyDescent="0.25">
      <c r="A10" s="1">
        <v>45524.693414351852</v>
      </c>
      <c r="B10" t="s">
        <v>13</v>
      </c>
      <c r="C10" t="s">
        <v>23</v>
      </c>
      <c r="D10" t="s">
        <v>15</v>
      </c>
      <c r="E10" t="s">
        <v>15</v>
      </c>
      <c r="F10" t="s">
        <v>16</v>
      </c>
      <c r="G10" t="s">
        <v>15</v>
      </c>
      <c r="H10" t="s">
        <v>14</v>
      </c>
      <c r="I10" t="s">
        <v>14</v>
      </c>
      <c r="J10" t="s">
        <v>17</v>
      </c>
      <c r="K10" t="s">
        <v>17</v>
      </c>
      <c r="L10" t="s">
        <v>17</v>
      </c>
      <c r="M10" t="s">
        <v>19</v>
      </c>
      <c r="N10" t="s">
        <v>25</v>
      </c>
      <c r="O10" t="s">
        <v>48</v>
      </c>
      <c r="P10" t="s">
        <v>49</v>
      </c>
      <c r="Q10" t="s">
        <v>50</v>
      </c>
      <c r="R10">
        <v>9</v>
      </c>
    </row>
    <row r="11" spans="1:18" x14ac:dyDescent="0.25">
      <c r="A11" s="1">
        <v>45524.693923611114</v>
      </c>
      <c r="B11" t="s">
        <v>13</v>
      </c>
      <c r="C11" t="s">
        <v>23</v>
      </c>
      <c r="D11" t="s">
        <v>15</v>
      </c>
      <c r="E11" t="s">
        <v>15</v>
      </c>
      <c r="F11" t="s">
        <v>15</v>
      </c>
      <c r="G11" t="s">
        <v>16</v>
      </c>
      <c r="H11" t="s">
        <v>51</v>
      </c>
      <c r="I11" t="s">
        <v>17</v>
      </c>
      <c r="J11" t="s">
        <v>17</v>
      </c>
      <c r="K11" t="s">
        <v>17</v>
      </c>
      <c r="L11" t="s">
        <v>18</v>
      </c>
      <c r="M11" t="s">
        <v>19</v>
      </c>
      <c r="N11" t="s">
        <v>25</v>
      </c>
      <c r="O11" t="s">
        <v>52</v>
      </c>
      <c r="P11" t="s">
        <v>53</v>
      </c>
      <c r="Q11" t="s">
        <v>54</v>
      </c>
      <c r="R11">
        <v>10</v>
      </c>
    </row>
    <row r="12" spans="1:18" x14ac:dyDescent="0.25">
      <c r="A12" s="1">
        <v>45524.693530092591</v>
      </c>
      <c r="B12" t="s">
        <v>13</v>
      </c>
      <c r="C12" t="s">
        <v>15</v>
      </c>
      <c r="D12" t="s">
        <v>15</v>
      </c>
      <c r="E12" t="s">
        <v>15</v>
      </c>
      <c r="F12" t="s">
        <v>16</v>
      </c>
      <c r="G12" t="s">
        <v>16</v>
      </c>
      <c r="H12" t="s">
        <v>17</v>
      </c>
      <c r="I12" t="s">
        <v>51</v>
      </c>
      <c r="J12" t="s">
        <v>14</v>
      </c>
      <c r="K12" t="s">
        <v>18</v>
      </c>
      <c r="L12" t="s">
        <v>18</v>
      </c>
      <c r="M12" t="s">
        <v>19</v>
      </c>
      <c r="N12" t="s">
        <v>25</v>
      </c>
      <c r="O12" t="s">
        <v>45</v>
      </c>
      <c r="P12" t="s">
        <v>55</v>
      </c>
      <c r="Q12" t="s">
        <v>56</v>
      </c>
      <c r="R12">
        <v>11</v>
      </c>
    </row>
    <row r="13" spans="1:18" x14ac:dyDescent="0.25">
      <c r="A13" s="1">
        <v>45524.693854166668</v>
      </c>
      <c r="B13" t="s">
        <v>13</v>
      </c>
      <c r="C13" t="s">
        <v>23</v>
      </c>
      <c r="D13" t="s">
        <v>15</v>
      </c>
      <c r="E13" t="s">
        <v>15</v>
      </c>
      <c r="F13" t="s">
        <v>16</v>
      </c>
      <c r="G13" t="s">
        <v>15</v>
      </c>
      <c r="H13" t="s">
        <v>24</v>
      </c>
      <c r="I13" t="s">
        <v>51</v>
      </c>
      <c r="J13" t="s">
        <v>14</v>
      </c>
      <c r="K13" t="s">
        <v>18</v>
      </c>
      <c r="L13" t="s">
        <v>14</v>
      </c>
      <c r="M13" t="s">
        <v>19</v>
      </c>
      <c r="N13" t="s">
        <v>217</v>
      </c>
      <c r="O13" t="s">
        <v>42</v>
      </c>
      <c r="P13" t="s">
        <v>57</v>
      </c>
      <c r="Q13" t="s">
        <v>58</v>
      </c>
      <c r="R13">
        <v>12</v>
      </c>
    </row>
    <row r="14" spans="1:18" x14ac:dyDescent="0.25">
      <c r="A14" s="1">
        <v>45524.693715277775</v>
      </c>
      <c r="B14" t="s">
        <v>13</v>
      </c>
      <c r="C14" t="s">
        <v>23</v>
      </c>
      <c r="D14" t="s">
        <v>23</v>
      </c>
      <c r="E14" t="s">
        <v>23</v>
      </c>
      <c r="F14" t="s">
        <v>15</v>
      </c>
      <c r="G14" t="s">
        <v>15</v>
      </c>
      <c r="H14" t="s">
        <v>51</v>
      </c>
      <c r="I14" t="s">
        <v>51</v>
      </c>
      <c r="J14" t="s">
        <v>51</v>
      </c>
      <c r="K14" t="s">
        <v>17</v>
      </c>
      <c r="L14" t="s">
        <v>17</v>
      </c>
      <c r="M14" t="s">
        <v>59</v>
      </c>
      <c r="N14" t="s">
        <v>25</v>
      </c>
      <c r="O14" t="s">
        <v>20</v>
      </c>
      <c r="P14" t="s">
        <v>60</v>
      </c>
      <c r="Q14" t="s">
        <v>61</v>
      </c>
      <c r="R14">
        <v>13</v>
      </c>
    </row>
    <row r="15" spans="1:18" x14ac:dyDescent="0.25">
      <c r="A15" s="1">
        <v>45524.693726851852</v>
      </c>
      <c r="B15" t="s">
        <v>13</v>
      </c>
      <c r="C15" t="s">
        <v>15</v>
      </c>
      <c r="D15" t="s">
        <v>16</v>
      </c>
      <c r="E15" t="s">
        <v>16</v>
      </c>
      <c r="F15" t="s">
        <v>16</v>
      </c>
      <c r="G15" t="s">
        <v>16</v>
      </c>
      <c r="H15" t="s">
        <v>24</v>
      </c>
      <c r="I15" t="s">
        <v>17</v>
      </c>
      <c r="J15" t="s">
        <v>18</v>
      </c>
      <c r="K15" t="s">
        <v>18</v>
      </c>
      <c r="L15" t="s">
        <v>18</v>
      </c>
      <c r="M15" t="s">
        <v>59</v>
      </c>
      <c r="N15" t="s">
        <v>25</v>
      </c>
      <c r="O15" t="s">
        <v>62</v>
      </c>
      <c r="P15" t="s">
        <v>63</v>
      </c>
      <c r="Q15" t="s">
        <v>64</v>
      </c>
      <c r="R15">
        <v>14</v>
      </c>
    </row>
    <row r="16" spans="1:18" x14ac:dyDescent="0.25">
      <c r="A16" s="1">
        <v>45524.693773148145</v>
      </c>
      <c r="B16" t="s">
        <v>13</v>
      </c>
      <c r="C16" t="s">
        <v>23</v>
      </c>
      <c r="D16" t="s">
        <v>15</v>
      </c>
      <c r="E16" t="s">
        <v>23</v>
      </c>
      <c r="F16" t="s">
        <v>16</v>
      </c>
      <c r="G16" t="s">
        <v>23</v>
      </c>
      <c r="H16" t="s">
        <v>24</v>
      </c>
      <c r="I16" t="s">
        <v>14</v>
      </c>
      <c r="J16" t="s">
        <v>24</v>
      </c>
      <c r="K16" t="s">
        <v>17</v>
      </c>
      <c r="L16" t="s">
        <v>51</v>
      </c>
      <c r="M16" t="s">
        <v>59</v>
      </c>
      <c r="N16" t="s">
        <v>25</v>
      </c>
      <c r="O16" t="s">
        <v>62</v>
      </c>
      <c r="P16" t="s">
        <v>65</v>
      </c>
      <c r="Q16" t="s">
        <v>66</v>
      </c>
      <c r="R16">
        <v>15</v>
      </c>
    </row>
    <row r="17" spans="1:18" x14ac:dyDescent="0.25">
      <c r="A17" s="1">
        <v>45524.693784722222</v>
      </c>
      <c r="B17" t="s">
        <v>13</v>
      </c>
      <c r="C17" t="s">
        <v>23</v>
      </c>
      <c r="D17" t="s">
        <v>23</v>
      </c>
      <c r="E17" t="s">
        <v>15</v>
      </c>
      <c r="F17" t="s">
        <v>16</v>
      </c>
      <c r="G17" t="s">
        <v>16</v>
      </c>
      <c r="H17" t="s">
        <v>14</v>
      </c>
      <c r="I17" t="s">
        <v>17</v>
      </c>
      <c r="J17" t="s">
        <v>18</v>
      </c>
      <c r="K17" t="s">
        <v>18</v>
      </c>
      <c r="L17" t="s">
        <v>18</v>
      </c>
      <c r="M17" t="s">
        <v>19</v>
      </c>
      <c r="N17" t="s">
        <v>25</v>
      </c>
      <c r="O17" t="s">
        <v>67</v>
      </c>
      <c r="P17" t="s">
        <v>68</v>
      </c>
      <c r="Q17" t="s">
        <v>69</v>
      </c>
      <c r="R17">
        <v>16</v>
      </c>
    </row>
    <row r="18" spans="1:18" x14ac:dyDescent="0.25">
      <c r="A18" s="1">
        <v>45524.693807870368</v>
      </c>
      <c r="B18" t="s">
        <v>13</v>
      </c>
      <c r="C18" t="s">
        <v>15</v>
      </c>
      <c r="D18" t="s">
        <v>15</v>
      </c>
      <c r="E18" t="s">
        <v>15</v>
      </c>
      <c r="F18" t="s">
        <v>16</v>
      </c>
      <c r="G18" t="s">
        <v>16</v>
      </c>
      <c r="H18" t="s">
        <v>14</v>
      </c>
      <c r="I18" t="s">
        <v>17</v>
      </c>
      <c r="J18" t="s">
        <v>17</v>
      </c>
      <c r="K18" t="s">
        <v>18</v>
      </c>
      <c r="L18" t="s">
        <v>18</v>
      </c>
      <c r="M18" t="s">
        <v>19</v>
      </c>
      <c r="N18" t="s">
        <v>25</v>
      </c>
      <c r="O18" t="s">
        <v>70</v>
      </c>
      <c r="P18" t="s">
        <v>71</v>
      </c>
      <c r="Q18" t="s">
        <v>72</v>
      </c>
      <c r="R18">
        <v>17</v>
      </c>
    </row>
    <row r="19" spans="1:18" x14ac:dyDescent="0.25">
      <c r="A19" s="1">
        <v>45524.693842592591</v>
      </c>
      <c r="B19" t="s">
        <v>13</v>
      </c>
      <c r="C19" t="s">
        <v>15</v>
      </c>
      <c r="D19" t="s">
        <v>15</v>
      </c>
      <c r="E19" t="s">
        <v>15</v>
      </c>
      <c r="F19" t="s">
        <v>16</v>
      </c>
      <c r="G19" t="s">
        <v>16</v>
      </c>
      <c r="H19" t="s">
        <v>17</v>
      </c>
      <c r="I19" t="s">
        <v>14</v>
      </c>
      <c r="J19" t="s">
        <v>14</v>
      </c>
      <c r="K19" t="s">
        <v>18</v>
      </c>
      <c r="L19" t="s">
        <v>17</v>
      </c>
      <c r="M19" t="s">
        <v>19</v>
      </c>
      <c r="N19" t="s">
        <v>25</v>
      </c>
      <c r="O19" t="s">
        <v>73</v>
      </c>
      <c r="P19" t="s">
        <v>74</v>
      </c>
      <c r="Q19" t="s">
        <v>75</v>
      </c>
      <c r="R19">
        <v>18</v>
      </c>
    </row>
    <row r="20" spans="1:18" x14ac:dyDescent="0.25">
      <c r="A20" s="1">
        <v>45524.693969907406</v>
      </c>
      <c r="B20" t="s">
        <v>13</v>
      </c>
      <c r="C20" t="s">
        <v>15</v>
      </c>
      <c r="D20" t="s">
        <v>23</v>
      </c>
      <c r="E20" t="s">
        <v>15</v>
      </c>
      <c r="F20" t="s">
        <v>16</v>
      </c>
      <c r="G20" t="s">
        <v>16</v>
      </c>
      <c r="H20" t="s">
        <v>17</v>
      </c>
      <c r="I20" t="s">
        <v>51</v>
      </c>
      <c r="J20" t="s">
        <v>14</v>
      </c>
      <c r="K20" t="s">
        <v>17</v>
      </c>
      <c r="L20" t="s">
        <v>17</v>
      </c>
      <c r="M20" t="s">
        <v>19</v>
      </c>
      <c r="N20" t="s">
        <v>25</v>
      </c>
      <c r="O20" t="s">
        <v>76</v>
      </c>
      <c r="P20" t="s">
        <v>77</v>
      </c>
      <c r="Q20" t="s">
        <v>78</v>
      </c>
      <c r="R20">
        <v>19</v>
      </c>
    </row>
    <row r="21" spans="1:18" x14ac:dyDescent="0.25">
      <c r="A21" s="1">
        <v>45524.694016203706</v>
      </c>
      <c r="B21" t="s">
        <v>13</v>
      </c>
      <c r="C21" t="s">
        <v>15</v>
      </c>
      <c r="D21" t="s">
        <v>16</v>
      </c>
      <c r="E21" t="s">
        <v>15</v>
      </c>
      <c r="F21" t="s">
        <v>16</v>
      </c>
      <c r="G21" t="s">
        <v>16</v>
      </c>
      <c r="H21" t="s">
        <v>14</v>
      </c>
      <c r="I21" t="s">
        <v>17</v>
      </c>
      <c r="J21" t="s">
        <v>51</v>
      </c>
      <c r="K21" t="s">
        <v>17</v>
      </c>
      <c r="L21" t="s">
        <v>18</v>
      </c>
      <c r="M21" t="s">
        <v>59</v>
      </c>
      <c r="N21" t="s">
        <v>25</v>
      </c>
      <c r="O21" t="s">
        <v>42</v>
      </c>
      <c r="P21" t="s">
        <v>79</v>
      </c>
      <c r="Q21" t="s">
        <v>80</v>
      </c>
      <c r="R21">
        <v>20</v>
      </c>
    </row>
    <row r="22" spans="1:18" x14ac:dyDescent="0.25">
      <c r="A22" s="1">
        <v>45524.694074074076</v>
      </c>
      <c r="B22" t="s">
        <v>13</v>
      </c>
      <c r="C22" t="s">
        <v>15</v>
      </c>
      <c r="D22" t="s">
        <v>15</v>
      </c>
      <c r="E22" t="s">
        <v>15</v>
      </c>
      <c r="F22" t="s">
        <v>16</v>
      </c>
      <c r="G22" t="s">
        <v>16</v>
      </c>
      <c r="H22" t="s">
        <v>17</v>
      </c>
      <c r="I22" t="s">
        <v>17</v>
      </c>
      <c r="J22" t="s">
        <v>17</v>
      </c>
      <c r="K22" t="s">
        <v>18</v>
      </c>
      <c r="L22" t="s">
        <v>18</v>
      </c>
      <c r="M22" t="s">
        <v>59</v>
      </c>
      <c r="N22" t="s">
        <v>25</v>
      </c>
      <c r="O22" t="s">
        <v>29</v>
      </c>
      <c r="P22" t="s">
        <v>81</v>
      </c>
      <c r="Q22" t="s">
        <v>82</v>
      </c>
      <c r="R22">
        <v>21</v>
      </c>
    </row>
    <row r="23" spans="1:18" x14ac:dyDescent="0.25">
      <c r="A23" s="1">
        <v>45524.694085648145</v>
      </c>
      <c r="B23" t="s">
        <v>13</v>
      </c>
      <c r="C23" t="s">
        <v>23</v>
      </c>
      <c r="D23" t="s">
        <v>16</v>
      </c>
      <c r="E23" t="s">
        <v>16</v>
      </c>
      <c r="F23" t="s">
        <v>16</v>
      </c>
      <c r="G23" t="s">
        <v>15</v>
      </c>
      <c r="H23" t="s">
        <v>14</v>
      </c>
      <c r="I23" t="s">
        <v>18</v>
      </c>
      <c r="J23" t="s">
        <v>18</v>
      </c>
      <c r="K23" t="s">
        <v>18</v>
      </c>
      <c r="L23" t="s">
        <v>17</v>
      </c>
      <c r="M23" t="s">
        <v>19</v>
      </c>
      <c r="N23" t="s">
        <v>41</v>
      </c>
      <c r="O23" t="s">
        <v>83</v>
      </c>
      <c r="P23" t="s">
        <v>84</v>
      </c>
      <c r="Q23" t="s">
        <v>85</v>
      </c>
      <c r="R23">
        <v>22</v>
      </c>
    </row>
    <row r="24" spans="1:18" x14ac:dyDescent="0.25">
      <c r="A24" s="1">
        <v>45524.694328703707</v>
      </c>
      <c r="B24" t="s">
        <v>86</v>
      </c>
      <c r="C24" t="s">
        <v>23</v>
      </c>
      <c r="D24" t="s">
        <v>16</v>
      </c>
      <c r="E24" t="s">
        <v>23</v>
      </c>
      <c r="F24" t="s">
        <v>16</v>
      </c>
      <c r="G24" t="s">
        <v>16</v>
      </c>
      <c r="H24" t="s">
        <v>24</v>
      </c>
      <c r="I24" t="s">
        <v>17</v>
      </c>
      <c r="J24" t="s">
        <v>24</v>
      </c>
      <c r="K24" t="s">
        <v>18</v>
      </c>
      <c r="L24" t="s">
        <v>18</v>
      </c>
      <c r="M24" t="s">
        <v>19</v>
      </c>
      <c r="N24" t="s">
        <v>25</v>
      </c>
      <c r="O24" t="s">
        <v>45</v>
      </c>
      <c r="P24" t="s">
        <v>87</v>
      </c>
      <c r="Q24" t="s">
        <v>88</v>
      </c>
      <c r="R24">
        <v>23</v>
      </c>
    </row>
    <row r="25" spans="1:18" x14ac:dyDescent="0.25">
      <c r="A25" s="1">
        <v>45524.694363425922</v>
      </c>
      <c r="B25" t="s">
        <v>86</v>
      </c>
      <c r="C25" t="s">
        <v>15</v>
      </c>
      <c r="D25" t="s">
        <v>15</v>
      </c>
      <c r="E25" t="s">
        <v>15</v>
      </c>
      <c r="F25" t="s">
        <v>16</v>
      </c>
      <c r="G25" t="s">
        <v>15</v>
      </c>
      <c r="H25" t="s">
        <v>14</v>
      </c>
      <c r="I25" t="s">
        <v>17</v>
      </c>
      <c r="J25" t="s">
        <v>17</v>
      </c>
      <c r="K25" t="s">
        <v>17</v>
      </c>
      <c r="L25" t="s">
        <v>14</v>
      </c>
      <c r="M25" t="s">
        <v>19</v>
      </c>
      <c r="N25" t="s">
        <v>25</v>
      </c>
      <c r="O25" t="s">
        <v>62</v>
      </c>
      <c r="P25" t="s">
        <v>89</v>
      </c>
      <c r="Q25" t="s">
        <v>90</v>
      </c>
      <c r="R25">
        <v>24</v>
      </c>
    </row>
    <row r="26" spans="1:18" x14ac:dyDescent="0.25">
      <c r="A26" s="1">
        <v>45524.694502314815</v>
      </c>
      <c r="B26" t="s">
        <v>86</v>
      </c>
      <c r="C26" t="s">
        <v>23</v>
      </c>
      <c r="D26" t="s">
        <v>16</v>
      </c>
      <c r="E26" t="s">
        <v>15</v>
      </c>
      <c r="F26" t="s">
        <v>23</v>
      </c>
      <c r="G26" t="s">
        <v>15</v>
      </c>
      <c r="H26" t="s">
        <v>24</v>
      </c>
      <c r="I26" t="s">
        <v>17</v>
      </c>
      <c r="J26" t="s">
        <v>14</v>
      </c>
      <c r="K26" t="s">
        <v>51</v>
      </c>
      <c r="L26" t="s">
        <v>14</v>
      </c>
      <c r="M26" t="s">
        <v>19</v>
      </c>
      <c r="N26" t="s">
        <v>217</v>
      </c>
      <c r="O26" t="s">
        <v>91</v>
      </c>
      <c r="P26" t="s">
        <v>87</v>
      </c>
      <c r="Q26" t="s">
        <v>92</v>
      </c>
      <c r="R26">
        <v>25</v>
      </c>
    </row>
    <row r="27" spans="1:18" x14ac:dyDescent="0.25">
      <c r="A27" s="1">
        <v>45524.694652777776</v>
      </c>
      <c r="B27" t="s">
        <v>86</v>
      </c>
      <c r="C27" t="s">
        <v>23</v>
      </c>
      <c r="D27" t="s">
        <v>16</v>
      </c>
      <c r="E27" t="s">
        <v>16</v>
      </c>
      <c r="F27" t="s">
        <v>16</v>
      </c>
      <c r="G27" t="s">
        <v>16</v>
      </c>
      <c r="H27" t="s">
        <v>24</v>
      </c>
      <c r="I27" t="s">
        <v>17</v>
      </c>
      <c r="J27" t="s">
        <v>17</v>
      </c>
      <c r="K27" t="s">
        <v>18</v>
      </c>
      <c r="L27" t="s">
        <v>17</v>
      </c>
      <c r="M27" t="s">
        <v>19</v>
      </c>
      <c r="N27" t="s">
        <v>41</v>
      </c>
      <c r="O27" t="s">
        <v>62</v>
      </c>
      <c r="P27" t="s">
        <v>93</v>
      </c>
      <c r="Q27" t="s">
        <v>94</v>
      </c>
      <c r="R27">
        <v>26</v>
      </c>
    </row>
    <row r="28" spans="1:18" x14ac:dyDescent="0.25">
      <c r="A28" s="1">
        <v>45524.694780092592</v>
      </c>
      <c r="B28" t="s">
        <v>86</v>
      </c>
      <c r="C28" t="s">
        <v>16</v>
      </c>
      <c r="D28" t="s">
        <v>15</v>
      </c>
      <c r="E28" t="s">
        <v>15</v>
      </c>
      <c r="F28" t="s">
        <v>16</v>
      </c>
      <c r="G28" t="s">
        <v>16</v>
      </c>
      <c r="H28" t="s">
        <v>17</v>
      </c>
      <c r="I28" t="s">
        <v>14</v>
      </c>
      <c r="J28" t="s">
        <v>14</v>
      </c>
      <c r="K28" t="s">
        <v>18</v>
      </c>
      <c r="L28" t="s">
        <v>18</v>
      </c>
      <c r="M28" t="s">
        <v>19</v>
      </c>
      <c r="N28" t="s">
        <v>25</v>
      </c>
      <c r="O28" t="s">
        <v>42</v>
      </c>
      <c r="P28" t="s">
        <v>95</v>
      </c>
      <c r="Q28" t="s">
        <v>96</v>
      </c>
      <c r="R28">
        <v>27</v>
      </c>
    </row>
    <row r="29" spans="1:18" x14ac:dyDescent="0.25">
      <c r="A29" s="1">
        <v>45524.69494212963</v>
      </c>
      <c r="B29" t="s">
        <v>86</v>
      </c>
      <c r="C29" t="s">
        <v>16</v>
      </c>
      <c r="D29" t="s">
        <v>15</v>
      </c>
      <c r="E29" t="s">
        <v>15</v>
      </c>
      <c r="F29" t="s">
        <v>16</v>
      </c>
      <c r="G29" t="s">
        <v>16</v>
      </c>
      <c r="H29" t="s">
        <v>17</v>
      </c>
      <c r="I29" t="s">
        <v>51</v>
      </c>
      <c r="J29" t="s">
        <v>51</v>
      </c>
      <c r="K29" t="s">
        <v>18</v>
      </c>
      <c r="L29" t="s">
        <v>18</v>
      </c>
      <c r="M29" t="s">
        <v>19</v>
      </c>
      <c r="N29" t="s">
        <v>25</v>
      </c>
      <c r="O29" t="s">
        <v>97</v>
      </c>
      <c r="P29" t="s">
        <v>98</v>
      </c>
      <c r="Q29" t="s">
        <v>99</v>
      </c>
      <c r="R29">
        <v>28</v>
      </c>
    </row>
    <row r="30" spans="1:18" x14ac:dyDescent="0.25">
      <c r="A30" s="1">
        <v>45524.694965277777</v>
      </c>
      <c r="B30" t="s">
        <v>86</v>
      </c>
      <c r="C30" t="s">
        <v>15</v>
      </c>
      <c r="D30" t="s">
        <v>15</v>
      </c>
      <c r="E30" t="s">
        <v>16</v>
      </c>
      <c r="F30" t="s">
        <v>16</v>
      </c>
      <c r="G30" t="s">
        <v>16</v>
      </c>
      <c r="H30" t="s">
        <v>51</v>
      </c>
      <c r="I30" t="s">
        <v>51</v>
      </c>
      <c r="J30" t="s">
        <v>14</v>
      </c>
      <c r="K30" t="s">
        <v>17</v>
      </c>
      <c r="L30" t="s">
        <v>17</v>
      </c>
      <c r="M30" t="s">
        <v>59</v>
      </c>
      <c r="N30" t="s">
        <v>25</v>
      </c>
      <c r="O30" t="s">
        <v>29</v>
      </c>
      <c r="P30" t="s">
        <v>100</v>
      </c>
      <c r="Q30" t="s">
        <v>101</v>
      </c>
      <c r="R30">
        <v>29</v>
      </c>
    </row>
    <row r="31" spans="1:18" x14ac:dyDescent="0.25">
      <c r="A31" s="1">
        <v>45524.695138888892</v>
      </c>
      <c r="B31" t="s">
        <v>86</v>
      </c>
      <c r="C31" t="s">
        <v>15</v>
      </c>
      <c r="D31" t="s">
        <v>15</v>
      </c>
      <c r="E31" t="s">
        <v>15</v>
      </c>
      <c r="F31" t="s">
        <v>16</v>
      </c>
      <c r="G31" t="s">
        <v>16</v>
      </c>
      <c r="H31" t="s">
        <v>14</v>
      </c>
      <c r="I31" t="s">
        <v>14</v>
      </c>
      <c r="J31" t="s">
        <v>14</v>
      </c>
      <c r="K31" t="s">
        <v>18</v>
      </c>
      <c r="L31" t="s">
        <v>18</v>
      </c>
      <c r="M31" t="s">
        <v>19</v>
      </c>
      <c r="N31" t="s">
        <v>25</v>
      </c>
      <c r="O31" t="s">
        <v>42</v>
      </c>
      <c r="P31" t="s">
        <v>60</v>
      </c>
      <c r="Q31" t="s">
        <v>102</v>
      </c>
      <c r="R31">
        <v>30</v>
      </c>
    </row>
    <row r="32" spans="1:18" x14ac:dyDescent="0.25">
      <c r="A32" s="1">
        <v>45524.695439814815</v>
      </c>
      <c r="B32" t="s">
        <v>86</v>
      </c>
      <c r="C32" t="s">
        <v>16</v>
      </c>
      <c r="D32" t="s">
        <v>15</v>
      </c>
      <c r="E32" t="s">
        <v>15</v>
      </c>
      <c r="F32" t="s">
        <v>16</v>
      </c>
      <c r="G32" t="s">
        <v>15</v>
      </c>
      <c r="H32" t="s">
        <v>18</v>
      </c>
      <c r="I32" t="s">
        <v>17</v>
      </c>
      <c r="J32" t="s">
        <v>17</v>
      </c>
      <c r="K32" t="s">
        <v>18</v>
      </c>
      <c r="L32" t="s">
        <v>17</v>
      </c>
      <c r="M32" t="s">
        <v>19</v>
      </c>
      <c r="N32" t="s">
        <v>25</v>
      </c>
      <c r="O32" t="s">
        <v>103</v>
      </c>
      <c r="P32" t="s">
        <v>104</v>
      </c>
      <c r="Q32" t="s">
        <v>105</v>
      </c>
      <c r="R32">
        <v>31</v>
      </c>
    </row>
    <row r="33" spans="1:18" x14ac:dyDescent="0.25">
      <c r="A33" s="1">
        <v>45524.695625</v>
      </c>
      <c r="B33" t="s">
        <v>86</v>
      </c>
      <c r="C33" t="s">
        <v>15</v>
      </c>
      <c r="D33" t="s">
        <v>15</v>
      </c>
      <c r="E33" t="s">
        <v>23</v>
      </c>
      <c r="F33" t="s">
        <v>16</v>
      </c>
      <c r="G33" t="s">
        <v>16</v>
      </c>
      <c r="H33" t="s">
        <v>17</v>
      </c>
      <c r="I33" t="s">
        <v>51</v>
      </c>
      <c r="J33" t="s">
        <v>51</v>
      </c>
      <c r="K33" t="s">
        <v>18</v>
      </c>
      <c r="L33" t="s">
        <v>18</v>
      </c>
      <c r="M33" t="s">
        <v>19</v>
      </c>
      <c r="N33" t="s">
        <v>25</v>
      </c>
      <c r="O33" t="s">
        <v>45</v>
      </c>
      <c r="P33" t="s">
        <v>106</v>
      </c>
      <c r="Q33" t="s">
        <v>107</v>
      </c>
      <c r="R33">
        <v>32</v>
      </c>
    </row>
    <row r="34" spans="1:18" x14ac:dyDescent="0.25">
      <c r="A34" s="1">
        <v>45524.695648148147</v>
      </c>
      <c r="B34" t="s">
        <v>86</v>
      </c>
      <c r="C34" t="s">
        <v>16</v>
      </c>
      <c r="D34" t="s">
        <v>15</v>
      </c>
      <c r="E34" t="s">
        <v>15</v>
      </c>
      <c r="F34" t="s">
        <v>16</v>
      </c>
      <c r="G34" t="s">
        <v>16</v>
      </c>
      <c r="H34" t="s">
        <v>18</v>
      </c>
      <c r="I34" t="s">
        <v>51</v>
      </c>
      <c r="J34" t="s">
        <v>14</v>
      </c>
      <c r="K34" t="s">
        <v>18</v>
      </c>
      <c r="L34" t="s">
        <v>18</v>
      </c>
      <c r="M34" t="s">
        <v>19</v>
      </c>
      <c r="N34" t="s">
        <v>25</v>
      </c>
      <c r="O34" t="s">
        <v>108</v>
      </c>
      <c r="P34" t="s">
        <v>109</v>
      </c>
      <c r="Q34" t="s">
        <v>110</v>
      </c>
      <c r="R34">
        <v>33</v>
      </c>
    </row>
    <row r="35" spans="1:18" x14ac:dyDescent="0.25">
      <c r="A35" s="1">
        <v>45524.696342592593</v>
      </c>
      <c r="B35" t="s">
        <v>86</v>
      </c>
      <c r="C35" t="s">
        <v>23</v>
      </c>
      <c r="D35" t="s">
        <v>15</v>
      </c>
      <c r="E35" t="s">
        <v>15</v>
      </c>
      <c r="F35" t="s">
        <v>16</v>
      </c>
      <c r="G35" t="s">
        <v>15</v>
      </c>
      <c r="H35" t="s">
        <v>14</v>
      </c>
      <c r="I35" t="s">
        <v>18</v>
      </c>
      <c r="J35" t="s">
        <v>18</v>
      </c>
      <c r="K35" t="s">
        <v>18</v>
      </c>
      <c r="L35" t="s">
        <v>14</v>
      </c>
      <c r="M35" t="s">
        <v>19</v>
      </c>
      <c r="N35" t="s">
        <v>25</v>
      </c>
      <c r="O35" t="s">
        <v>35</v>
      </c>
      <c r="P35" t="s">
        <v>111</v>
      </c>
      <c r="Q35" t="s">
        <v>112</v>
      </c>
      <c r="R35">
        <v>34</v>
      </c>
    </row>
    <row r="36" spans="1:18" x14ac:dyDescent="0.25">
      <c r="A36" s="1">
        <v>45524.69635416667</v>
      </c>
      <c r="B36" t="s">
        <v>86</v>
      </c>
      <c r="C36" t="s">
        <v>23</v>
      </c>
      <c r="D36" t="s">
        <v>16</v>
      </c>
      <c r="E36" t="s">
        <v>15</v>
      </c>
      <c r="F36" t="s">
        <v>16</v>
      </c>
      <c r="G36" t="s">
        <v>23</v>
      </c>
      <c r="H36" t="s">
        <v>24</v>
      </c>
      <c r="I36" t="s">
        <v>18</v>
      </c>
      <c r="J36" t="s">
        <v>51</v>
      </c>
      <c r="K36" t="s">
        <v>18</v>
      </c>
      <c r="L36" t="s">
        <v>24</v>
      </c>
      <c r="M36" t="s">
        <v>19</v>
      </c>
      <c r="N36" t="s">
        <v>25</v>
      </c>
      <c r="O36" t="s">
        <v>42</v>
      </c>
      <c r="P36" t="s">
        <v>113</v>
      </c>
      <c r="Q36" t="s">
        <v>114</v>
      </c>
      <c r="R36">
        <v>35</v>
      </c>
    </row>
    <row r="37" spans="1:18" x14ac:dyDescent="0.25">
      <c r="A37" s="1">
        <v>45524.696435185186</v>
      </c>
      <c r="B37" t="s">
        <v>86</v>
      </c>
      <c r="C37" t="s">
        <v>16</v>
      </c>
      <c r="D37" t="s">
        <v>15</v>
      </c>
      <c r="E37" t="s">
        <v>16</v>
      </c>
      <c r="F37" t="s">
        <v>16</v>
      </c>
      <c r="G37" t="s">
        <v>16</v>
      </c>
      <c r="H37" t="s">
        <v>17</v>
      </c>
      <c r="I37" t="s">
        <v>17</v>
      </c>
      <c r="J37" t="s">
        <v>18</v>
      </c>
      <c r="K37" t="s">
        <v>18</v>
      </c>
      <c r="L37" t="s">
        <v>18</v>
      </c>
      <c r="M37" t="s">
        <v>19</v>
      </c>
      <c r="N37" t="s">
        <v>25</v>
      </c>
      <c r="O37" t="s">
        <v>115</v>
      </c>
      <c r="P37" t="s">
        <v>116</v>
      </c>
      <c r="Q37" t="s">
        <v>117</v>
      </c>
      <c r="R37">
        <v>36</v>
      </c>
    </row>
    <row r="38" spans="1:18" x14ac:dyDescent="0.25">
      <c r="A38" s="1">
        <v>45524.696643518517</v>
      </c>
      <c r="B38" t="s">
        <v>86</v>
      </c>
      <c r="C38" t="s">
        <v>15</v>
      </c>
      <c r="D38" t="s">
        <v>16</v>
      </c>
      <c r="E38" t="s">
        <v>16</v>
      </c>
      <c r="F38" t="s">
        <v>16</v>
      </c>
      <c r="G38" t="s">
        <v>16</v>
      </c>
      <c r="H38" t="s">
        <v>17</v>
      </c>
      <c r="I38" t="s">
        <v>18</v>
      </c>
      <c r="J38" t="s">
        <v>18</v>
      </c>
      <c r="K38" t="s">
        <v>18</v>
      </c>
      <c r="L38" t="s">
        <v>18</v>
      </c>
      <c r="M38" t="s">
        <v>19</v>
      </c>
      <c r="N38" t="s">
        <v>217</v>
      </c>
      <c r="O38" t="s">
        <v>118</v>
      </c>
      <c r="P38" t="s">
        <v>119</v>
      </c>
      <c r="Q38" t="s">
        <v>120</v>
      </c>
      <c r="R38">
        <v>37</v>
      </c>
    </row>
    <row r="39" spans="1:18" x14ac:dyDescent="0.25">
      <c r="A39" s="1">
        <v>45524.69734953704</v>
      </c>
      <c r="B39" t="s">
        <v>86</v>
      </c>
      <c r="C39" t="s">
        <v>15</v>
      </c>
      <c r="D39" t="s">
        <v>15</v>
      </c>
      <c r="E39" t="s">
        <v>15</v>
      </c>
      <c r="F39" t="s">
        <v>16</v>
      </c>
      <c r="G39" t="s">
        <v>16</v>
      </c>
      <c r="H39" t="s">
        <v>17</v>
      </c>
      <c r="I39" t="s">
        <v>17</v>
      </c>
      <c r="J39" t="s">
        <v>14</v>
      </c>
      <c r="K39" t="s">
        <v>18</v>
      </c>
      <c r="L39" t="s">
        <v>17</v>
      </c>
      <c r="M39" t="s">
        <v>19</v>
      </c>
      <c r="N39" t="s">
        <v>25</v>
      </c>
      <c r="O39" t="s">
        <v>91</v>
      </c>
      <c r="P39" t="s">
        <v>121</v>
      </c>
      <c r="Q39" t="s">
        <v>122</v>
      </c>
      <c r="R39">
        <v>38</v>
      </c>
    </row>
    <row r="40" spans="1:18" x14ac:dyDescent="0.25">
      <c r="A40" s="1">
        <v>45524.697962962964</v>
      </c>
      <c r="B40" t="s">
        <v>86</v>
      </c>
      <c r="C40" t="s">
        <v>15</v>
      </c>
      <c r="D40" t="s">
        <v>15</v>
      </c>
      <c r="E40" t="s">
        <v>15</v>
      </c>
      <c r="F40" t="s">
        <v>16</v>
      </c>
      <c r="G40" t="s">
        <v>16</v>
      </c>
      <c r="H40" t="s">
        <v>17</v>
      </c>
      <c r="I40" t="s">
        <v>17</v>
      </c>
      <c r="J40" t="s">
        <v>17</v>
      </c>
      <c r="K40" t="s">
        <v>17</v>
      </c>
      <c r="L40" t="s">
        <v>17</v>
      </c>
      <c r="M40" t="s">
        <v>19</v>
      </c>
      <c r="N40" t="s">
        <v>41</v>
      </c>
      <c r="O40" t="s">
        <v>123</v>
      </c>
      <c r="P40" t="s">
        <v>124</v>
      </c>
      <c r="Q40" t="s">
        <v>125</v>
      </c>
      <c r="R40">
        <v>39</v>
      </c>
    </row>
    <row r="41" spans="1:18" x14ac:dyDescent="0.25">
      <c r="A41" s="1">
        <v>45524.70275462963</v>
      </c>
      <c r="B41" t="s">
        <v>86</v>
      </c>
      <c r="C41" t="s">
        <v>16</v>
      </c>
      <c r="D41" t="s">
        <v>16</v>
      </c>
      <c r="E41" t="s">
        <v>16</v>
      </c>
      <c r="F41" t="s">
        <v>16</v>
      </c>
      <c r="G41" t="s">
        <v>16</v>
      </c>
      <c r="H41" t="s">
        <v>14</v>
      </c>
      <c r="I41" t="s">
        <v>18</v>
      </c>
      <c r="J41" t="s">
        <v>18</v>
      </c>
      <c r="K41" t="s">
        <v>18</v>
      </c>
      <c r="L41" t="s">
        <v>18</v>
      </c>
      <c r="M41" t="s">
        <v>19</v>
      </c>
      <c r="N41" t="s">
        <v>217</v>
      </c>
      <c r="O41" t="s">
        <v>126</v>
      </c>
      <c r="P41" t="s">
        <v>127</v>
      </c>
      <c r="Q41" t="s">
        <v>128</v>
      </c>
      <c r="R41">
        <v>40</v>
      </c>
    </row>
    <row r="42" spans="1:18" x14ac:dyDescent="0.25">
      <c r="A42" s="1">
        <v>45524.703472222223</v>
      </c>
      <c r="B42" t="s">
        <v>86</v>
      </c>
      <c r="C42" t="s">
        <v>15</v>
      </c>
      <c r="D42" t="s">
        <v>15</v>
      </c>
      <c r="E42" t="s">
        <v>16</v>
      </c>
      <c r="F42" t="s">
        <v>15</v>
      </c>
      <c r="G42" t="s">
        <v>15</v>
      </c>
      <c r="H42" t="s">
        <v>14</v>
      </c>
      <c r="I42" t="s">
        <v>14</v>
      </c>
      <c r="J42" t="s">
        <v>18</v>
      </c>
      <c r="K42" t="s">
        <v>17</v>
      </c>
      <c r="L42" t="s">
        <v>17</v>
      </c>
      <c r="M42" t="s">
        <v>19</v>
      </c>
      <c r="N42" t="s">
        <v>217</v>
      </c>
      <c r="O42" t="s">
        <v>20</v>
      </c>
      <c r="P42" t="s">
        <v>129</v>
      </c>
      <c r="Q42" t="s">
        <v>130</v>
      </c>
      <c r="R42">
        <v>41</v>
      </c>
    </row>
    <row r="43" spans="1:18" x14ac:dyDescent="0.25">
      <c r="A43" s="1">
        <v>45524.706400462965</v>
      </c>
      <c r="B43" t="s">
        <v>86</v>
      </c>
      <c r="C43" t="s">
        <v>16</v>
      </c>
      <c r="D43" t="s">
        <v>15</v>
      </c>
      <c r="E43" t="s">
        <v>16</v>
      </c>
      <c r="F43" t="s">
        <v>16</v>
      </c>
      <c r="G43" t="s">
        <v>16</v>
      </c>
      <c r="H43" t="s">
        <v>18</v>
      </c>
      <c r="I43" t="s">
        <v>18</v>
      </c>
      <c r="J43" t="s">
        <v>18</v>
      </c>
      <c r="K43" t="s">
        <v>18</v>
      </c>
      <c r="L43" t="s">
        <v>18</v>
      </c>
      <c r="M43" t="s">
        <v>19</v>
      </c>
      <c r="N43" t="s">
        <v>25</v>
      </c>
      <c r="O43" t="s">
        <v>45</v>
      </c>
      <c r="P43" t="s">
        <v>71</v>
      </c>
      <c r="Q43" t="s">
        <v>131</v>
      </c>
      <c r="R43">
        <v>42</v>
      </c>
    </row>
    <row r="44" spans="1:18" x14ac:dyDescent="0.25">
      <c r="A44" s="1">
        <v>45524.707314814812</v>
      </c>
      <c r="B44" t="s">
        <v>86</v>
      </c>
      <c r="C44" t="s">
        <v>15</v>
      </c>
      <c r="D44" t="s">
        <v>15</v>
      </c>
      <c r="E44" t="s">
        <v>15</v>
      </c>
      <c r="F44" t="s">
        <v>16</v>
      </c>
      <c r="G44" t="s">
        <v>16</v>
      </c>
      <c r="H44" t="s">
        <v>17</v>
      </c>
      <c r="I44" t="s">
        <v>14</v>
      </c>
      <c r="J44" t="s">
        <v>17</v>
      </c>
      <c r="K44" t="s">
        <v>18</v>
      </c>
      <c r="L44" t="s">
        <v>18</v>
      </c>
      <c r="M44" t="s">
        <v>19</v>
      </c>
      <c r="N44" t="s">
        <v>25</v>
      </c>
      <c r="O44" t="s">
        <v>132</v>
      </c>
      <c r="P44" t="s">
        <v>133</v>
      </c>
      <c r="Q44" t="s">
        <v>80</v>
      </c>
      <c r="R44">
        <v>43</v>
      </c>
    </row>
    <row r="45" spans="1:18" x14ac:dyDescent="0.25">
      <c r="A45" s="1">
        <v>45524.714930555558</v>
      </c>
      <c r="B45" t="s">
        <v>86</v>
      </c>
      <c r="C45" t="s">
        <v>15</v>
      </c>
      <c r="D45" t="s">
        <v>15</v>
      </c>
      <c r="E45" t="s">
        <v>16</v>
      </c>
      <c r="F45" t="s">
        <v>16</v>
      </c>
      <c r="G45" t="s">
        <v>15</v>
      </c>
      <c r="H45" t="s">
        <v>17</v>
      </c>
      <c r="I45" t="s">
        <v>17</v>
      </c>
      <c r="J45" t="s">
        <v>18</v>
      </c>
      <c r="K45" t="s">
        <v>18</v>
      </c>
      <c r="L45" t="s">
        <v>17</v>
      </c>
      <c r="M45" t="s">
        <v>19</v>
      </c>
      <c r="N45" t="s">
        <v>25</v>
      </c>
      <c r="O45" t="s">
        <v>20</v>
      </c>
      <c r="P45" t="s">
        <v>134</v>
      </c>
      <c r="Q45" t="s">
        <v>80</v>
      </c>
      <c r="R45">
        <v>44</v>
      </c>
    </row>
    <row r="46" spans="1:18" x14ac:dyDescent="0.25">
      <c r="A46" s="1">
        <v>45524.720590277779</v>
      </c>
      <c r="B46" t="s">
        <v>86</v>
      </c>
      <c r="C46" t="s">
        <v>15</v>
      </c>
      <c r="D46" t="s">
        <v>15</v>
      </c>
      <c r="E46" t="s">
        <v>15</v>
      </c>
      <c r="F46" t="s">
        <v>16</v>
      </c>
      <c r="G46" t="s">
        <v>16</v>
      </c>
      <c r="H46" t="s">
        <v>17</v>
      </c>
      <c r="I46" t="s">
        <v>14</v>
      </c>
      <c r="J46" t="s">
        <v>14</v>
      </c>
      <c r="K46" t="s">
        <v>18</v>
      </c>
      <c r="L46" t="s">
        <v>18</v>
      </c>
      <c r="M46" t="s">
        <v>19</v>
      </c>
      <c r="N46" t="s">
        <v>25</v>
      </c>
      <c r="O46" t="s">
        <v>135</v>
      </c>
      <c r="P46" t="s">
        <v>136</v>
      </c>
      <c r="Q46" t="s">
        <v>137</v>
      </c>
      <c r="R46">
        <v>45</v>
      </c>
    </row>
    <row r="47" spans="1:18" x14ac:dyDescent="0.25">
      <c r="A47" s="1">
        <v>45524.943564814814</v>
      </c>
      <c r="B47" t="s">
        <v>86</v>
      </c>
      <c r="C47" t="s">
        <v>16</v>
      </c>
      <c r="D47" t="s">
        <v>15</v>
      </c>
      <c r="E47" t="s">
        <v>15</v>
      </c>
      <c r="F47" t="s">
        <v>16</v>
      </c>
      <c r="G47" t="s">
        <v>15</v>
      </c>
      <c r="H47" t="s">
        <v>18</v>
      </c>
      <c r="I47" t="s">
        <v>18</v>
      </c>
      <c r="J47" t="s">
        <v>17</v>
      </c>
      <c r="K47" t="s">
        <v>18</v>
      </c>
      <c r="L47" t="s">
        <v>17</v>
      </c>
      <c r="M47" t="s">
        <v>19</v>
      </c>
      <c r="N47" t="s">
        <v>25</v>
      </c>
      <c r="O47" t="s">
        <v>52</v>
      </c>
      <c r="P47" t="s">
        <v>79</v>
      </c>
      <c r="Q47" t="s">
        <v>80</v>
      </c>
      <c r="R47">
        <v>46</v>
      </c>
    </row>
    <row r="48" spans="1:18" x14ac:dyDescent="0.25">
      <c r="A48" s="1">
        <v>45525.070324074077</v>
      </c>
      <c r="B48" t="s">
        <v>86</v>
      </c>
      <c r="C48" t="s">
        <v>15</v>
      </c>
      <c r="D48" t="s">
        <v>16</v>
      </c>
      <c r="E48" t="s">
        <v>16</v>
      </c>
      <c r="F48" t="s">
        <v>16</v>
      </c>
      <c r="G48" t="s">
        <v>16</v>
      </c>
      <c r="H48" t="s">
        <v>24</v>
      </c>
      <c r="I48" t="s">
        <v>17</v>
      </c>
      <c r="J48" t="s">
        <v>17</v>
      </c>
      <c r="K48" t="s">
        <v>17</v>
      </c>
      <c r="L48" t="s">
        <v>17</v>
      </c>
      <c r="M48" t="s">
        <v>19</v>
      </c>
      <c r="N48" t="s">
        <v>25</v>
      </c>
      <c r="O48" t="s">
        <v>138</v>
      </c>
      <c r="P48" t="s">
        <v>139</v>
      </c>
      <c r="Q48" t="s">
        <v>140</v>
      </c>
      <c r="R48">
        <v>47</v>
      </c>
    </row>
    <row r="49" spans="1:18" x14ac:dyDescent="0.25">
      <c r="A49" s="1">
        <v>45525.749780092592</v>
      </c>
      <c r="B49" t="s">
        <v>86</v>
      </c>
      <c r="C49" t="s">
        <v>23</v>
      </c>
      <c r="D49" t="s">
        <v>23</v>
      </c>
      <c r="E49" t="s">
        <v>16</v>
      </c>
      <c r="F49" t="s">
        <v>15</v>
      </c>
      <c r="G49" t="s">
        <v>15</v>
      </c>
      <c r="H49" t="s">
        <v>18</v>
      </c>
      <c r="I49" t="s">
        <v>14</v>
      </c>
      <c r="J49" t="s">
        <v>18</v>
      </c>
      <c r="K49" t="s">
        <v>18</v>
      </c>
      <c r="L49" t="s">
        <v>18</v>
      </c>
      <c r="M49" t="s">
        <v>19</v>
      </c>
      <c r="N49" t="s">
        <v>25</v>
      </c>
      <c r="O49" t="s">
        <v>141</v>
      </c>
      <c r="P49" t="s">
        <v>142</v>
      </c>
      <c r="Q49" t="s">
        <v>143</v>
      </c>
      <c r="R49">
        <v>48</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FDAA3-33CD-41AA-BE7C-ABC7723F0E7F}">
  <dimension ref="A1:S50"/>
  <sheetViews>
    <sheetView zoomScale="40" zoomScaleNormal="40" workbookViewId="0">
      <selection activeCell="Q29" sqref="Q29"/>
    </sheetView>
  </sheetViews>
  <sheetFormatPr defaultRowHeight="13.8" x14ac:dyDescent="0.25"/>
  <cols>
    <col min="1" max="1" width="19" customWidth="1"/>
    <col min="2" max="2" width="20.8984375" customWidth="1"/>
    <col min="3" max="3" width="22.59765625" customWidth="1"/>
    <col min="4" max="4" width="25.796875" customWidth="1"/>
    <col min="5" max="5" width="26.09765625" customWidth="1"/>
    <col min="6" max="6" width="20.09765625" customWidth="1"/>
    <col min="7" max="7" width="23.8984375" customWidth="1"/>
    <col min="8" max="8" width="18" customWidth="1"/>
    <col min="11" max="11" width="8.8984375" customWidth="1"/>
    <col min="12" max="12" width="18.796875" customWidth="1"/>
    <col min="17" max="17" width="16.3984375" customWidth="1"/>
    <col min="18" max="18" width="11.19921875" customWidth="1"/>
  </cols>
  <sheetData>
    <row r="1" spans="1:19" x14ac:dyDescent="0.25">
      <c r="A1" t="s">
        <v>172</v>
      </c>
      <c r="B1" t="s">
        <v>173</v>
      </c>
      <c r="C1" t="s">
        <v>174</v>
      </c>
      <c r="D1" t="s">
        <v>175</v>
      </c>
      <c r="E1" t="s">
        <v>176</v>
      </c>
      <c r="F1" t="s">
        <v>177</v>
      </c>
      <c r="G1" t="s">
        <v>178</v>
      </c>
      <c r="H1" t="s">
        <v>179</v>
      </c>
    </row>
    <row r="2" spans="1:19" x14ac:dyDescent="0.25">
      <c r="A2" t="s">
        <v>153</v>
      </c>
      <c r="B2" t="s">
        <v>152</v>
      </c>
      <c r="C2" t="s">
        <v>154</v>
      </c>
      <c r="D2" t="s">
        <v>180</v>
      </c>
    </row>
    <row r="3" spans="1:19" x14ac:dyDescent="0.25">
      <c r="A3" t="s">
        <v>153</v>
      </c>
      <c r="B3" t="s">
        <v>152</v>
      </c>
      <c r="C3" t="s">
        <v>181</v>
      </c>
    </row>
    <row r="5" spans="1:19" x14ac:dyDescent="0.25">
      <c r="A5" t="s">
        <v>153</v>
      </c>
      <c r="B5" t="s">
        <v>152</v>
      </c>
      <c r="C5" t="s">
        <v>154</v>
      </c>
      <c r="D5" t="s">
        <v>182</v>
      </c>
    </row>
    <row r="6" spans="1:19" x14ac:dyDescent="0.25">
      <c r="A6" t="s">
        <v>154</v>
      </c>
      <c r="B6" t="s">
        <v>183</v>
      </c>
      <c r="C6" t="s">
        <v>180</v>
      </c>
      <c r="S6" s="2"/>
    </row>
    <row r="7" spans="1:19" x14ac:dyDescent="0.25">
      <c r="A7" t="s">
        <v>153</v>
      </c>
      <c r="B7" t="s">
        <v>152</v>
      </c>
      <c r="C7" t="s">
        <v>154</v>
      </c>
      <c r="D7" t="s">
        <v>183</v>
      </c>
      <c r="E7" t="s">
        <v>180</v>
      </c>
      <c r="F7" t="s">
        <v>184</v>
      </c>
      <c r="S7" s="2"/>
    </row>
    <row r="8" spans="1:19" x14ac:dyDescent="0.25">
      <c r="A8" t="s">
        <v>153</v>
      </c>
      <c r="B8" t="s">
        <v>152</v>
      </c>
      <c r="C8" t="s">
        <v>154</v>
      </c>
      <c r="D8" t="s">
        <v>183</v>
      </c>
      <c r="E8" t="s">
        <v>180</v>
      </c>
      <c r="F8" t="s">
        <v>181</v>
      </c>
      <c r="G8" t="s">
        <v>182</v>
      </c>
      <c r="S8" s="2"/>
    </row>
    <row r="9" spans="1:19" x14ac:dyDescent="0.25">
      <c r="A9" t="s">
        <v>153</v>
      </c>
      <c r="B9" t="s">
        <v>152</v>
      </c>
      <c r="C9" t="s">
        <v>154</v>
      </c>
      <c r="S9" s="2"/>
    </row>
    <row r="10" spans="1:19" x14ac:dyDescent="0.25">
      <c r="A10" t="s">
        <v>153</v>
      </c>
      <c r="B10" t="s">
        <v>152</v>
      </c>
      <c r="C10" t="s">
        <v>154</v>
      </c>
      <c r="D10" t="s">
        <v>183</v>
      </c>
      <c r="E10" t="s">
        <v>180</v>
      </c>
      <c r="F10" t="s">
        <v>184</v>
      </c>
      <c r="G10" t="s">
        <v>181</v>
      </c>
      <c r="H10" t="s">
        <v>182</v>
      </c>
      <c r="S10" s="2"/>
    </row>
    <row r="11" spans="1:19" x14ac:dyDescent="0.25">
      <c r="A11" t="s">
        <v>153</v>
      </c>
      <c r="B11" t="s">
        <v>152</v>
      </c>
      <c r="C11" t="s">
        <v>154</v>
      </c>
      <c r="D11" t="s">
        <v>183</v>
      </c>
      <c r="E11" t="s">
        <v>184</v>
      </c>
      <c r="F11" t="s">
        <v>182</v>
      </c>
      <c r="S11" s="2"/>
    </row>
    <row r="12" spans="1:19" x14ac:dyDescent="0.25">
      <c r="A12" t="s">
        <v>153</v>
      </c>
      <c r="B12" t="s">
        <v>152</v>
      </c>
      <c r="C12" t="s">
        <v>154</v>
      </c>
      <c r="D12" t="s">
        <v>184</v>
      </c>
      <c r="S12" s="2"/>
    </row>
    <row r="13" spans="1:19" x14ac:dyDescent="0.25">
      <c r="A13" t="s">
        <v>153</v>
      </c>
      <c r="B13" t="s">
        <v>152</v>
      </c>
      <c r="C13" t="s">
        <v>154</v>
      </c>
      <c r="D13" t="s">
        <v>183</v>
      </c>
      <c r="E13" t="s">
        <v>180</v>
      </c>
      <c r="F13" t="s">
        <v>184</v>
      </c>
      <c r="G13" t="s">
        <v>181</v>
      </c>
      <c r="H13" t="s">
        <v>182</v>
      </c>
      <c r="S13" s="2"/>
    </row>
    <row r="14" spans="1:19" x14ac:dyDescent="0.25">
      <c r="A14" t="s">
        <v>153</v>
      </c>
      <c r="B14" t="s">
        <v>152</v>
      </c>
      <c r="C14" t="s">
        <v>154</v>
      </c>
      <c r="S14" s="2"/>
    </row>
    <row r="15" spans="1:19" x14ac:dyDescent="0.25">
      <c r="A15" t="s">
        <v>153</v>
      </c>
      <c r="B15" t="s">
        <v>152</v>
      </c>
      <c r="C15" t="s">
        <v>154</v>
      </c>
      <c r="D15" t="s">
        <v>180</v>
      </c>
    </row>
    <row r="16" spans="1:19" x14ac:dyDescent="0.25">
      <c r="A16" t="s">
        <v>153</v>
      </c>
      <c r="B16" t="s">
        <v>152</v>
      </c>
      <c r="C16" t="s">
        <v>154</v>
      </c>
      <c r="D16" t="s">
        <v>183</v>
      </c>
    </row>
    <row r="17" spans="1:8" x14ac:dyDescent="0.25">
      <c r="A17" t="s">
        <v>153</v>
      </c>
      <c r="B17" t="s">
        <v>152</v>
      </c>
      <c r="C17" t="s">
        <v>154</v>
      </c>
      <c r="D17" t="s">
        <v>183</v>
      </c>
    </row>
    <row r="18" spans="1:8" x14ac:dyDescent="0.25">
      <c r="A18" t="s">
        <v>152</v>
      </c>
      <c r="B18" t="s">
        <v>184</v>
      </c>
      <c r="C18" t="s">
        <v>181</v>
      </c>
    </row>
    <row r="19" spans="1:8" x14ac:dyDescent="0.25">
      <c r="A19" t="s">
        <v>153</v>
      </c>
      <c r="B19" t="s">
        <v>152</v>
      </c>
      <c r="C19" t="s">
        <v>154</v>
      </c>
      <c r="D19" t="s">
        <v>184</v>
      </c>
      <c r="E19" t="s">
        <v>181</v>
      </c>
      <c r="F19" t="s">
        <v>182</v>
      </c>
    </row>
    <row r="20" spans="1:8" x14ac:dyDescent="0.25">
      <c r="A20" t="s">
        <v>153</v>
      </c>
      <c r="B20" t="s">
        <v>152</v>
      </c>
    </row>
    <row r="21" spans="1:8" x14ac:dyDescent="0.25">
      <c r="A21" t="s">
        <v>152</v>
      </c>
      <c r="B21" t="s">
        <v>180</v>
      </c>
    </row>
    <row r="22" spans="1:8" x14ac:dyDescent="0.25">
      <c r="A22" t="s">
        <v>153</v>
      </c>
      <c r="B22" t="s">
        <v>152</v>
      </c>
      <c r="C22" t="s">
        <v>154</v>
      </c>
    </row>
    <row r="23" spans="1:8" x14ac:dyDescent="0.25">
      <c r="A23" t="s">
        <v>153</v>
      </c>
      <c r="B23" t="s">
        <v>152</v>
      </c>
      <c r="C23" t="s">
        <v>154</v>
      </c>
      <c r="D23" t="s">
        <v>182</v>
      </c>
    </row>
    <row r="24" spans="1:8" x14ac:dyDescent="0.25">
      <c r="A24" t="s">
        <v>153</v>
      </c>
      <c r="B24" t="s">
        <v>152</v>
      </c>
      <c r="C24" t="s">
        <v>154</v>
      </c>
      <c r="D24" t="s">
        <v>180</v>
      </c>
      <c r="E24" t="s">
        <v>181</v>
      </c>
      <c r="F24" t="s">
        <v>182</v>
      </c>
    </row>
    <row r="25" spans="1:8" x14ac:dyDescent="0.25">
      <c r="A25" t="s">
        <v>153</v>
      </c>
      <c r="B25" t="s">
        <v>152</v>
      </c>
      <c r="C25" t="s">
        <v>154</v>
      </c>
      <c r="D25" t="s">
        <v>183</v>
      </c>
      <c r="E25" t="s">
        <v>180</v>
      </c>
      <c r="F25" t="s">
        <v>184</v>
      </c>
      <c r="G25" t="s">
        <v>181</v>
      </c>
      <c r="H25" t="s">
        <v>182</v>
      </c>
    </row>
    <row r="26" spans="1:8" x14ac:dyDescent="0.25">
      <c r="A26" t="s">
        <v>153</v>
      </c>
      <c r="B26" t="s">
        <v>152</v>
      </c>
      <c r="C26" t="s">
        <v>154</v>
      </c>
      <c r="D26" t="s">
        <v>183</v>
      </c>
    </row>
    <row r="27" spans="1:8" x14ac:dyDescent="0.25">
      <c r="A27" t="s">
        <v>153</v>
      </c>
      <c r="B27" t="s">
        <v>152</v>
      </c>
      <c r="C27" t="s">
        <v>154</v>
      </c>
      <c r="D27" t="s">
        <v>183</v>
      </c>
      <c r="E27" t="s">
        <v>180</v>
      </c>
    </row>
    <row r="28" spans="1:8" x14ac:dyDescent="0.25">
      <c r="A28" t="s">
        <v>153</v>
      </c>
      <c r="B28" t="s">
        <v>152</v>
      </c>
      <c r="C28" t="s">
        <v>154</v>
      </c>
      <c r="D28" t="s">
        <v>183</v>
      </c>
    </row>
    <row r="29" spans="1:8" x14ac:dyDescent="0.25">
      <c r="A29" t="s">
        <v>153</v>
      </c>
      <c r="B29" t="s">
        <v>152</v>
      </c>
      <c r="C29" t="s">
        <v>154</v>
      </c>
    </row>
    <row r="30" spans="1:8" x14ac:dyDescent="0.25">
      <c r="A30" t="s">
        <v>153</v>
      </c>
      <c r="B30" t="s">
        <v>152</v>
      </c>
      <c r="C30" t="s">
        <v>154</v>
      </c>
      <c r="D30" t="s">
        <v>183</v>
      </c>
      <c r="E30" t="s">
        <v>180</v>
      </c>
      <c r="F30" t="s">
        <v>184</v>
      </c>
      <c r="G30" t="s">
        <v>181</v>
      </c>
    </row>
    <row r="31" spans="1:8" x14ac:dyDescent="0.25">
      <c r="A31" t="s">
        <v>153</v>
      </c>
      <c r="B31" t="s">
        <v>152</v>
      </c>
      <c r="C31" t="s">
        <v>154</v>
      </c>
      <c r="D31" t="s">
        <v>182</v>
      </c>
    </row>
    <row r="32" spans="1:8" x14ac:dyDescent="0.25">
      <c r="A32" t="s">
        <v>153</v>
      </c>
      <c r="B32" t="s">
        <v>152</v>
      </c>
      <c r="C32" t="s">
        <v>154</v>
      </c>
    </row>
    <row r="33" spans="1:8" x14ac:dyDescent="0.25">
      <c r="A33" t="s">
        <v>153</v>
      </c>
      <c r="B33" t="s">
        <v>184</v>
      </c>
      <c r="C33" t="s">
        <v>182</v>
      </c>
    </row>
    <row r="34" spans="1:8" x14ac:dyDescent="0.25">
      <c r="A34" t="s">
        <v>153</v>
      </c>
      <c r="B34" t="s">
        <v>152</v>
      </c>
      <c r="C34" t="s">
        <v>154</v>
      </c>
      <c r="D34" t="s">
        <v>183</v>
      </c>
      <c r="E34" t="s">
        <v>180</v>
      </c>
      <c r="F34" t="s">
        <v>184</v>
      </c>
      <c r="G34" t="s">
        <v>181</v>
      </c>
      <c r="H34" t="s">
        <v>182</v>
      </c>
    </row>
    <row r="35" spans="1:8" x14ac:dyDescent="0.25">
      <c r="A35" t="s">
        <v>153</v>
      </c>
      <c r="B35" t="s">
        <v>154</v>
      </c>
      <c r="C35" t="s">
        <v>180</v>
      </c>
      <c r="D35" t="s">
        <v>184</v>
      </c>
      <c r="E35" t="s">
        <v>181</v>
      </c>
    </row>
    <row r="36" spans="1:8" x14ac:dyDescent="0.25">
      <c r="A36" t="s">
        <v>153</v>
      </c>
      <c r="B36" t="s">
        <v>152</v>
      </c>
      <c r="C36" t="s">
        <v>154</v>
      </c>
      <c r="D36" t="s">
        <v>183</v>
      </c>
      <c r="E36" t="s">
        <v>180</v>
      </c>
      <c r="F36" t="s">
        <v>184</v>
      </c>
    </row>
    <row r="37" spans="1:8" x14ac:dyDescent="0.25">
      <c r="A37" t="s">
        <v>153</v>
      </c>
      <c r="B37" t="s">
        <v>152</v>
      </c>
      <c r="C37" t="s">
        <v>154</v>
      </c>
    </row>
    <row r="38" spans="1:8" x14ac:dyDescent="0.25">
      <c r="A38" t="s">
        <v>153</v>
      </c>
      <c r="B38" t="s">
        <v>154</v>
      </c>
      <c r="C38" t="s">
        <v>183</v>
      </c>
      <c r="D38" t="s">
        <v>184</v>
      </c>
      <c r="E38" t="s">
        <v>181</v>
      </c>
    </row>
    <row r="39" spans="1:8" x14ac:dyDescent="0.25">
      <c r="A39" t="s">
        <v>153</v>
      </c>
      <c r="B39" t="s">
        <v>182</v>
      </c>
    </row>
    <row r="40" spans="1:8" x14ac:dyDescent="0.25">
      <c r="A40" t="s">
        <v>153</v>
      </c>
      <c r="B40" t="s">
        <v>152</v>
      </c>
      <c r="C40" t="s">
        <v>154</v>
      </c>
      <c r="D40" t="s">
        <v>183</v>
      </c>
      <c r="E40" t="s">
        <v>180</v>
      </c>
    </row>
    <row r="41" spans="1:8" x14ac:dyDescent="0.25">
      <c r="A41" t="s">
        <v>153</v>
      </c>
      <c r="B41" t="s">
        <v>152</v>
      </c>
      <c r="C41" t="s">
        <v>154</v>
      </c>
      <c r="D41" t="s">
        <v>181</v>
      </c>
      <c r="E41" t="s">
        <v>182</v>
      </c>
    </row>
    <row r="42" spans="1:8" x14ac:dyDescent="0.25">
      <c r="A42" t="s">
        <v>153</v>
      </c>
      <c r="B42" t="s">
        <v>152</v>
      </c>
      <c r="C42" t="s">
        <v>154</v>
      </c>
      <c r="D42" t="s">
        <v>180</v>
      </c>
      <c r="E42" t="s">
        <v>184</v>
      </c>
    </row>
    <row r="43" spans="1:8" x14ac:dyDescent="0.25">
      <c r="A43" t="s">
        <v>153</v>
      </c>
      <c r="B43" t="s">
        <v>152</v>
      </c>
      <c r="C43" t="s">
        <v>154</v>
      </c>
      <c r="D43" t="s">
        <v>180</v>
      </c>
    </row>
    <row r="44" spans="1:8" x14ac:dyDescent="0.25">
      <c r="A44" t="s">
        <v>153</v>
      </c>
      <c r="B44" t="s">
        <v>152</v>
      </c>
      <c r="C44" t="s">
        <v>154</v>
      </c>
      <c r="D44" t="s">
        <v>183</v>
      </c>
      <c r="E44" t="s">
        <v>180</v>
      </c>
      <c r="F44" t="s">
        <v>184</v>
      </c>
      <c r="G44" t="s">
        <v>181</v>
      </c>
      <c r="H44" t="s">
        <v>182</v>
      </c>
    </row>
    <row r="45" spans="1:8" x14ac:dyDescent="0.25">
      <c r="A45" t="s">
        <v>153</v>
      </c>
      <c r="B45" t="s">
        <v>154</v>
      </c>
      <c r="C45" t="s">
        <v>183</v>
      </c>
      <c r="D45" t="s">
        <v>181</v>
      </c>
    </row>
    <row r="46" spans="1:8" x14ac:dyDescent="0.25">
      <c r="A46" t="s">
        <v>153</v>
      </c>
      <c r="B46" t="s">
        <v>152</v>
      </c>
      <c r="C46" t="s">
        <v>154</v>
      </c>
      <c r="D46" t="s">
        <v>180</v>
      </c>
    </row>
    <row r="47" spans="1:8" x14ac:dyDescent="0.25">
      <c r="A47" t="s">
        <v>152</v>
      </c>
      <c r="B47" t="s">
        <v>154</v>
      </c>
      <c r="C47" t="s">
        <v>180</v>
      </c>
      <c r="D47" t="s">
        <v>184</v>
      </c>
      <c r="E47" t="s">
        <v>181</v>
      </c>
    </row>
    <row r="48" spans="1:8" x14ac:dyDescent="0.25">
      <c r="A48" t="s">
        <v>153</v>
      </c>
      <c r="B48" t="s">
        <v>152</v>
      </c>
      <c r="C48" t="s">
        <v>154</v>
      </c>
      <c r="D48" t="s">
        <v>184</v>
      </c>
    </row>
    <row r="49" spans="1:5" x14ac:dyDescent="0.25">
      <c r="A49" t="s">
        <v>152</v>
      </c>
      <c r="B49" t="s">
        <v>154</v>
      </c>
    </row>
    <row r="50" spans="1:5" x14ac:dyDescent="0.25">
      <c r="A50" t="s">
        <v>153</v>
      </c>
      <c r="B50" t="s">
        <v>154</v>
      </c>
      <c r="C50" t="s">
        <v>180</v>
      </c>
      <c r="D50" t="s">
        <v>181</v>
      </c>
      <c r="E50" t="s">
        <v>182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8226-8AD6-4E68-B35F-F641CAD53C4E}">
  <dimension ref="A4:AC41"/>
  <sheetViews>
    <sheetView zoomScale="72" zoomScaleNormal="53" workbookViewId="0">
      <selection activeCell="F4" sqref="F4:J5"/>
    </sheetView>
  </sheetViews>
  <sheetFormatPr defaultRowHeight="13.8" x14ac:dyDescent="0.25"/>
  <cols>
    <col min="1" max="1" width="61.59765625" bestFit="1" customWidth="1"/>
    <col min="2" max="2" width="18.796875" bestFit="1" customWidth="1"/>
    <col min="3" max="7" width="20.19921875" customWidth="1"/>
    <col min="8" max="8" width="28.69921875" customWidth="1"/>
    <col min="9" max="10" width="20.19921875" customWidth="1"/>
    <col min="11" max="11" width="10.19921875" customWidth="1"/>
    <col min="12" max="12" width="19.19921875" customWidth="1"/>
    <col min="13" max="13" width="10.59765625" customWidth="1"/>
    <col min="16" max="16" width="23.19921875" customWidth="1"/>
    <col min="24" max="24" width="16.69921875" customWidth="1"/>
    <col min="25" max="25" width="10.296875" customWidth="1"/>
    <col min="26" max="26" width="10.3984375" customWidth="1"/>
    <col min="27" max="27" width="12.19921875" customWidth="1"/>
    <col min="28" max="28" width="11" customWidth="1"/>
    <col min="29" max="29" width="14.296875" customWidth="1"/>
  </cols>
  <sheetData>
    <row r="4" spans="1:13" ht="15.6" x14ac:dyDescent="0.3">
      <c r="F4" s="12" t="s">
        <v>144</v>
      </c>
      <c r="G4" s="13" t="s">
        <v>151</v>
      </c>
      <c r="H4" s="13" t="s">
        <v>59</v>
      </c>
      <c r="I4" s="13" t="s">
        <v>13</v>
      </c>
      <c r="J4" s="14" t="s">
        <v>86</v>
      </c>
    </row>
    <row r="5" spans="1:13" ht="15.6" x14ac:dyDescent="0.25">
      <c r="F5" s="10">
        <f>COUNT(students_background_survey!R:R)</f>
        <v>48</v>
      </c>
      <c r="G5" s="9">
        <f>COUNTIF(students_background_survey!M:M,"Recent Graduate")</f>
        <v>42</v>
      </c>
      <c r="H5" s="9">
        <f>COUNTIF(students_background_survey!M:M,H4)</f>
        <v>6</v>
      </c>
      <c r="I5" s="9">
        <f>COUNTIF(students_background_survey!B:B,I4)</f>
        <v>22</v>
      </c>
      <c r="J5" s="11">
        <f>COUNTIF(students_background_survey!B:B,J4)</f>
        <v>26</v>
      </c>
      <c r="K5" s="5"/>
    </row>
    <row r="6" spans="1:13" ht="18.600000000000001" customHeight="1" x14ac:dyDescent="0.25">
      <c r="G6" s="4"/>
    </row>
    <row r="7" spans="1:13" x14ac:dyDescent="0.25">
      <c r="A7" t="s">
        <v>213</v>
      </c>
      <c r="B7" t="s">
        <v>145</v>
      </c>
      <c r="C7" t="s">
        <v>146</v>
      </c>
      <c r="D7" t="s">
        <v>147</v>
      </c>
      <c r="E7" t="s">
        <v>148</v>
      </c>
      <c r="F7" t="s">
        <v>149</v>
      </c>
    </row>
    <row r="8" spans="1:13" x14ac:dyDescent="0.25">
      <c r="A8" t="s">
        <v>16</v>
      </c>
      <c r="B8">
        <f>COUNTIF(students_background_survey!$C:$C,A8)</f>
        <v>10</v>
      </c>
      <c r="C8">
        <f>COUNTIF(students_background_survey!$D:$D,A8)</f>
        <v>11</v>
      </c>
      <c r="D8">
        <f>COUNTIF(students_background_survey!$F:$F,A8)</f>
        <v>41</v>
      </c>
      <c r="E8">
        <f>COUNTIF(students_background_survey!$G:$G,A8)</f>
        <v>29</v>
      </c>
      <c r="F8">
        <f>COUNTIF(students_background_survey!$E:$E,A8)</f>
        <v>13</v>
      </c>
    </row>
    <row r="9" spans="1:13" x14ac:dyDescent="0.25">
      <c r="A9" t="s">
        <v>15</v>
      </c>
      <c r="B9">
        <f>COUNTIF(students_background_survey!$C:$C,A9)</f>
        <v>22</v>
      </c>
      <c r="C9">
        <f>COUNTIF(students_background_survey!$D:$D,A9)</f>
        <v>32</v>
      </c>
      <c r="D9">
        <f>COUNTIF(students_background_survey!$F:$F,A9)</f>
        <v>5</v>
      </c>
      <c r="E9">
        <f>COUNTIF(students_background_survey!$G:$G,A9)</f>
        <v>16</v>
      </c>
      <c r="F9">
        <f>COUNTIF(students_background_survey!$E:$E,A9)</f>
        <v>29</v>
      </c>
      <c r="H9" t="s">
        <v>145</v>
      </c>
      <c r="L9" t="s">
        <v>214</v>
      </c>
      <c r="M9" t="s">
        <v>215</v>
      </c>
    </row>
    <row r="10" spans="1:13" x14ac:dyDescent="0.25">
      <c r="A10" t="s">
        <v>23</v>
      </c>
      <c r="B10">
        <f>COUNTIF(students_background_survey!$C:$C,A10)</f>
        <v>16</v>
      </c>
      <c r="C10">
        <f>COUNTIF(students_background_survey!$D:$D,A10)</f>
        <v>5</v>
      </c>
      <c r="D10">
        <f>COUNTIF(students_background_survey!$F:$F,A10)</f>
        <v>2</v>
      </c>
      <c r="E10">
        <f>COUNTIF(students_background_survey!$G:$G,A10)</f>
        <v>3</v>
      </c>
      <c r="F10">
        <f>COUNTIF(students_background_survey!$E:$E,A10)</f>
        <v>6</v>
      </c>
      <c r="H10" t="s">
        <v>146</v>
      </c>
      <c r="L10" t="s">
        <v>153</v>
      </c>
      <c r="M10">
        <f>COUNTIF(students_background_survey__2[],L10)</f>
        <v>43</v>
      </c>
    </row>
    <row r="11" spans="1:13" x14ac:dyDescent="0.25">
      <c r="H11" t="s">
        <v>147</v>
      </c>
      <c r="L11" t="s">
        <v>154</v>
      </c>
      <c r="M11">
        <f>COUNTIF(students_background_survey__2[],L11)</f>
        <v>42</v>
      </c>
    </row>
    <row r="12" spans="1:13" x14ac:dyDescent="0.25">
      <c r="A12" t="s">
        <v>150</v>
      </c>
      <c r="B12" t="s">
        <v>145</v>
      </c>
      <c r="C12" t="s">
        <v>146</v>
      </c>
      <c r="D12" t="s">
        <v>147</v>
      </c>
      <c r="E12" t="s">
        <v>148</v>
      </c>
      <c r="F12" t="s">
        <v>149</v>
      </c>
      <c r="H12" t="s">
        <v>148</v>
      </c>
      <c r="L12" t="s">
        <v>183</v>
      </c>
      <c r="M12">
        <f>COUNTIF(students_background_survey__2[],L12)</f>
        <v>19</v>
      </c>
    </row>
    <row r="13" spans="1:13" x14ac:dyDescent="0.25">
      <c r="A13" t="s">
        <v>18</v>
      </c>
      <c r="B13">
        <f>COUNTIF(students_background_survey!$H:$H,A13)</f>
        <v>7</v>
      </c>
      <c r="C13">
        <f>COUNTIF(students_background_survey!$I:$I,A13)</f>
        <v>7</v>
      </c>
      <c r="D13">
        <f>COUNTIF(students_background_survey!$K:$K,A13)</f>
        <v>34</v>
      </c>
      <c r="E13">
        <f>COUNTIF(students_background_survey!$L:$L,A13)</f>
        <v>22</v>
      </c>
      <c r="F13">
        <f>COUNTIF(students_background_survey!$J:$J,A13)</f>
        <v>12</v>
      </c>
      <c r="H13" t="s">
        <v>149</v>
      </c>
      <c r="L13" t="s">
        <v>152</v>
      </c>
      <c r="M13">
        <f>COUNTIF(students_background_survey__2[],L13)</f>
        <v>41</v>
      </c>
    </row>
    <row r="14" spans="1:13" x14ac:dyDescent="0.25">
      <c r="A14" t="s">
        <v>17</v>
      </c>
      <c r="B14">
        <f>COUNTIF(students_background_survey!$H:$H,A14)</f>
        <v>14</v>
      </c>
      <c r="C14">
        <f>COUNTIF(students_background_survey!$I:$I,A14)</f>
        <v>22</v>
      </c>
      <c r="D14">
        <f>COUNTIF(students_background_survey!$K:$K,A14)</f>
        <v>13</v>
      </c>
      <c r="E14">
        <f>COUNTIF(students_background_survey!$L:$L,A14)</f>
        <v>18</v>
      </c>
      <c r="F14">
        <f>COUNTIF(students_background_survey!$J:$J,A14)</f>
        <v>14</v>
      </c>
      <c r="L14" t="s">
        <v>183</v>
      </c>
      <c r="M14">
        <f>COUNTIF(students_background_survey__2[],L14)</f>
        <v>19</v>
      </c>
    </row>
    <row r="15" spans="1:13" x14ac:dyDescent="0.25">
      <c r="A15" t="s">
        <v>14</v>
      </c>
      <c r="B15">
        <f>COUNTIF(students_background_survey!$H:$H,A15)</f>
        <v>13</v>
      </c>
      <c r="C15">
        <f>COUNTIF(students_background_survey!$I:$I,A15)</f>
        <v>10</v>
      </c>
      <c r="D15">
        <f>COUNTIF(students_background_survey!$K:$K,A15)</f>
        <v>0</v>
      </c>
      <c r="E15">
        <f>COUNTIF(students_background_survey!$L:$L,A15)</f>
        <v>6</v>
      </c>
      <c r="F15">
        <f>COUNTIF(students_background_survey!$J:$J,A15)</f>
        <v>13</v>
      </c>
      <c r="L15" t="s">
        <v>180</v>
      </c>
      <c r="M15">
        <f>COUNTIF(students_background_survey__2[],L15)</f>
        <v>22</v>
      </c>
    </row>
    <row r="16" spans="1:13" x14ac:dyDescent="0.25">
      <c r="A16" t="s">
        <v>51</v>
      </c>
      <c r="B16">
        <f>COUNTIF(students_background_survey!$H:$H,A16)</f>
        <v>3</v>
      </c>
      <c r="C16">
        <f>COUNTIF(students_background_survey!$I:$I,A16)</f>
        <v>8</v>
      </c>
      <c r="D16">
        <f>COUNTIF(students_background_survey!$K:$K,A16)</f>
        <v>1</v>
      </c>
      <c r="E16">
        <f>COUNTIF(students_background_survey!$L:$L,A16)</f>
        <v>1</v>
      </c>
      <c r="F16">
        <f>COUNTIF(students_background_survey!$J:$J,A16)</f>
        <v>5</v>
      </c>
      <c r="L16" t="s">
        <v>181</v>
      </c>
      <c r="M16">
        <f>COUNTIF(students_background_survey__2[],L16)</f>
        <v>17</v>
      </c>
    </row>
    <row r="17" spans="1:29" x14ac:dyDescent="0.25">
      <c r="A17" t="s">
        <v>24</v>
      </c>
      <c r="B17">
        <f>COUNTIF(students_background_survey!$H:$H,A17)</f>
        <v>11</v>
      </c>
      <c r="C17">
        <f>COUNTIF(students_background_survey!$I:$I,A17)</f>
        <v>1</v>
      </c>
      <c r="D17">
        <f>COUNTIF(students_background_survey!$K:$K,A17)</f>
        <v>0</v>
      </c>
      <c r="E17">
        <f>COUNTIF(students_background_survey!$L:$L,A17)</f>
        <v>1</v>
      </c>
      <c r="F17">
        <f>COUNTIF(students_background_survey!$J:$J,A17)</f>
        <v>4</v>
      </c>
      <c r="L17" t="s">
        <v>182</v>
      </c>
      <c r="M17">
        <f>COUNTIF(students_background_survey__2[],L17)</f>
        <v>16</v>
      </c>
    </row>
    <row r="18" spans="1:29" x14ac:dyDescent="0.25">
      <c r="L18" t="s">
        <v>184</v>
      </c>
      <c r="M18">
        <f>COUNTIF(students_background_survey__2[],L18)</f>
        <v>18</v>
      </c>
    </row>
    <row r="19" spans="1:29" x14ac:dyDescent="0.25">
      <c r="A19" t="s">
        <v>13</v>
      </c>
    </row>
    <row r="20" spans="1:29" x14ac:dyDescent="0.25">
      <c r="A20" t="s">
        <v>213</v>
      </c>
      <c r="B20" t="s">
        <v>145</v>
      </c>
      <c r="C20" t="s">
        <v>146</v>
      </c>
      <c r="D20" t="s">
        <v>147</v>
      </c>
      <c r="E20" t="s">
        <v>148</v>
      </c>
      <c r="F20" t="s">
        <v>149</v>
      </c>
      <c r="P20" t="s">
        <v>216</v>
      </c>
      <c r="Q20" t="s">
        <v>227</v>
      </c>
    </row>
    <row r="21" spans="1:29" x14ac:dyDescent="0.25">
      <c r="A21" t="s">
        <v>16</v>
      </c>
      <c r="B21">
        <f>COUNTIFS(students_background_survey!$C:$C,A21,students_background_survey!$B:$B,A19)</f>
        <v>2</v>
      </c>
      <c r="C21">
        <f>COUNTIFS(students_background_survey!$D:$D,A21,students_background_survey!$B:$B,A19)</f>
        <v>4</v>
      </c>
      <c r="D21">
        <f>COUNTIFS(students_background_survey!$F:$F,A21,students_background_survey!$B:$B,A19)</f>
        <v>18</v>
      </c>
      <c r="E21">
        <f>COUNTIFS(students_background_survey!$G:$G,A21,students_background_survey!$B:$B,A19)</f>
        <v>12</v>
      </c>
      <c r="F21">
        <f>COUNTIFS(students_background_survey!$E:$E,A21,students_background_survey!$B:$B,A19)</f>
        <v>3</v>
      </c>
      <c r="L21" t="s">
        <v>216</v>
      </c>
      <c r="M21" t="s">
        <v>215</v>
      </c>
      <c r="P21" t="s">
        <v>161</v>
      </c>
      <c r="Q21">
        <f>COUNTIF(Industries!$A:$U,P21)</f>
        <v>10</v>
      </c>
    </row>
    <row r="22" spans="1:29" x14ac:dyDescent="0.25">
      <c r="A22" t="s">
        <v>15</v>
      </c>
      <c r="B22">
        <f>COUNTIFS(students_background_survey!$C:$C,A22,students_background_survey!$B:$B,A19)</f>
        <v>10</v>
      </c>
      <c r="C22">
        <f>COUNTIFS(students_background_survey!$D:$D,A22,students_background_survey!$B:$B,A19)</f>
        <v>14</v>
      </c>
      <c r="D22">
        <f>COUNTIFS(students_background_survey!$F:$F,A22,students_background_survey!$B:$B,A19)</f>
        <v>3</v>
      </c>
      <c r="E22">
        <f>COUNTIFS(students_background_survey!$G:$G,A22,students_background_survey!$B:$B,A19)</f>
        <v>8</v>
      </c>
      <c r="F22">
        <f>COUNTIFS(students_background_survey!$E:$E,A22,students_background_survey!$B:$B,A19)</f>
        <v>15</v>
      </c>
      <c r="L22" t="s">
        <v>159</v>
      </c>
      <c r="M22">
        <f>COUNTIF(Industries!$A$2:$U$47,L22)</f>
        <v>5</v>
      </c>
      <c r="P22" t="s">
        <v>166</v>
      </c>
      <c r="Q22">
        <f>COUNTIF(Industries!$A:$U,P22)</f>
        <v>6</v>
      </c>
    </row>
    <row r="23" spans="1:29" x14ac:dyDescent="0.25">
      <c r="A23" t="s">
        <v>23</v>
      </c>
      <c r="B23">
        <f>COUNTIFS(students_background_survey!$C:$C,A23,students_background_survey!$B:$B,A19)</f>
        <v>10</v>
      </c>
      <c r="C23">
        <f>COUNTIFS(students_background_survey!$D:$D,A23,students_background_survey!$B:$B,A19)</f>
        <v>4</v>
      </c>
      <c r="D23">
        <f>COUNTIFS(students_background_survey!$F:$F,A23,students_background_survey!$B:$B,A19)</f>
        <v>1</v>
      </c>
      <c r="E23">
        <f>COUNTIFS(students_background_survey!$G:$G,A23,students_background_survey!$B:$B,A19)</f>
        <v>2</v>
      </c>
      <c r="F23">
        <f>COUNTIFS(students_background_survey!$E:$E,A23,students_background_survey!$B:$B,A19)</f>
        <v>4</v>
      </c>
      <c r="L23" t="s">
        <v>208</v>
      </c>
      <c r="M23">
        <f>COUNTIF(Industries!$A$2:$U$47,L23)</f>
        <v>20</v>
      </c>
      <c r="P23" t="s">
        <v>163</v>
      </c>
      <c r="Q23">
        <f>COUNTIF(Industries!$A:$U,P23)</f>
        <v>5</v>
      </c>
    </row>
    <row r="24" spans="1:29" x14ac:dyDescent="0.25">
      <c r="L24" t="s">
        <v>210</v>
      </c>
      <c r="M24">
        <f>COUNTIF(Industries!$A$2:$U$47,L24)</f>
        <v>20</v>
      </c>
      <c r="P24" t="s">
        <v>159</v>
      </c>
      <c r="Q24">
        <f>COUNTIF(Industries!$A:$U,P24)</f>
        <v>5</v>
      </c>
    </row>
    <row r="25" spans="1:29" x14ac:dyDescent="0.25">
      <c r="A25" t="s">
        <v>86</v>
      </c>
      <c r="L25" t="s">
        <v>209</v>
      </c>
      <c r="M25">
        <f>COUNTIF(Industries!$A$2:$U$47,L25)</f>
        <v>20</v>
      </c>
      <c r="P25" t="s">
        <v>162</v>
      </c>
      <c r="Q25">
        <f>COUNTIF(Industries!$A:$U,P25)</f>
        <v>8</v>
      </c>
    </row>
    <row r="26" spans="1:29" x14ac:dyDescent="0.25">
      <c r="A26" t="s">
        <v>213</v>
      </c>
      <c r="B26" t="s">
        <v>145</v>
      </c>
      <c r="C26" t="s">
        <v>146</v>
      </c>
      <c r="D26" t="s">
        <v>147</v>
      </c>
      <c r="E26" t="s">
        <v>148</v>
      </c>
      <c r="F26" t="s">
        <v>149</v>
      </c>
      <c r="L26" t="s">
        <v>212</v>
      </c>
      <c r="M26">
        <f>COUNTIF(Industries!$A$2:$U$47,L26)</f>
        <v>12</v>
      </c>
      <c r="P26" t="s">
        <v>156</v>
      </c>
      <c r="Q26">
        <f>COUNTIF(Industries!$A:$U,P26)</f>
        <v>9</v>
      </c>
    </row>
    <row r="27" spans="1:29" x14ac:dyDescent="0.25">
      <c r="A27" t="s">
        <v>16</v>
      </c>
      <c r="B27">
        <f>COUNTIFS(students_background_survey!$C:$C,A27,students_background_survey!$B:$B,A25)</f>
        <v>8</v>
      </c>
      <c r="C27">
        <f>COUNTIFS(students_background_survey!$D:$D,A27,students_background_survey!$B:$B,A25)</f>
        <v>7</v>
      </c>
      <c r="D27">
        <f>COUNTIFS(students_background_survey!$F:$F,A27,students_background_survey!$B:$B,A25)</f>
        <v>23</v>
      </c>
      <c r="E27">
        <f>COUNTIFS(students_background_survey!$G:$G,A27,students_background_survey!$B:$B,A25)</f>
        <v>17</v>
      </c>
      <c r="F27">
        <f>COUNTIFS(students_background_survey!$E:$E,A27,students_background_survey!$B:$B,A25)</f>
        <v>10</v>
      </c>
      <c r="L27" t="s">
        <v>206</v>
      </c>
      <c r="M27">
        <f>COUNTIF(Industries!$A$2:$U$47,L27)</f>
        <v>19</v>
      </c>
      <c r="P27" t="s">
        <v>155</v>
      </c>
      <c r="Q27">
        <f>COUNTIF(Industries!$A:$U,P27)</f>
        <v>19</v>
      </c>
    </row>
    <row r="28" spans="1:29" x14ac:dyDescent="0.25">
      <c r="A28" t="s">
        <v>15</v>
      </c>
      <c r="B28">
        <f>COUNTIFS(students_background_survey!$C:$C,A28,students_background_survey!$B:$B,A25)</f>
        <v>12</v>
      </c>
      <c r="C28">
        <f>COUNTIFS(students_background_survey!$D:$D,A28,students_background_survey!$B:$B,A25)</f>
        <v>18</v>
      </c>
      <c r="D28">
        <f>COUNTIFS(students_background_survey!$F:$F,A28,students_background_survey!$B:$B,A25)</f>
        <v>2</v>
      </c>
      <c r="E28">
        <f>COUNTIFS(students_background_survey!$G:$G,A28,students_background_survey!$B:$B,A25)</f>
        <v>8</v>
      </c>
      <c r="F28">
        <f>COUNTIFS(students_background_survey!$E:$E,A28,students_background_survey!$B:$B,A25)</f>
        <v>14</v>
      </c>
      <c r="L28" t="s">
        <v>167</v>
      </c>
      <c r="M28">
        <f>COUNTIF(Industries!$A$2:$U$47,L28)</f>
        <v>12</v>
      </c>
      <c r="P28" t="s">
        <v>160</v>
      </c>
      <c r="Q28">
        <f>COUNTIF(Industries!$A:$U,P28)</f>
        <v>21</v>
      </c>
    </row>
    <row r="29" spans="1:29" x14ac:dyDescent="0.25">
      <c r="A29" t="s">
        <v>23</v>
      </c>
      <c r="B29">
        <f>COUNTIFS(students_background_survey!$C:$C,A29,students_background_survey!$B:$B,A25)</f>
        <v>6</v>
      </c>
      <c r="C29">
        <f>COUNTIFS(students_background_survey!$D:$D,A29,students_background_survey!$B:$B,A25)</f>
        <v>1</v>
      </c>
      <c r="D29">
        <f>COUNTIFS(students_background_survey!$F:$F,A29,students_background_survey!$B:$B,A25)</f>
        <v>1</v>
      </c>
      <c r="E29">
        <f>COUNTIFS(students_background_survey!$G:$G,A29,students_background_survey!$B:$B,A25)</f>
        <v>1</v>
      </c>
      <c r="F29">
        <f>COUNTIFS(students_background_survey!$E:$E,A29,students_background_survey!$B:$B,A25)</f>
        <v>2</v>
      </c>
      <c r="L29" t="s">
        <v>165</v>
      </c>
      <c r="M29">
        <f>COUNTIF(Industries!$A$2:$U$47,L29)</f>
        <v>13</v>
      </c>
      <c r="P29" t="s">
        <v>158</v>
      </c>
      <c r="Q29">
        <f>COUNTIF(Industries!$A:$U,P29)</f>
        <v>24</v>
      </c>
    </row>
    <row r="30" spans="1:29" x14ac:dyDescent="0.25">
      <c r="L30" t="s">
        <v>211</v>
      </c>
      <c r="M30">
        <f>COUNTIF(Industries!$A$2:$U$47,L30)</f>
        <v>16</v>
      </c>
      <c r="P30" t="s">
        <v>157</v>
      </c>
      <c r="Q30">
        <f>COUNTIF(Industries!$A:$U,P30)</f>
        <v>39</v>
      </c>
    </row>
    <row r="31" spans="1:29" x14ac:dyDescent="0.25">
      <c r="L31" t="s">
        <v>157</v>
      </c>
      <c r="M31">
        <f>COUNTIF(Industries!$A$2:$U$47,L31)</f>
        <v>38</v>
      </c>
      <c r="P31" t="s">
        <v>211</v>
      </c>
      <c r="Q31">
        <f>COUNTIF(Industries!$A:$U,P31)</f>
        <v>18</v>
      </c>
      <c r="X31" s="3"/>
      <c r="Y31" s="3"/>
      <c r="Z31" s="3"/>
      <c r="AA31" s="3"/>
      <c r="AB31" s="3"/>
      <c r="AC31" s="3"/>
    </row>
    <row r="32" spans="1:29" x14ac:dyDescent="0.25">
      <c r="L32" t="s">
        <v>158</v>
      </c>
      <c r="M32">
        <f>COUNTIF(Industries!$A$2:$U$47,L32)</f>
        <v>22</v>
      </c>
      <c r="P32" t="s">
        <v>165</v>
      </c>
      <c r="Q32">
        <f>COUNTIF(Industries!$A:$U,P32)</f>
        <v>13</v>
      </c>
      <c r="X32" s="3"/>
      <c r="Y32" s="3"/>
      <c r="Z32" s="3"/>
      <c r="AA32" s="3"/>
      <c r="AB32" s="3"/>
      <c r="AC32" s="3"/>
    </row>
    <row r="33" spans="1:29" x14ac:dyDescent="0.25">
      <c r="L33" t="s">
        <v>160</v>
      </c>
      <c r="M33">
        <f>COUNTIF(Industries!$A$2:$U$47,L33)</f>
        <v>20</v>
      </c>
      <c r="P33" t="s">
        <v>167</v>
      </c>
      <c r="Q33">
        <f>COUNTIF(Industries!$A:$U,P33)</f>
        <v>12</v>
      </c>
      <c r="X33" s="3"/>
      <c r="Y33" s="3"/>
      <c r="Z33" s="3"/>
      <c r="AA33" s="3"/>
      <c r="AB33" s="3"/>
      <c r="AC33" s="3"/>
    </row>
    <row r="34" spans="1:29" x14ac:dyDescent="0.25">
      <c r="L34" t="s">
        <v>164</v>
      </c>
      <c r="M34">
        <f>COUNTIF(Industries!$A$2:$U$47,L34)</f>
        <v>21</v>
      </c>
      <c r="P34" t="s">
        <v>206</v>
      </c>
      <c r="Q34">
        <f>COUNTIF(Industries!$A:$U,P34)</f>
        <v>19</v>
      </c>
      <c r="X34" s="3"/>
      <c r="Y34" s="3"/>
      <c r="Z34" s="3"/>
      <c r="AA34" s="3"/>
      <c r="AB34" s="3"/>
      <c r="AC34" s="3"/>
    </row>
    <row r="35" spans="1:29" x14ac:dyDescent="0.25">
      <c r="L35" t="s">
        <v>79</v>
      </c>
      <c r="M35">
        <f>COUNTIF(Industries!$A$2:$U$47,L35)</f>
        <v>40</v>
      </c>
      <c r="P35" t="s">
        <v>212</v>
      </c>
      <c r="Q35">
        <f>COUNTIF(Industries!$A:$U,P35)</f>
        <v>12</v>
      </c>
      <c r="X35" s="3"/>
      <c r="Y35" s="3"/>
      <c r="Z35" s="3"/>
      <c r="AA35" s="3"/>
      <c r="AB35" s="3"/>
      <c r="AC35" s="3"/>
    </row>
    <row r="36" spans="1:29" x14ac:dyDescent="0.25">
      <c r="L36" t="s">
        <v>207</v>
      </c>
      <c r="M36">
        <f>COUNTIF(Industries!$A$2:$U$47,L36)</f>
        <v>24</v>
      </c>
      <c r="P36" t="s">
        <v>164</v>
      </c>
      <c r="Q36">
        <f>COUNTIF(Industries!$A:$U,P36)</f>
        <v>21</v>
      </c>
      <c r="X36" s="3"/>
      <c r="Y36" s="3"/>
      <c r="Z36" s="3"/>
      <c r="AA36" s="3"/>
      <c r="AB36" s="3"/>
      <c r="AC36" s="3"/>
    </row>
    <row r="37" spans="1:29" x14ac:dyDescent="0.25">
      <c r="A37" s="7" t="s">
        <v>218</v>
      </c>
      <c r="B37" t="s">
        <v>220</v>
      </c>
      <c r="L37" t="s">
        <v>162</v>
      </c>
      <c r="M37">
        <f>COUNTIF(Industries!$A$2:$U$47,L37)</f>
        <v>8</v>
      </c>
      <c r="P37" t="s">
        <v>208</v>
      </c>
      <c r="Q37">
        <f>COUNTIF(Industries!$A:$U,P37)</f>
        <v>20</v>
      </c>
    </row>
    <row r="38" spans="1:29" x14ac:dyDescent="0.25">
      <c r="A38" s="6" t="s">
        <v>41</v>
      </c>
      <c r="B38" s="8">
        <v>8.3333333333333329E-2</v>
      </c>
      <c r="L38" t="s">
        <v>166</v>
      </c>
      <c r="M38">
        <f>COUNTIF(Industries!$A$2:$U$47,L38)</f>
        <v>6</v>
      </c>
      <c r="P38" t="s">
        <v>79</v>
      </c>
      <c r="Q38">
        <f>COUNTIF(Industries!$A:$U,P38)</f>
        <v>42</v>
      </c>
    </row>
    <row r="39" spans="1:29" x14ac:dyDescent="0.25">
      <c r="A39" s="6" t="s">
        <v>217</v>
      </c>
      <c r="B39" s="8">
        <v>0.125</v>
      </c>
      <c r="L39" t="s">
        <v>163</v>
      </c>
      <c r="M39">
        <f>COUNTIF(Industries!$A$2:$U$47,L39)</f>
        <v>5</v>
      </c>
      <c r="P39" t="s">
        <v>207</v>
      </c>
      <c r="Q39">
        <f>COUNTIF(Industries!$A:$U,P39)</f>
        <v>24</v>
      </c>
    </row>
    <row r="40" spans="1:29" x14ac:dyDescent="0.25">
      <c r="A40" s="6" t="s">
        <v>25</v>
      </c>
      <c r="B40" s="8">
        <v>0.79166666666666663</v>
      </c>
      <c r="P40" t="s">
        <v>209</v>
      </c>
      <c r="Q40">
        <f>COUNTIF(Industries!$A:$U,P40)</f>
        <v>21</v>
      </c>
    </row>
    <row r="41" spans="1:29" x14ac:dyDescent="0.25">
      <c r="A41" s="6" t="s">
        <v>219</v>
      </c>
      <c r="B41" s="8">
        <v>1</v>
      </c>
      <c r="P41" t="s">
        <v>210</v>
      </c>
      <c r="Q41">
        <f>COUNTIF(Industries!$A:$U,P41)</f>
        <v>21</v>
      </c>
    </row>
  </sheetData>
  <phoneticPr fontId="1" type="noConversion"/>
  <pageMargins left="0.7" right="0.7" top="0.75" bottom="0.75" header="0.3" footer="0.3"/>
  <tableParts count="8">
    <tablePart r:id="rId2"/>
    <tablePart r:id="rId3"/>
    <tablePart r:id="rId4"/>
    <tablePart r:id="rId5"/>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54817-87C0-4C87-86AD-C58183627897}">
  <dimension ref="A1:U49"/>
  <sheetViews>
    <sheetView topLeftCell="H1" zoomScale="61" workbookViewId="0">
      <selection activeCell="A24" sqref="A24:XFD24"/>
    </sheetView>
  </sheetViews>
  <sheetFormatPr defaultRowHeight="13.8" x14ac:dyDescent="0.25"/>
  <cols>
    <col min="1" max="1" width="30.69921875" customWidth="1"/>
    <col min="2" max="2" width="33" customWidth="1"/>
    <col min="3" max="3" width="36.796875" customWidth="1"/>
    <col min="4" max="5" width="31.296875" customWidth="1"/>
    <col min="6" max="6" width="30.69921875" customWidth="1"/>
    <col min="7" max="7" width="29.796875" customWidth="1"/>
    <col min="8" max="8" width="29.296875" customWidth="1"/>
    <col min="9" max="9" width="28.69921875" customWidth="1"/>
    <col min="10" max="10" width="27.19921875" customWidth="1"/>
    <col min="11" max="11" width="29.19921875" customWidth="1"/>
    <col min="12" max="12" width="23.296875" customWidth="1"/>
    <col min="13" max="13" width="25.19921875" customWidth="1"/>
    <col min="14" max="14" width="25.296875" customWidth="1"/>
    <col min="15" max="15" width="24.09765625" customWidth="1"/>
    <col min="16" max="16" width="22.796875" customWidth="1"/>
    <col min="17" max="17" width="16.69921875" customWidth="1"/>
    <col min="18" max="18" width="16.3984375" customWidth="1"/>
    <col min="19" max="19" width="21.8984375" customWidth="1"/>
    <col min="20" max="20" width="13.296875" customWidth="1"/>
    <col min="21" max="21" width="21.8984375" customWidth="1"/>
  </cols>
  <sheetData>
    <row r="1" spans="1:21" x14ac:dyDescent="0.25">
      <c r="A1" t="s">
        <v>185</v>
      </c>
      <c r="B1" t="s">
        <v>186</v>
      </c>
      <c r="C1" t="s">
        <v>187</v>
      </c>
      <c r="D1" t="s">
        <v>188</v>
      </c>
      <c r="E1" t="s">
        <v>189</v>
      </c>
      <c r="F1" t="s">
        <v>190</v>
      </c>
      <c r="G1" t="s">
        <v>191</v>
      </c>
      <c r="H1" t="s">
        <v>192</v>
      </c>
      <c r="I1" t="s">
        <v>193</v>
      </c>
      <c r="J1" t="s">
        <v>194</v>
      </c>
      <c r="K1" t="s">
        <v>195</v>
      </c>
      <c r="L1" t="s">
        <v>196</v>
      </c>
      <c r="M1" t="s">
        <v>197</v>
      </c>
      <c r="N1" t="s">
        <v>198</v>
      </c>
      <c r="O1" t="s">
        <v>199</v>
      </c>
      <c r="P1" t="s">
        <v>200</v>
      </c>
      <c r="Q1" t="s">
        <v>201</v>
      </c>
      <c r="R1" t="s">
        <v>202</v>
      </c>
      <c r="S1" t="s">
        <v>203</v>
      </c>
      <c r="T1" t="s">
        <v>204</v>
      </c>
      <c r="U1" t="s">
        <v>205</v>
      </c>
    </row>
    <row r="2" spans="1:21" x14ac:dyDescent="0.25">
      <c r="A2" t="s">
        <v>155</v>
      </c>
      <c r="B2" t="s">
        <v>158</v>
      </c>
      <c r="C2" t="s">
        <v>157</v>
      </c>
      <c r="D2" t="s">
        <v>206</v>
      </c>
      <c r="E2" t="s">
        <v>164</v>
      </c>
      <c r="F2" t="s">
        <v>79</v>
      </c>
      <c r="G2" t="s">
        <v>207</v>
      </c>
    </row>
    <row r="3" spans="1:21" x14ac:dyDescent="0.25">
      <c r="A3" t="s">
        <v>156</v>
      </c>
      <c r="B3" t="s">
        <v>157</v>
      </c>
      <c r="C3" t="s">
        <v>206</v>
      </c>
      <c r="D3" t="s">
        <v>79</v>
      </c>
      <c r="E3" t="s">
        <v>207</v>
      </c>
    </row>
    <row r="4" spans="1:21" x14ac:dyDescent="0.25">
      <c r="A4" t="s">
        <v>157</v>
      </c>
      <c r="B4" t="s">
        <v>79</v>
      </c>
    </row>
    <row r="5" spans="1:21" x14ac:dyDescent="0.25">
      <c r="A5" t="s">
        <v>158</v>
      </c>
      <c r="B5" t="s">
        <v>157</v>
      </c>
      <c r="C5" t="s">
        <v>208</v>
      </c>
      <c r="D5" t="s">
        <v>209</v>
      </c>
      <c r="E5" t="s">
        <v>210</v>
      </c>
    </row>
    <row r="6" spans="1:21" x14ac:dyDescent="0.25">
      <c r="A6" t="s">
        <v>159</v>
      </c>
      <c r="B6" t="s">
        <v>162</v>
      </c>
      <c r="C6" t="s">
        <v>160</v>
      </c>
      <c r="D6" t="s">
        <v>158</v>
      </c>
      <c r="E6" t="s">
        <v>157</v>
      </c>
      <c r="F6" t="s">
        <v>211</v>
      </c>
      <c r="G6" t="s">
        <v>165</v>
      </c>
      <c r="H6" t="s">
        <v>167</v>
      </c>
      <c r="I6" t="s">
        <v>206</v>
      </c>
      <c r="J6" t="s">
        <v>212</v>
      </c>
      <c r="K6" t="s">
        <v>164</v>
      </c>
      <c r="L6" t="s">
        <v>208</v>
      </c>
      <c r="M6" t="s">
        <v>79</v>
      </c>
      <c r="N6" t="s">
        <v>207</v>
      </c>
      <c r="O6" t="s">
        <v>209</v>
      </c>
      <c r="P6" t="s">
        <v>210</v>
      </c>
    </row>
    <row r="7" spans="1:21" x14ac:dyDescent="0.25">
      <c r="A7" t="s">
        <v>160</v>
      </c>
      <c r="B7" t="s">
        <v>158</v>
      </c>
      <c r="C7" t="s">
        <v>157</v>
      </c>
      <c r="D7" t="s">
        <v>211</v>
      </c>
      <c r="E7" t="s">
        <v>206</v>
      </c>
      <c r="F7" t="s">
        <v>212</v>
      </c>
      <c r="G7" t="s">
        <v>164</v>
      </c>
      <c r="H7" t="s">
        <v>208</v>
      </c>
      <c r="I7" t="s">
        <v>79</v>
      </c>
      <c r="J7" t="s">
        <v>207</v>
      </c>
      <c r="K7" t="s">
        <v>209</v>
      </c>
      <c r="L7" t="s">
        <v>210</v>
      </c>
    </row>
    <row r="8" spans="1:21" x14ac:dyDescent="0.25">
      <c r="A8" t="s">
        <v>161</v>
      </c>
      <c r="B8" t="s">
        <v>166</v>
      </c>
      <c r="C8" t="s">
        <v>157</v>
      </c>
      <c r="D8" t="s">
        <v>211</v>
      </c>
      <c r="E8" t="s">
        <v>164</v>
      </c>
      <c r="F8" t="s">
        <v>79</v>
      </c>
      <c r="G8" t="s">
        <v>209</v>
      </c>
      <c r="H8" t="s">
        <v>210</v>
      </c>
    </row>
    <row r="9" spans="1:21" x14ac:dyDescent="0.25">
      <c r="A9" t="s">
        <v>162</v>
      </c>
      <c r="B9" t="s">
        <v>155</v>
      </c>
      <c r="C9" t="s">
        <v>158</v>
      </c>
      <c r="D9" t="s">
        <v>157</v>
      </c>
      <c r="E9" t="s">
        <v>211</v>
      </c>
      <c r="F9" t="s">
        <v>167</v>
      </c>
      <c r="G9" t="s">
        <v>206</v>
      </c>
      <c r="H9" t="s">
        <v>164</v>
      </c>
      <c r="I9" t="s">
        <v>79</v>
      </c>
    </row>
    <row r="10" spans="1:21" x14ac:dyDescent="0.25">
      <c r="A10" t="s">
        <v>162</v>
      </c>
      <c r="B10" t="s">
        <v>155</v>
      </c>
      <c r="C10" t="s">
        <v>160</v>
      </c>
      <c r="D10" t="s">
        <v>165</v>
      </c>
      <c r="E10" t="s">
        <v>167</v>
      </c>
      <c r="F10" t="s">
        <v>206</v>
      </c>
      <c r="G10" t="s">
        <v>212</v>
      </c>
      <c r="H10" t="s">
        <v>79</v>
      </c>
      <c r="I10" t="s">
        <v>207</v>
      </c>
      <c r="J10" t="s">
        <v>209</v>
      </c>
      <c r="K10" t="s">
        <v>210</v>
      </c>
    </row>
    <row r="11" spans="1:21" x14ac:dyDescent="0.25">
      <c r="A11" t="s">
        <v>157</v>
      </c>
      <c r="B11" t="s">
        <v>206</v>
      </c>
      <c r="C11" t="s">
        <v>208</v>
      </c>
      <c r="D11" t="s">
        <v>79</v>
      </c>
      <c r="E11" t="s">
        <v>207</v>
      </c>
      <c r="F11" t="s">
        <v>209</v>
      </c>
      <c r="G11" t="s">
        <v>210</v>
      </c>
    </row>
    <row r="12" spans="1:21" x14ac:dyDescent="0.25">
      <c r="A12" t="s">
        <v>160</v>
      </c>
      <c r="B12" t="s">
        <v>158</v>
      </c>
      <c r="C12" t="s">
        <v>157</v>
      </c>
      <c r="D12" t="s">
        <v>164</v>
      </c>
      <c r="E12" t="s">
        <v>79</v>
      </c>
      <c r="F12" t="s">
        <v>207</v>
      </c>
    </row>
    <row r="13" spans="1:21" x14ac:dyDescent="0.25">
      <c r="A13" t="s">
        <v>159</v>
      </c>
      <c r="B13" t="s">
        <v>157</v>
      </c>
      <c r="C13" t="s">
        <v>167</v>
      </c>
      <c r="D13" t="s">
        <v>79</v>
      </c>
    </row>
    <row r="14" spans="1:21" x14ac:dyDescent="0.25">
      <c r="A14" t="s">
        <v>160</v>
      </c>
      <c r="B14" t="s">
        <v>157</v>
      </c>
      <c r="C14" t="s">
        <v>79</v>
      </c>
    </row>
    <row r="15" spans="1:21" x14ac:dyDescent="0.25">
      <c r="A15" t="s">
        <v>156</v>
      </c>
      <c r="B15" t="s">
        <v>158</v>
      </c>
      <c r="C15" t="s">
        <v>157</v>
      </c>
      <c r="D15" t="s">
        <v>211</v>
      </c>
      <c r="E15" t="s">
        <v>165</v>
      </c>
      <c r="F15" t="s">
        <v>206</v>
      </c>
      <c r="G15" t="s">
        <v>79</v>
      </c>
      <c r="H15" t="s">
        <v>207</v>
      </c>
      <c r="I15" t="s">
        <v>209</v>
      </c>
      <c r="J15" t="s">
        <v>210</v>
      </c>
    </row>
    <row r="16" spans="1:21" x14ac:dyDescent="0.25">
      <c r="A16" t="s">
        <v>155</v>
      </c>
      <c r="B16" t="s">
        <v>158</v>
      </c>
      <c r="C16" t="s">
        <v>157</v>
      </c>
      <c r="D16" t="s">
        <v>167</v>
      </c>
      <c r="E16" t="s">
        <v>206</v>
      </c>
      <c r="F16" t="s">
        <v>208</v>
      </c>
      <c r="G16" t="s">
        <v>79</v>
      </c>
      <c r="H16" t="s">
        <v>207</v>
      </c>
      <c r="I16" t="s">
        <v>209</v>
      </c>
      <c r="J16" t="s">
        <v>210</v>
      </c>
    </row>
    <row r="17" spans="1:21" x14ac:dyDescent="0.25">
      <c r="A17" t="s">
        <v>155</v>
      </c>
      <c r="B17" t="s">
        <v>157</v>
      </c>
      <c r="C17" t="s">
        <v>165</v>
      </c>
      <c r="D17" t="s">
        <v>164</v>
      </c>
      <c r="E17" t="s">
        <v>79</v>
      </c>
    </row>
    <row r="18" spans="1:21" x14ac:dyDescent="0.25">
      <c r="A18" t="s">
        <v>155</v>
      </c>
      <c r="B18" t="s">
        <v>208</v>
      </c>
      <c r="C18" t="s">
        <v>79</v>
      </c>
      <c r="D18" t="s">
        <v>207</v>
      </c>
      <c r="E18" t="s">
        <v>209</v>
      </c>
      <c r="F18" t="s">
        <v>210</v>
      </c>
    </row>
    <row r="19" spans="1:21" x14ac:dyDescent="0.25">
      <c r="A19" t="s">
        <v>160</v>
      </c>
      <c r="B19" t="s">
        <v>157</v>
      </c>
      <c r="C19" t="s">
        <v>208</v>
      </c>
      <c r="D19" t="s">
        <v>79</v>
      </c>
      <c r="E19" t="s">
        <v>207</v>
      </c>
    </row>
    <row r="20" spans="1:21" x14ac:dyDescent="0.25">
      <c r="A20" t="s">
        <v>163</v>
      </c>
      <c r="B20" t="s">
        <v>155</v>
      </c>
      <c r="C20" t="s">
        <v>160</v>
      </c>
      <c r="D20" t="s">
        <v>158</v>
      </c>
      <c r="E20" t="s">
        <v>157</v>
      </c>
      <c r="F20" t="s">
        <v>165</v>
      </c>
      <c r="G20" t="s">
        <v>212</v>
      </c>
      <c r="H20" t="s">
        <v>208</v>
      </c>
      <c r="I20" t="s">
        <v>209</v>
      </c>
      <c r="J20" t="s">
        <v>210</v>
      </c>
    </row>
    <row r="21" spans="1:21" x14ac:dyDescent="0.25">
      <c r="A21" t="s">
        <v>79</v>
      </c>
    </row>
    <row r="22" spans="1:21" x14ac:dyDescent="0.25">
      <c r="A22" t="s">
        <v>161</v>
      </c>
      <c r="B22" t="s">
        <v>160</v>
      </c>
      <c r="C22" t="s">
        <v>157</v>
      </c>
      <c r="D22" t="s">
        <v>208</v>
      </c>
      <c r="E22" t="s">
        <v>79</v>
      </c>
      <c r="F22" t="s">
        <v>207</v>
      </c>
    </row>
    <row r="23" spans="1:21" x14ac:dyDescent="0.25">
      <c r="A23" t="s">
        <v>158</v>
      </c>
      <c r="B23" t="s">
        <v>157</v>
      </c>
      <c r="C23" t="s">
        <v>79</v>
      </c>
    </row>
    <row r="24" spans="1:21" x14ac:dyDescent="0.25">
      <c r="A24" t="s">
        <v>161</v>
      </c>
      <c r="B24" t="s">
        <v>166</v>
      </c>
      <c r="C24" t="s">
        <v>163</v>
      </c>
      <c r="D24" t="s">
        <v>159</v>
      </c>
      <c r="E24" t="s">
        <v>162</v>
      </c>
      <c r="F24" t="s">
        <v>156</v>
      </c>
      <c r="G24" t="s">
        <v>155</v>
      </c>
      <c r="H24" t="s">
        <v>160</v>
      </c>
      <c r="I24" t="s">
        <v>158</v>
      </c>
      <c r="J24" t="s">
        <v>157</v>
      </c>
      <c r="K24" t="s">
        <v>211</v>
      </c>
      <c r="L24" t="s">
        <v>165</v>
      </c>
      <c r="M24" t="s">
        <v>167</v>
      </c>
      <c r="N24" t="s">
        <v>206</v>
      </c>
      <c r="O24" t="s">
        <v>212</v>
      </c>
      <c r="P24" t="s">
        <v>164</v>
      </c>
      <c r="Q24" t="s">
        <v>208</v>
      </c>
      <c r="R24" t="s">
        <v>79</v>
      </c>
      <c r="S24" t="s">
        <v>207</v>
      </c>
      <c r="T24" t="s">
        <v>209</v>
      </c>
      <c r="U24" t="s">
        <v>210</v>
      </c>
    </row>
    <row r="25" spans="1:21" x14ac:dyDescent="0.25">
      <c r="A25" t="s">
        <v>155</v>
      </c>
      <c r="B25" t="s">
        <v>158</v>
      </c>
      <c r="C25" t="s">
        <v>157</v>
      </c>
      <c r="D25" t="s">
        <v>211</v>
      </c>
      <c r="E25" t="s">
        <v>165</v>
      </c>
      <c r="F25" t="s">
        <v>164</v>
      </c>
      <c r="G25" t="s">
        <v>79</v>
      </c>
    </row>
    <row r="26" spans="1:21" x14ac:dyDescent="0.25">
      <c r="A26" t="s">
        <v>161</v>
      </c>
      <c r="B26" t="s">
        <v>166</v>
      </c>
      <c r="C26" t="s">
        <v>163</v>
      </c>
      <c r="D26" t="s">
        <v>159</v>
      </c>
      <c r="E26" t="s">
        <v>162</v>
      </c>
      <c r="F26" t="s">
        <v>156</v>
      </c>
      <c r="G26" t="s">
        <v>155</v>
      </c>
      <c r="H26" t="s">
        <v>160</v>
      </c>
      <c r="I26" t="s">
        <v>158</v>
      </c>
      <c r="J26" t="s">
        <v>157</v>
      </c>
      <c r="K26" t="s">
        <v>211</v>
      </c>
      <c r="L26" t="s">
        <v>165</v>
      </c>
      <c r="M26" t="s">
        <v>167</v>
      </c>
      <c r="N26" t="s">
        <v>206</v>
      </c>
      <c r="O26" t="s">
        <v>212</v>
      </c>
      <c r="P26" t="s">
        <v>164</v>
      </c>
      <c r="Q26" t="s">
        <v>208</v>
      </c>
      <c r="R26" t="s">
        <v>79</v>
      </c>
      <c r="S26" t="s">
        <v>207</v>
      </c>
      <c r="T26" t="s">
        <v>209</v>
      </c>
      <c r="U26" t="s">
        <v>210</v>
      </c>
    </row>
    <row r="27" spans="1:21" x14ac:dyDescent="0.25">
      <c r="A27" t="s">
        <v>161</v>
      </c>
      <c r="B27" t="s">
        <v>160</v>
      </c>
      <c r="C27" t="s">
        <v>158</v>
      </c>
      <c r="D27" t="s">
        <v>157</v>
      </c>
    </row>
    <row r="28" spans="1:21" x14ac:dyDescent="0.25">
      <c r="A28" t="s">
        <v>164</v>
      </c>
      <c r="B28" t="s">
        <v>79</v>
      </c>
    </row>
    <row r="29" spans="1:21" x14ac:dyDescent="0.25">
      <c r="A29" t="s">
        <v>158</v>
      </c>
      <c r="B29" t="s">
        <v>157</v>
      </c>
      <c r="C29" t="s">
        <v>206</v>
      </c>
      <c r="D29" t="s">
        <v>212</v>
      </c>
      <c r="E29" t="s">
        <v>164</v>
      </c>
      <c r="F29" t="s">
        <v>208</v>
      </c>
      <c r="G29" t="s">
        <v>79</v>
      </c>
      <c r="H29" t="s">
        <v>207</v>
      </c>
      <c r="I29" t="s">
        <v>209</v>
      </c>
      <c r="J29" t="s">
        <v>210</v>
      </c>
    </row>
    <row r="30" spans="1:21" x14ac:dyDescent="0.25">
      <c r="A30" t="s">
        <v>161</v>
      </c>
      <c r="B30" t="s">
        <v>156</v>
      </c>
      <c r="C30" t="s">
        <v>155</v>
      </c>
      <c r="D30" t="s">
        <v>160</v>
      </c>
      <c r="E30" t="s">
        <v>158</v>
      </c>
      <c r="F30" t="s">
        <v>157</v>
      </c>
      <c r="G30" t="s">
        <v>206</v>
      </c>
      <c r="H30" t="s">
        <v>212</v>
      </c>
      <c r="I30" t="s">
        <v>164</v>
      </c>
      <c r="J30" t="s">
        <v>208</v>
      </c>
      <c r="K30" t="s">
        <v>79</v>
      </c>
      <c r="L30" t="s">
        <v>207</v>
      </c>
      <c r="M30" t="s">
        <v>209</v>
      </c>
      <c r="N30" t="s">
        <v>210</v>
      </c>
    </row>
    <row r="31" spans="1:21" x14ac:dyDescent="0.25">
      <c r="A31" t="s">
        <v>160</v>
      </c>
      <c r="B31" t="s">
        <v>157</v>
      </c>
      <c r="C31" t="s">
        <v>79</v>
      </c>
    </row>
    <row r="32" spans="1:21" x14ac:dyDescent="0.25">
      <c r="A32" t="s">
        <v>160</v>
      </c>
      <c r="B32" t="s">
        <v>157</v>
      </c>
      <c r="C32" t="s">
        <v>165</v>
      </c>
      <c r="D32" t="s">
        <v>206</v>
      </c>
    </row>
    <row r="33" spans="1:15" x14ac:dyDescent="0.25">
      <c r="A33" t="s">
        <v>161</v>
      </c>
      <c r="B33" t="s">
        <v>156</v>
      </c>
      <c r="C33" t="s">
        <v>160</v>
      </c>
      <c r="D33" t="s">
        <v>158</v>
      </c>
      <c r="E33" t="s">
        <v>157</v>
      </c>
      <c r="F33" t="s">
        <v>211</v>
      </c>
      <c r="G33" t="s">
        <v>165</v>
      </c>
      <c r="H33" t="s">
        <v>167</v>
      </c>
      <c r="I33" t="s">
        <v>164</v>
      </c>
      <c r="J33" t="s">
        <v>208</v>
      </c>
      <c r="K33" t="s">
        <v>79</v>
      </c>
      <c r="L33" t="s">
        <v>207</v>
      </c>
      <c r="M33" t="s">
        <v>209</v>
      </c>
      <c r="N33" t="s">
        <v>210</v>
      </c>
    </row>
    <row r="34" spans="1:15" x14ac:dyDescent="0.25">
      <c r="A34" t="s">
        <v>155</v>
      </c>
      <c r="B34" t="s">
        <v>160</v>
      </c>
      <c r="C34" t="s">
        <v>157</v>
      </c>
      <c r="D34" t="s">
        <v>79</v>
      </c>
      <c r="E34" t="s">
        <v>207</v>
      </c>
    </row>
    <row r="35" spans="1:15" x14ac:dyDescent="0.25">
      <c r="A35" t="s">
        <v>162</v>
      </c>
      <c r="B35" t="s">
        <v>160</v>
      </c>
      <c r="C35" t="s">
        <v>158</v>
      </c>
      <c r="D35" t="s">
        <v>157</v>
      </c>
      <c r="E35" t="s">
        <v>206</v>
      </c>
      <c r="F35" t="s">
        <v>212</v>
      </c>
      <c r="G35" t="s">
        <v>164</v>
      </c>
      <c r="H35" t="s">
        <v>208</v>
      </c>
      <c r="I35" t="s">
        <v>79</v>
      </c>
      <c r="J35" t="s">
        <v>207</v>
      </c>
      <c r="K35" t="s">
        <v>209</v>
      </c>
      <c r="L35" t="s">
        <v>210</v>
      </c>
    </row>
    <row r="36" spans="1:15" x14ac:dyDescent="0.25">
      <c r="A36" t="s">
        <v>155</v>
      </c>
      <c r="B36" t="s">
        <v>157</v>
      </c>
      <c r="C36" t="s">
        <v>211</v>
      </c>
      <c r="D36" t="s">
        <v>165</v>
      </c>
      <c r="E36" t="s">
        <v>206</v>
      </c>
      <c r="F36" t="s">
        <v>79</v>
      </c>
      <c r="G36" t="s">
        <v>209</v>
      </c>
      <c r="H36" t="s">
        <v>210</v>
      </c>
    </row>
    <row r="37" spans="1:15" x14ac:dyDescent="0.25">
      <c r="A37" t="s">
        <v>155</v>
      </c>
      <c r="B37" t="s">
        <v>158</v>
      </c>
      <c r="C37" t="s">
        <v>157</v>
      </c>
      <c r="D37" t="s">
        <v>167</v>
      </c>
      <c r="E37" t="s">
        <v>212</v>
      </c>
      <c r="F37" t="s">
        <v>208</v>
      </c>
      <c r="G37" t="s">
        <v>79</v>
      </c>
      <c r="H37" t="s">
        <v>207</v>
      </c>
    </row>
    <row r="38" spans="1:15" x14ac:dyDescent="0.25">
      <c r="A38" t="s">
        <v>165</v>
      </c>
      <c r="B38" t="s">
        <v>206</v>
      </c>
      <c r="C38" t="s">
        <v>212</v>
      </c>
      <c r="D38" t="s">
        <v>164</v>
      </c>
    </row>
    <row r="39" spans="1:15" x14ac:dyDescent="0.25">
      <c r="A39" t="s">
        <v>161</v>
      </c>
      <c r="B39" t="s">
        <v>166</v>
      </c>
      <c r="C39" t="s">
        <v>159</v>
      </c>
      <c r="D39" t="s">
        <v>162</v>
      </c>
      <c r="E39" t="s">
        <v>155</v>
      </c>
      <c r="F39" t="s">
        <v>160</v>
      </c>
      <c r="G39" t="s">
        <v>158</v>
      </c>
      <c r="H39" t="s">
        <v>157</v>
      </c>
      <c r="I39" t="s">
        <v>211</v>
      </c>
      <c r="J39" t="s">
        <v>167</v>
      </c>
      <c r="K39" t="s">
        <v>164</v>
      </c>
      <c r="L39" t="s">
        <v>79</v>
      </c>
      <c r="M39" t="s">
        <v>207</v>
      </c>
      <c r="N39" t="s">
        <v>209</v>
      </c>
      <c r="O39" t="s">
        <v>210</v>
      </c>
    </row>
    <row r="40" spans="1:15" x14ac:dyDescent="0.25">
      <c r="A40" t="s">
        <v>161</v>
      </c>
      <c r="B40" t="s">
        <v>156</v>
      </c>
      <c r="C40" t="s">
        <v>155</v>
      </c>
      <c r="D40" t="s">
        <v>160</v>
      </c>
      <c r="E40" t="s">
        <v>158</v>
      </c>
      <c r="F40" t="s">
        <v>157</v>
      </c>
      <c r="G40" t="s">
        <v>211</v>
      </c>
      <c r="H40" t="s">
        <v>165</v>
      </c>
      <c r="I40" t="s">
        <v>167</v>
      </c>
      <c r="J40" t="s">
        <v>164</v>
      </c>
      <c r="K40" t="s">
        <v>208</v>
      </c>
      <c r="L40" t="s">
        <v>79</v>
      </c>
    </row>
    <row r="41" spans="1:15" x14ac:dyDescent="0.25">
      <c r="A41" t="s">
        <v>163</v>
      </c>
      <c r="B41" t="s">
        <v>156</v>
      </c>
      <c r="C41" t="s">
        <v>155</v>
      </c>
      <c r="D41" t="s">
        <v>157</v>
      </c>
      <c r="E41" t="s">
        <v>211</v>
      </c>
      <c r="F41" t="s">
        <v>164</v>
      </c>
    </row>
    <row r="42" spans="1:15" x14ac:dyDescent="0.25">
      <c r="A42" t="s">
        <v>163</v>
      </c>
      <c r="B42" t="s">
        <v>155</v>
      </c>
      <c r="C42" t="s">
        <v>157</v>
      </c>
      <c r="D42" t="s">
        <v>211</v>
      </c>
      <c r="E42" t="s">
        <v>164</v>
      </c>
      <c r="F42" t="s">
        <v>79</v>
      </c>
    </row>
    <row r="43" spans="1:15" x14ac:dyDescent="0.25">
      <c r="A43" t="s">
        <v>155</v>
      </c>
      <c r="B43" t="s">
        <v>208</v>
      </c>
      <c r="C43" t="s">
        <v>79</v>
      </c>
      <c r="D43" t="s">
        <v>207</v>
      </c>
      <c r="E43" t="s">
        <v>209</v>
      </c>
      <c r="F43" t="s">
        <v>210</v>
      </c>
    </row>
    <row r="44" spans="1:15" x14ac:dyDescent="0.25">
      <c r="A44" t="s">
        <v>166</v>
      </c>
      <c r="B44" t="s">
        <v>157</v>
      </c>
      <c r="C44" t="s">
        <v>211</v>
      </c>
      <c r="D44" t="s">
        <v>206</v>
      </c>
      <c r="E44" t="s">
        <v>212</v>
      </c>
      <c r="F44" t="s">
        <v>164</v>
      </c>
      <c r="G44" t="s">
        <v>208</v>
      </c>
      <c r="H44" t="s">
        <v>79</v>
      </c>
      <c r="I44" t="s">
        <v>207</v>
      </c>
      <c r="J44" t="s">
        <v>209</v>
      </c>
      <c r="K44" t="s">
        <v>210</v>
      </c>
    </row>
    <row r="45" spans="1:15" x14ac:dyDescent="0.25">
      <c r="A45" t="s">
        <v>158</v>
      </c>
      <c r="B45" t="s">
        <v>79</v>
      </c>
    </row>
    <row r="46" spans="1:15" x14ac:dyDescent="0.25">
      <c r="A46" t="s">
        <v>166</v>
      </c>
      <c r="B46" t="s">
        <v>162</v>
      </c>
      <c r="C46" t="s">
        <v>156</v>
      </c>
      <c r="D46" t="s">
        <v>160</v>
      </c>
      <c r="E46" t="s">
        <v>157</v>
      </c>
      <c r="F46" t="s">
        <v>211</v>
      </c>
      <c r="G46" t="s">
        <v>167</v>
      </c>
      <c r="H46" t="s">
        <v>206</v>
      </c>
      <c r="I46" t="s">
        <v>208</v>
      </c>
      <c r="J46" t="s">
        <v>79</v>
      </c>
      <c r="K46" t="s">
        <v>207</v>
      </c>
    </row>
    <row r="47" spans="1:15" x14ac:dyDescent="0.25">
      <c r="A47" t="s">
        <v>79</v>
      </c>
    </row>
    <row r="48" spans="1:15" x14ac:dyDescent="0.25">
      <c r="A48" t="s">
        <v>160</v>
      </c>
      <c r="B48" t="s">
        <v>158</v>
      </c>
      <c r="C48" t="s">
        <v>157</v>
      </c>
      <c r="D48" t="s">
        <v>211</v>
      </c>
      <c r="E48" t="s">
        <v>79</v>
      </c>
      <c r="F48" t="s">
        <v>209</v>
      </c>
      <c r="G48" t="s">
        <v>210</v>
      </c>
    </row>
    <row r="49" spans="1:4" x14ac:dyDescent="0.25">
      <c r="A49" t="s">
        <v>161</v>
      </c>
      <c r="B49" t="s">
        <v>158</v>
      </c>
      <c r="C49" t="s">
        <v>211</v>
      </c>
      <c r="D49" t="s">
        <v>79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120D78D476244DABF3E6ADA933144C" ma:contentTypeVersion="15" ma:contentTypeDescription="Create a new document." ma:contentTypeScope="" ma:versionID="a8f410245ae8aa8c787356d1821a4678">
  <xsd:schema xmlns:xsd="http://www.w3.org/2001/XMLSchema" xmlns:xs="http://www.w3.org/2001/XMLSchema" xmlns:p="http://schemas.microsoft.com/office/2006/metadata/properties" xmlns:ns3="b5e3d900-61ab-4d91-988b-333bd6d98d89" xmlns:ns4="725c5ec1-cd67-43fa-b296-0e566f6551b7" targetNamespace="http://schemas.microsoft.com/office/2006/metadata/properties" ma:root="true" ma:fieldsID="f8f67e529be66a9874de76c01f4103fd" ns3:_="" ns4:_="">
    <xsd:import namespace="b5e3d900-61ab-4d91-988b-333bd6d98d89"/>
    <xsd:import namespace="725c5ec1-cd67-43fa-b296-0e566f6551b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e3d900-61ab-4d91-988b-333bd6d98d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5c5ec1-cd67-43fa-b296-0e566f6551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s q m i d = " a 1 5 1 3 d e 3 - 6 a 3 9 - 4 1 e 8 - a 4 1 9 - b 5 0 9 8 5 2 3 e 8 2 c "   x m l n s = " h t t p : / / s c h e m a s . m i c r o s o f t . c o m / D a t a M a s h u p " > A A A A A M 4 H A A B Q S w M E F A A C A A g A O 6 k f 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7 q R 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6 k f W T G O e n L J B A A A z D w A A B M A H A B G b 3 J t d W x h c y 9 T Z W N 0 a W 9 u M S 5 t I K I Y A C i g F A A A A A A A A A A A A A A A A A A A A A A A A A A A A O 1 a b W v j O B D + X u h / G L I f z g G f q Z y X p n e E 0 m 3 3 u M J x u 9 t k u Q / t s q i 2 W o v I V p D k p K H 0 v 5 8 c Z z d p H e d 6 1 1 H g w K X Q V J a e m d H M M z O M o 1 l k u M x g V P 4 l v x 4 e H B 7 o h C o W g z Z 5 z D K j v 9 3 S a H K v Z J 7 F 3 3 S u Z m w B Q x D M H B 6 A / R n J X E X M r p z r W X A h o z y 1 Z 7 z f u G D B u c x M A e C 1 z n + 5 + a K Z 0 j e j h C Y 0 h j M R S 6 k V v 7 m Q 8 0 x I G u u b e m l B p G e t t n 9 9 w Q R P u W F q 2 P J b P p x L k a e Z H o Z H P n z I I h n z 7 H 5 I w l 7 o w + d c G j Y y C 8 G G 6 4 / B n z J j X 9 t + q f a 7 1 i c l U / s s h t 8 Z j a 1 u L W v D m N 7 a j a s n q 3 W v t N C H 6 9 X 6 m R C j i A q q 9 N C o f B P y P K H Z v U U c L 6 Z s D T d W N N N 3 U q W l x s V D 7 W 2 R 7 z 8 + t s Y 8 Z d r Q d G o N N H Y j x N Q w Y x e f f H h s H Q X w V 8 K j B C K Z S G X A u g k W M o c 7 C 3 U K 3 4 8 Y 9 m C W 2 0 m x n R r g u t i l I K M p O w V P T g t X U 9 G u n g h f n F D s n m t 7 4 1 Z L l l I u T q F 6 p h v A l V W y P K A n X A g b H D M m w J o M j F p t 5 R 2 Y h N n / h Z B z 6 y U w U g o N 1 x 8 e I i a + I g K O P v + B C f d p Y R K Z Y S I u A 4 L m q E r K O V P w / r K K 2 S u d + d P K l + x h y h R n m S X r n J t k F 6 p 1 c 6 1 3 3 o i 6 1 U V v x K z z 0 x t h a 5 3 1 V n V r P d Y P o O S f n r K I 3 / E I c s 0 g o p p p 8 H g W 5 9 q o R R v m M h f x k v i C T + x x C Q m d M U i l T Q c 2 A 8 X 6 Z 5 v R p 4 r a l B 5 Z w o M X J S y a A L V B Z Q p 0 O p 2 K R b u W / L c 2 A 0 H M d K S 4 / V j I O a 3 s 7 b x I F O u k X d 3 b X + 2 d W A u K e 1 F S s C 0 2 C K s 5 8 O z 0 t e o e f 1 e h v B d u V a 2 C z q W a / B v Q w Q r 0 L s + i M k s W S Z a + F f p p X S O u W C p n N p + u y t e 6 T J Q P V s v e i 2 L i v y 6 b v z K B 7 z n Q t l g / l l O 4 k v M N 8 0 c T P v W q 1 + O H 6 8 N n c W y f X G Y x e 1 i f s 4 v L l f K A t 0 W E t b c 8 4 w N Z / l 5 m p t 8 N i n t t H x 7 w b B v 8 Z h / 0 r r W j E / L C d q t p h 5 p 2 q G m H m n a o a Y e a d q h p h 5 p 2 6 P / b D l U U + 2 h Z q 6 r O G T H B I r N 2 z q Y q P l q I b 1 z U a C q 4 W e k B t w v 4 0 f x s 6 F R s q Z j 9 3 I D S 1 z j 0 W 8 q z G p S C x z a u 3 y 9 + q O U t e 7 K N b s u 2 g 2 0 8 9 g c E z 5 Q g R M T q I G J 1 E b F 6 i F h 9 R K x j R K z B J m E 2 0 y X 5 x + a 7 n l 5 F F 4 4 Y s y 5 K 4 T K A n Q B 3 X A F 3 X Q H 3 X A H 3 X Q E f u w I e 1 L U c Y 8 X T t K C G X a 9 l x s u W g 2 A z o Z A e F K o 4 J I V r G Z 0 9 y O j u Q U Z v D z L 6 e 5 B x v A c Z g z o Z T 8 + G a c 9 I 9 v p p W q e Z p j X T t G a a 1 k z T m m l a M 0 1 r p m n N N K 2 Z p u H E o p N Z G h J L / t s k D U N 4 O U d D Q Q r R k D p o S F 0 0 p B 4 a U h 8 N 6 R g N a Y C G d I K G R I 7 w o P C i n O C F O c G L c 4 I X 6 A Q v 0 g l e q B O 8 W C d 4 w U 7 w o j 3 E i / a Q u J q D o 1 U c / F 5 z y w w c r R Y 5 g K 3 O v 9 G q l A P Y 6 u w b r X 4 5 g B 2 4 g T 1 x A 7 s s c y 5 w H f G M O C I a c c Q 0 4 o h q x B H X i C O y E U d s I 4 7 o R h z x L X T E t / A 5 3 3 B e t 6 E V 3 N q X I m i 1 1 6 2 E n S / a 0 C q y W w k 7 X 7 K h 1 W m 3 E n a + Y E O r 3 m 4 l n D i X s K z p j k W 4 Z z V x T 2 v i n t f E P b G J e 2 Y T 9 9 Q m 7 r l N 3 J O b u G d 3 6 J 7 d Y S 2 7 d 3 3 J 4 G 9 Q S w E C L Q A U A A I A C A A 7 q R 9 Z R Q T y I K M A A A D 2 A A A A E g A A A A A A A A A A A A A A A A A A A A A A Q 2 9 u Z m l n L 1 B h Y 2 t h Z 2 U u e G 1 s U E s B A i 0 A F A A C A A g A O 6 k f W Q / K 6 a u k A A A A 6 Q A A A B M A A A A A A A A A A A A A A A A A 7 w A A A F t D b 2 5 0 Z W 5 0 X 1 R 5 c G V z X S 5 4 b W x Q S w E C L Q A U A A I A C A A 7 q R 9 Z M Y 5 6 c s k E A A D M P A A A E w A A A A A A A A A A A A A A A A D g A Q A A R m 9 y b X V s Y X M v U 2 V j d G l v b j E u b V B L B Q Y A A A A A A w A D A M I A A A D 2 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Y g A A A A A A A F N 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1 Z G V u d H N f Y m F j a 2 d y b 3 V u Z F 9 z d X J 2 Z X k 8 L 0 l 0 Z W 1 Q Y X R o P j w v S X R l b U x v Y 2 F 0 a W 9 u P j x T d G F i b G V F b n R y a W V z P j x F b n R y e S B U e X B l P S J J c 1 B y a X Z h d G U i I F Z h b H V l P S J s M C I g L z 4 8 R W 5 0 c n k g V H l w Z T 0 i R m l s b E V u Y W J s Z W Q i I F Z h b H V l P S J s M S I g L z 4 8 R W 5 0 c n k g V H l w Z T 0 i U X V l c n l J R C I g V m F s d W U 9 I n N h M W M 1 Z D J m Z S 1 i Y W V k L T Q 4 Y z g t Y T E 1 O C 0 3 Z D d k Z T E x M z c x N T k 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N 0 d W R l b n R z X 2 J h Y 2 t n c m 9 1 b m R f c 3 V y d m V 5 I i A v P j x F b n R y e S B U e X B l P S J G a W x s Z W R D b 2 1 w b G V 0 Z V J l c 3 V s d F R v V 2 9 y a 3 N o Z W V 0 I i B W Y W x 1 Z T 0 i b D E i I C 8 + P E V u d H J 5 I F R 5 c G U 9 I k Z p b G x D b 2 x 1 b W 5 O Y W 1 l c y I g V m F s d W U 9 I n N b J n F 1 b 3 Q 7 V G l t Z X N 0 Y W 1 w J n F 1 b 3 Q 7 L C Z x d W 9 0 O z A u I F d o a W N o I G N v a G 9 y d C B h c m U g e W 9 1 I G Z y b 2 0 / I C Z x d W 9 0 O y w m c X V v d D s 0 L i B S Y X R l I H l v d X I g c 2 t p b G w g b G V 2 Z W w g Z m 9 y I G V h Y 2 g g b 2 Y g d G h l I G Z v b G x v d 2 l u Z y B 0 b 2 9 s c y B b R X h j Z W x d J n F 1 b 3 Q 7 L C Z x d W 9 0 O z Q u I F J h d G U g e W 9 1 c i B z a 2 l s b C B s Z X Z l b C B m b 3 I g Z W F j a C B v Z i B 0 a G U g Z m 9 s b G 9 3 a W 5 n I H R v b 2 x z I F t T U U x d J n F 1 b 3 Q 7 L C Z x d W 9 0 O z Q u I F J h d G U g e W 9 1 c i B z a 2 l s b C B s Z X Z l b C B m b 3 I g Z W F j a C B v Z i B 0 a G U g Z m 9 s b G 9 3 a W 5 n I H R v b 2 x z I F t Q e X R o b 2 5 d J n F 1 b 3 Q 7 L C Z x d W 9 0 O z Q u I F J h d G U g e W 9 1 c i B z a 2 l s b C B s Z X Z l b C B m b 3 I g Z W F j a C B v Z i B 0 a G U g Z m 9 s b G 9 3 a W 5 n I H R v b 2 x z I F t U Y W J s Z W F 1 X S Z x d W 9 0 O y w m c X V v d D s 0 L i B S Y X R l I H l v d X I g c 2 t p b G w g b G V 2 Z W w g Z m 9 y I G V h Y 2 g g b 2 Y g d G h l I G Z v b G x v d 2 l u Z y B 0 b 2 9 s c y B b U G 9 3 Z X I g Q k l d J n F 1 b 3 Q 7 L C Z x d W 9 0 O z U u I F d o Y X R c d T A w M j d z I H l v d X I g Z X h w Z X J p Z W 5 j Z S B 3 a X R o I G V h Y 2 g g b 2 Y g d G h l I G Z v b G x v d 2 l u Z y B 0 b 2 9 s c z 8 g I C B b R X h j Z W x d J n F 1 b 3 Q 7 L C Z x d W 9 0 O z U u I F d o Y X R c d T A w M j d z I H l v d X I g Z X h w Z X J p Z W 5 j Z S B 3 a X R o I G V h Y 2 g g b 2 Y g d G h l I G Z v b G x v d 2 l u Z y B 0 b 2 9 s c z 8 g I C B b U 1 F M X S Z x d W 9 0 O y w m c X V v d D s 1 L i B X a G F 0 X H U w M D I 3 c y B 5 b 3 V y I G V 4 c G V y a W V u Y 2 U g d 2 l 0 a C B l Y W N o I G 9 m I H R o Z S B m b 2 x s b 3 d p b m c g d G 9 v b H M / I C A g W 1 B 5 d G h v b l 0 m c X V v d D s s J n F 1 b 3 Q 7 N S 4 g V 2 h h d F x 1 M D A y N 3 M g e W 9 1 c i B l e H B l c m l l b m N l I H d p d G g g Z W F j a C B v Z i B 0 a G U g Z m 9 s b G 9 3 a W 5 n I H R v b 2 x z P y A g I F t U Y W J s Z W F 1 X S Z x d W 9 0 O y w m c X V v d D s 1 L i B X a G F 0 X H U w M D I 3 c y B 5 b 3 V y I G V 4 c G V y a W V u Y 2 U g d 2 l 0 a C B l Y W N o I G 9 m I H R o Z S B m b 2 x s b 3 d p b m c g d G 9 v b H M / I C A g W 1 B v d 2 V y I E J J X S Z x d W 9 0 O y w m c X V v d D s y L i B X a G F 0 I G J l c 3 Q g Z G V z Y 3 J p Y m V z I H l v d T 8 m c X V v d D s s J n F 1 b 3 Q 7 M y 4 g V 2 h h d C B p c y B 5 b 3 V y I G J h Y 2 t n c m 9 1 b m Q / J n F 1 b 3 Q 7 L C Z x d W 9 0 O z Y u I F d o Y X Q g a 2 l u Z C B v Z i B y b 2 x l I H d v d W x k I H l v d S B s a W t l I H R v I G x h b m Q g a W 4 / I C h j a G V j a y B h b G w g d G h h d C B h c H B s e S k m c X V v d D s s J n F 1 b 3 Q 7 N y 4 g V 2 h h d C B p b m R 1 c 3 R y a W V z I H d v d W x k I H l v d S B s a W t l I H R v I H d v c m s g a W 4 / I C h j a G V j a y B h b G w g d G h h d C B h c H B s e S k m c X V v d D s s J n F 1 b 3 Q 7 O C 4 g V 2 h h d C B m d W 5 j d G l v b m F s I G F y Z W F z I H d v d W x k I H l v d S B s a W t l I H R v I H d v c m s g a W 4 / I C h j a G V j a y B h b G w g d G h h d C B h c H B s e S k m c X V v d D s s J n F 1 b 3 Q 7 S W 5 k Z X g m c X V v d D t d I i A v P j x F b n R y e S B U e X B l P S J G a W x s Q 2 9 s d W 1 u V H l w Z X M i I F Z h b H V l P S J z Q n d Z R 0 J n W U d C Z 1 l H Q m d Z R 0 J n W U d C Z 1 l E I i A v P j x F b n R y e S B U e X B l P S J G a W x s T G F z d F V w Z G F 0 Z W Q i I F Z h b H V l P S J k M j A y N C 0 w O C 0 z M V Q x N z o 1 N j o x N y 4 4 O T A x M D M 5 W i I g L z 4 8 R W 5 0 c n k g V H l w Z T 0 i R m l s b E V y c m 9 y Q 2 9 1 b n Q i I F Z h b H V l P S J s M C I g L z 4 8 R W 5 0 c n k g V H l w Z T 0 i R m l s b E V y c m 9 y Q 2 9 k Z S I g V m F s d W U 9 I n N V b m t u b 3 d u I i A v P j x F b n R y e S B U e X B l P S J G a W x s Q 2 9 1 b n Q i I F Z h b H V l P S J s N D g i I C 8 + P E V u d H J 5 I F R 5 c G U 9 I k F k Z G V k V G 9 E Y X R h T W 9 k Z W w i I F Z h b H V l P S J s M S I g L z 4 8 R W 5 0 c n k g V H l w Z T 0 i R m l s b F R v R G F 0 Y U 1 v Z G V s R W 5 h Y m x l Z C I g V m F s d W U 9 I m w x I i A v P j x F b n R y e S B U e X B l P S J G a W x s T 2 J q Z W N 0 V H l w Z S I g V m F s d W U 9 I n N U Y W J s Z 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3 N 0 d W R l b n R z X 2 J h Y 2 t n c m 9 1 b m R f c 3 V y d m V 5 L 0 F k Z G V k I E l u Z G V 4 L n t U a W 1 l c 3 R h b X A s M H 0 m c X V v d D s s J n F 1 b 3 Q 7 U 2 V j d G l v b j E v c 3 R 1 Z G V u d H N f Y m F j a 2 d y b 3 V u Z F 9 z d X J 2 Z X k v Q W R k Z W Q g S W 5 k Z X g u e z A u I F d o a W N o I G N v a G 9 y d C B h c m U g e W 9 1 I G Z y b 2 0 / I C w x f S Z x d W 9 0 O y w m c X V v d D t T Z W N 0 a W 9 u M S 9 z d H V k Z W 5 0 c 1 9 i Y W N r Z 3 J v d W 5 k X 3 N 1 c n Z l e S 9 B Z G R l Z C B J b m R l e C 5 7 N C 4 g U m F 0 Z S B 5 b 3 V y I H N r a W x s I G x l d m V s I G Z v c i B l Y W N o I G 9 m I H R o Z S B m b 2 x s b 3 d p b m c g d G 9 v b H M g W 0 V 4 Y 2 V s X S w y f S Z x d W 9 0 O y w m c X V v d D t T Z W N 0 a W 9 u M S 9 z d H V k Z W 5 0 c 1 9 i Y W N r Z 3 J v d W 5 k X 3 N 1 c n Z l e S 9 B Z G R l Z C B J b m R l e C 5 7 N C 4 g U m F 0 Z S B 5 b 3 V y I H N r a W x s I G x l d m V s I G Z v c i B l Y W N o I G 9 m I H R o Z S B m b 2 x s b 3 d p b m c g d G 9 v b H M g W 1 N R T F 0 s M 3 0 m c X V v d D s s J n F 1 b 3 Q 7 U 2 V j d G l v b j E v c 3 R 1 Z G V u d H N f Y m F j a 2 d y b 3 V u Z F 9 z d X J 2 Z X k v Q W R k Z W Q g S W 5 k Z X g u e z Q u I F J h d G U g e W 9 1 c i B z a 2 l s b C B s Z X Z l b C B m b 3 I g Z W F j a C B v Z i B 0 a G U g Z m 9 s b G 9 3 a W 5 n I H R v b 2 x z I F t Q e X R o b 2 5 d L D R 9 J n F 1 b 3 Q 7 L C Z x d W 9 0 O 1 N l Y 3 R p b 2 4 x L 3 N 0 d W R l b n R z X 2 J h Y 2 t n c m 9 1 b m R f c 3 V y d m V 5 L 0 F k Z G V k I E l u Z G V 4 L n s 0 L i B S Y X R l I H l v d X I g c 2 t p b G w g b G V 2 Z W w g Z m 9 y I G V h Y 2 g g b 2 Y g d G h l I G Z v b G x v d 2 l u Z y B 0 b 2 9 s c y B b V G F i b G V h d V 0 s N X 0 m c X V v d D s s J n F 1 b 3 Q 7 U 2 V j d G l v b j E v c 3 R 1 Z G V u d H N f Y m F j a 2 d y b 3 V u Z F 9 z d X J 2 Z X k v Q W R k Z W Q g S W 5 k Z X g u e z Q u I F J h d G U g e W 9 1 c i B z a 2 l s b C B s Z X Z l b C B m b 3 I g Z W F j a C B v Z i B 0 a G U g Z m 9 s b G 9 3 a W 5 n I H R v b 2 x z I F t Q b 3 d l c i B C S V 0 s N n 0 m c X V v d D s s J n F 1 b 3 Q 7 U 2 V j d G l v b j E v c 3 R 1 Z G V u d H N f Y m F j a 2 d y b 3 V u Z F 9 z d X J 2 Z X k v Q W R k Z W Q g S W 5 k Z X g u e z U u I F d o Y X R c d T A w M j d z I H l v d X I g Z X h w Z X J p Z W 5 j Z S B 3 a X R o I G V h Y 2 g g b 2 Y g d G h l I G Z v b G x v d 2 l u Z y B 0 b 2 9 s c z 8 g I C B b R X h j Z W x d L D d 9 J n F 1 b 3 Q 7 L C Z x d W 9 0 O 1 N l Y 3 R p b 2 4 x L 3 N 0 d W R l b n R z X 2 J h Y 2 t n c m 9 1 b m R f c 3 V y d m V 5 L 0 F k Z G V k I E l u Z G V 4 L n s 1 L i B X a G F 0 X H U w M D I 3 c y B 5 b 3 V y I G V 4 c G V y a W V u Y 2 U g d 2 l 0 a C B l Y W N o I G 9 m I H R o Z S B m b 2 x s b 3 d p b m c g d G 9 v b H M / I C A g W 1 N R T F 0 s O H 0 m c X V v d D s s J n F 1 b 3 Q 7 U 2 V j d G l v b j E v c 3 R 1 Z G V u d H N f Y m F j a 2 d y b 3 V u Z F 9 z d X J 2 Z X k v Q W R k Z W Q g S W 5 k Z X g u e z U u I F d o Y X R c d T A w M j d z I H l v d X I g Z X h w Z X J p Z W 5 j Z S B 3 a X R o I G V h Y 2 g g b 2 Y g d G h l I G Z v b G x v d 2 l u Z y B 0 b 2 9 s c z 8 g I C B b U H l 0 a G 9 u X S w 5 f S Z x d W 9 0 O y w m c X V v d D t T Z W N 0 a W 9 u M S 9 z d H V k Z W 5 0 c 1 9 i Y W N r Z 3 J v d W 5 k X 3 N 1 c n Z l e S 9 B Z G R l Z C B J b m R l e C 5 7 N S 4 g V 2 h h d F x 1 M D A y N 3 M g e W 9 1 c i B l e H B l c m l l b m N l I H d p d G g g Z W F j a C B v Z i B 0 a G U g Z m 9 s b G 9 3 a W 5 n I H R v b 2 x z P y A g I F t U Y W J s Z W F 1 X S w x M H 0 m c X V v d D s s J n F 1 b 3 Q 7 U 2 V j d G l v b j E v c 3 R 1 Z G V u d H N f Y m F j a 2 d y b 3 V u Z F 9 z d X J 2 Z X k v Q W R k Z W Q g S W 5 k Z X g u e z U u I F d o Y X R c d T A w M j d z I H l v d X I g Z X h w Z X J p Z W 5 j Z S B 3 a X R o I G V h Y 2 g g b 2 Y g d G h l I G Z v b G x v d 2 l u Z y B 0 b 2 9 s c z 8 g I C B b U G 9 3 Z X I g Q k l d L D E x f S Z x d W 9 0 O y w m c X V v d D t T Z W N 0 a W 9 u M S 9 z d H V k Z W 5 0 c 1 9 i Y W N r Z 3 J v d W 5 k X 3 N 1 c n Z l e S 9 B Z G R l Z C B J b m R l e C 5 7 M i 4 g V 2 h h d C B i Z X N 0 I G R l c 2 N y a W J l c y B 5 b 3 U / L D E y f S Z x d W 9 0 O y w m c X V v d D t T Z W N 0 a W 9 u M S 9 z d H V k Z W 5 0 c 1 9 i Y W N r Z 3 J v d W 5 k X 3 N 1 c n Z l e S 9 B Z G R l Z C B J b m R l e C 5 7 M y 4 g V 2 h h d C B p c y B 5 b 3 V y I G J h Y 2 t n c m 9 1 b m Q / L D E z f S Z x d W 9 0 O y w m c X V v d D t T Z W N 0 a W 9 u M S 9 z d H V k Z W 5 0 c 1 9 i Y W N r Z 3 J v d W 5 k X 3 N 1 c n Z l e S 9 B Z G R l Z C B J b m R l e C 5 7 N i 4 g V 2 h h d C B r a W 5 k I G 9 m I H J v b G U g d 2 9 1 b G Q g e W 9 1 I G x p a 2 U g d G 8 g b G F u Z C B p b j 8 g K G N o Z W N r I G F s b C B 0 a G F 0 I G F w c G x 5 K S w x N H 0 m c X V v d D s s J n F 1 b 3 Q 7 U 2 V j d G l v b j E v c 3 R 1 Z G V u d H N f Y m F j a 2 d y b 3 V u Z F 9 z d X J 2 Z X k v Q W R k Z W Q g S W 5 k Z X g u e z c u I F d o Y X Q g a W 5 k d X N 0 c m l l c y B 3 b 3 V s Z C B 5 b 3 U g b G l r Z S B 0 b y B 3 b 3 J r I G l u P y A o Y 2 h l Y 2 s g Y W x s I H R o Y X Q g Y X B w b H k p L D E 1 f S Z x d W 9 0 O y w m c X V v d D t T Z W N 0 a W 9 u M S 9 z d H V k Z W 5 0 c 1 9 i Y W N r Z 3 J v d W 5 k X 3 N 1 c n Z l e S 9 B Z G R l Z C B J b m R l e C 5 7 O C 4 g V 2 h h d C B m d W 5 j d G l v b m F s I G F y Z W F z I H d v d W x k I H l v d S B s a W t l I H R v I H d v c m s g a W 4 / I C h j a G V j a y B h b G w g d G h h d C B h c H B s e S k s M T Z 9 J n F 1 b 3 Q 7 L C Z x d W 9 0 O 1 N l Y 3 R p b 2 4 x L 3 N 0 d W R l b n R z X 2 J h Y 2 t n c m 9 1 b m R f c 3 V y d m V 5 L 0 F k Z G V k I E l u Z G V 4 L n t J b m R l e C w x N 3 0 m c X V v d D t d L C Z x d W 9 0 O 0 N v b H V t b k N v d W 5 0 J n F 1 b 3 Q 7 O j E 4 L C Z x d W 9 0 O 0 t l e U N v b H V t b k 5 h b W V z J n F 1 b 3 Q 7 O l t d L C Z x d W 9 0 O 0 N v b H V t b k l k Z W 5 0 a X R p Z X M m c X V v d D s 6 W y Z x d W 9 0 O 1 N l Y 3 R p b 2 4 x L 3 N 0 d W R l b n R z X 2 J h Y 2 t n c m 9 1 b m R f c 3 V y d m V 5 L 0 F k Z G V k I E l u Z G V 4 L n t U a W 1 l c 3 R h b X A s M H 0 m c X V v d D s s J n F 1 b 3 Q 7 U 2 V j d G l v b j E v c 3 R 1 Z G V u d H N f Y m F j a 2 d y b 3 V u Z F 9 z d X J 2 Z X k v Q W R k Z W Q g S W 5 k Z X g u e z A u I F d o a W N o I G N v a G 9 y d C B h c m U g e W 9 1 I G Z y b 2 0 / I C w x f S Z x d W 9 0 O y w m c X V v d D t T Z W N 0 a W 9 u M S 9 z d H V k Z W 5 0 c 1 9 i Y W N r Z 3 J v d W 5 k X 3 N 1 c n Z l e S 9 B Z G R l Z C B J b m R l e C 5 7 N C 4 g U m F 0 Z S B 5 b 3 V y I H N r a W x s I G x l d m V s I G Z v c i B l Y W N o I G 9 m I H R o Z S B m b 2 x s b 3 d p b m c g d G 9 v b H M g W 0 V 4 Y 2 V s X S w y f S Z x d W 9 0 O y w m c X V v d D t T Z W N 0 a W 9 u M S 9 z d H V k Z W 5 0 c 1 9 i Y W N r Z 3 J v d W 5 k X 3 N 1 c n Z l e S 9 B Z G R l Z C B J b m R l e C 5 7 N C 4 g U m F 0 Z S B 5 b 3 V y I H N r a W x s I G x l d m V s I G Z v c i B l Y W N o I G 9 m I H R o Z S B m b 2 x s b 3 d p b m c g d G 9 v b H M g W 1 N R T F 0 s M 3 0 m c X V v d D s s J n F 1 b 3 Q 7 U 2 V j d G l v b j E v c 3 R 1 Z G V u d H N f Y m F j a 2 d y b 3 V u Z F 9 z d X J 2 Z X k v Q W R k Z W Q g S W 5 k Z X g u e z Q u I F J h d G U g e W 9 1 c i B z a 2 l s b C B s Z X Z l b C B m b 3 I g Z W F j a C B v Z i B 0 a G U g Z m 9 s b G 9 3 a W 5 n I H R v b 2 x z I F t Q e X R o b 2 5 d L D R 9 J n F 1 b 3 Q 7 L C Z x d W 9 0 O 1 N l Y 3 R p b 2 4 x L 3 N 0 d W R l b n R z X 2 J h Y 2 t n c m 9 1 b m R f c 3 V y d m V 5 L 0 F k Z G V k I E l u Z G V 4 L n s 0 L i B S Y X R l I H l v d X I g c 2 t p b G w g b G V 2 Z W w g Z m 9 y I G V h Y 2 g g b 2 Y g d G h l I G Z v b G x v d 2 l u Z y B 0 b 2 9 s c y B b V G F i b G V h d V 0 s N X 0 m c X V v d D s s J n F 1 b 3 Q 7 U 2 V j d G l v b j E v c 3 R 1 Z G V u d H N f Y m F j a 2 d y b 3 V u Z F 9 z d X J 2 Z X k v Q W R k Z W Q g S W 5 k Z X g u e z Q u I F J h d G U g e W 9 1 c i B z a 2 l s b C B s Z X Z l b C B m b 3 I g Z W F j a C B v Z i B 0 a G U g Z m 9 s b G 9 3 a W 5 n I H R v b 2 x z I F t Q b 3 d l c i B C S V 0 s N n 0 m c X V v d D s s J n F 1 b 3 Q 7 U 2 V j d G l v b j E v c 3 R 1 Z G V u d H N f Y m F j a 2 d y b 3 V u Z F 9 z d X J 2 Z X k v Q W R k Z W Q g S W 5 k Z X g u e z U u I F d o Y X R c d T A w M j d z I H l v d X I g Z X h w Z X J p Z W 5 j Z S B 3 a X R o I G V h Y 2 g g b 2 Y g d G h l I G Z v b G x v d 2 l u Z y B 0 b 2 9 s c z 8 g I C B b R X h j Z W x d L D d 9 J n F 1 b 3 Q 7 L C Z x d W 9 0 O 1 N l Y 3 R p b 2 4 x L 3 N 0 d W R l b n R z X 2 J h Y 2 t n c m 9 1 b m R f c 3 V y d m V 5 L 0 F k Z G V k I E l u Z G V 4 L n s 1 L i B X a G F 0 X H U w M D I 3 c y B 5 b 3 V y I G V 4 c G V y a W V u Y 2 U g d 2 l 0 a C B l Y W N o I G 9 m I H R o Z S B m b 2 x s b 3 d p b m c g d G 9 v b H M / I C A g W 1 N R T F 0 s O H 0 m c X V v d D s s J n F 1 b 3 Q 7 U 2 V j d G l v b j E v c 3 R 1 Z G V u d H N f Y m F j a 2 d y b 3 V u Z F 9 z d X J 2 Z X k v Q W R k Z W Q g S W 5 k Z X g u e z U u I F d o Y X R c d T A w M j d z I H l v d X I g Z X h w Z X J p Z W 5 j Z S B 3 a X R o I G V h Y 2 g g b 2 Y g d G h l I G Z v b G x v d 2 l u Z y B 0 b 2 9 s c z 8 g I C B b U H l 0 a G 9 u X S w 5 f S Z x d W 9 0 O y w m c X V v d D t T Z W N 0 a W 9 u M S 9 z d H V k Z W 5 0 c 1 9 i Y W N r Z 3 J v d W 5 k X 3 N 1 c n Z l e S 9 B Z G R l Z C B J b m R l e C 5 7 N S 4 g V 2 h h d F x 1 M D A y N 3 M g e W 9 1 c i B l e H B l c m l l b m N l I H d p d G g g Z W F j a C B v Z i B 0 a G U g Z m 9 s b G 9 3 a W 5 n I H R v b 2 x z P y A g I F t U Y W J s Z W F 1 X S w x M H 0 m c X V v d D s s J n F 1 b 3 Q 7 U 2 V j d G l v b j E v c 3 R 1 Z G V u d H N f Y m F j a 2 d y b 3 V u Z F 9 z d X J 2 Z X k v Q W R k Z W Q g S W 5 k Z X g u e z U u I F d o Y X R c d T A w M j d z I H l v d X I g Z X h w Z X J p Z W 5 j Z S B 3 a X R o I G V h Y 2 g g b 2 Y g d G h l I G Z v b G x v d 2 l u Z y B 0 b 2 9 s c z 8 g I C B b U G 9 3 Z X I g Q k l d L D E x f S Z x d W 9 0 O y w m c X V v d D t T Z W N 0 a W 9 u M S 9 z d H V k Z W 5 0 c 1 9 i Y W N r Z 3 J v d W 5 k X 3 N 1 c n Z l e S 9 B Z G R l Z C B J b m R l e C 5 7 M i 4 g V 2 h h d C B i Z X N 0 I G R l c 2 N y a W J l c y B 5 b 3 U / L D E y f S Z x d W 9 0 O y w m c X V v d D t T Z W N 0 a W 9 u M S 9 z d H V k Z W 5 0 c 1 9 i Y W N r Z 3 J v d W 5 k X 3 N 1 c n Z l e S 9 B Z G R l Z C B J b m R l e C 5 7 M y 4 g V 2 h h d C B p c y B 5 b 3 V y I G J h Y 2 t n c m 9 1 b m Q / L D E z f S Z x d W 9 0 O y w m c X V v d D t T Z W N 0 a W 9 u M S 9 z d H V k Z W 5 0 c 1 9 i Y W N r Z 3 J v d W 5 k X 3 N 1 c n Z l e S 9 B Z G R l Z C B J b m R l e C 5 7 N i 4 g V 2 h h d C B r a W 5 k I G 9 m I H J v b G U g d 2 9 1 b G Q g e W 9 1 I G x p a 2 U g d G 8 g b G F u Z C B p b j 8 g K G N o Z W N r I G F s b C B 0 a G F 0 I G F w c G x 5 K S w x N H 0 m c X V v d D s s J n F 1 b 3 Q 7 U 2 V j d G l v b j E v c 3 R 1 Z G V u d H N f Y m F j a 2 d y b 3 V u Z F 9 z d X J 2 Z X k v Q W R k Z W Q g S W 5 k Z X g u e z c u I F d o Y X Q g a W 5 k d X N 0 c m l l c y B 3 b 3 V s Z C B 5 b 3 U g b G l r Z S B 0 b y B 3 b 3 J r I G l u P y A o Y 2 h l Y 2 s g Y W x s I H R o Y X Q g Y X B w b H k p L D E 1 f S Z x d W 9 0 O y w m c X V v d D t T Z W N 0 a W 9 u M S 9 z d H V k Z W 5 0 c 1 9 i Y W N r Z 3 J v d W 5 k X 3 N 1 c n Z l e S 9 B Z G R l Z C B J b m R l e C 5 7 O C 4 g V 2 h h d C B m d W 5 j d G l v b m F s I G F y Z W F z I H d v d W x k I H l v d S B s a W t l I H R v I H d v c m s g a W 4 / I C h j a G V j a y B h b G w g d G h h d C B h c H B s e S k s M T Z 9 J n F 1 b 3 Q 7 L C Z x d W 9 0 O 1 N l Y 3 R p b 2 4 x L 3 N 0 d W R l b n R z X 2 J h Y 2 t n c m 9 1 b m R f c 3 V y d m V 5 L 0 F k Z G V k I E l u Z G V 4 L n t J b m R l e C w x N 3 0 m c X V v d D t d L C Z x d W 9 0 O 1 J l b G F 0 a W 9 u c 2 h p c E l u Z m 8 m c X V v d D s 6 W 1 1 9 I i A v P j w v U 3 R h Y m x l R W 5 0 c m l l c z 4 8 L 0 l 0 Z W 0 + P E l 0 Z W 0 + P E l 0 Z W 1 M b 2 N h d G l v b j 4 8 S X R l b V R 5 c G U + R m 9 y b X V s Y T w v S X R l b V R 5 c G U + P E l 0 Z W 1 Q Y X R o P l N l Y 3 R p b 2 4 x L 3 N 0 d W R l b n R z X 2 J h Y 2 t n c m 9 1 b m R f c 3 V y d m V 5 L 1 N v d X J j Z T w v S X R l b V B h d G g + P C 9 J d G V t T G 9 j Y X R p b 2 4 + P F N 0 Y W J s Z U V u d H J p Z X M g L z 4 8 L 0 l 0 Z W 0 + P E l 0 Z W 0 + P E l 0 Z W 1 M b 2 N h d G l v b j 4 8 S X R l b V R 5 c G U + R m 9 y b X V s Y T w v S X R l b V R 5 c G U + P E l 0 Z W 1 Q Y X R o P l N l Y 3 R p b 2 4 x L 3 N 0 d W R l b n R z X 2 J h Y 2 t n c m 9 1 b m R f c 3 V y d m V 5 L 1 B y b 2 1 v d G V k J T I w S G V h Z G V y c z w v S X R l b V B h d G g + P C 9 J d G V t T G 9 j Y X R p b 2 4 + P F N 0 Y W J s Z U V u d H J p Z X M g L z 4 8 L 0 l 0 Z W 0 + P E l 0 Z W 0 + P E l 0 Z W 1 M b 2 N h d G l v b j 4 8 S X R l b V R 5 c G U + R m 9 y b X V s Y T w v S X R l b V R 5 c G U + P E l 0 Z W 1 Q Y X R o P l N l Y 3 R p b 2 4 x L 3 N 0 d W R l b n R z X 2 J h Y 2 t n c m 9 1 b m R f c 3 V y d m V 5 L 0 N o Y W 5 n Z W Q l M j B U e X B l P C 9 J d G V t U G F 0 a D 4 8 L 0 l 0 Z W 1 M b 2 N h d G l v b j 4 8 U 3 R h Y m x l R W 5 0 c m l l c y A v P j w v S X R l b T 4 8 S X R l b T 4 8 S X R l b U x v Y 2 F 0 a W 9 u P j x J d G V t V H l w Z T 5 G b 3 J t d W x h P C 9 J d G V t V H l w Z T 4 8 S X R l b V B h d G g + U 2 V j d G l v b j E v c 3 R 1 Z G V u d H N f Y m F j a 2 d y b 3 V u Z F 9 z d X J 2 Z X k v U m V t b 3 Z l Z C U y M E N v b H V t b n M 8 L 0 l 0 Z W 1 Q Y X R o P j w v S X R l b U x v Y 2 F 0 a W 9 u P j x T d G F i b G V F b n R y a W V z I C 8 + P C 9 J d G V t P j x J d G V t P j x J d G V t T G 9 j Y X R p b 2 4 + P E l 0 Z W 1 U e X B l P k Z v c m 1 1 b G E 8 L 0 l 0 Z W 1 U e X B l P j x J d G V t U G F 0 a D 5 T Z W N 0 a W 9 u M S 9 z d H V k Z W 5 0 c 1 9 i Y W N r Z 3 J v d W 5 k X 3 N 1 c n Z l e S 9 S Z W 1 v d m V k J T I w V G 9 w J T I w U m 9 3 c z w v S X R l b V B h d G g + P C 9 J d G V t T G 9 j Y X R p b 2 4 + P F N 0 Y W J s Z U V u d H J p Z X M g L z 4 8 L 0 l 0 Z W 0 + P E l 0 Z W 0 + P E l 0 Z W 1 M b 2 N h d G l v b j 4 8 S X R l b V R 5 c G U + R m 9 y b X V s Y T w v S X R l b V R 5 c G U + P E l 0 Z W 1 Q Y X R o P l N l Y 3 R p b 2 4 x L 3 N 0 d W R l b n R z X 2 J h Y 2 t n c m 9 1 b m R f c 3 V y d m V 5 L 0 F k Z G V k J T I w S W 5 k Z X g 8 L 0 l 0 Z W 1 Q Y X R o P j w v S X R l b U x v Y 2 F 0 a W 9 u P j x T d G F i b G V F b n R y a W V z I C 8 + P C 9 J d G V t P j x J d G V t P j x J d G V t T G 9 j Y X R p b 2 4 + P E l 0 Z W 1 U e X B l P k Z v c m 1 1 b G E 8 L 0 l 0 Z W 1 U e X B l P j x J d G V t U G F 0 a D 5 T Z W N 0 a W 9 u M S 9 z d H V k Z W 5 0 c 1 9 i Y W N r Z 3 J v d W 5 k X 3 N 1 c n Z l e S U y M C g y K T w v S X R l b V B h d G g + P C 9 J d G V t T G 9 j Y X R p b 2 4 + P F N 0 Y W J s Z U V u d H J p Z X M + P E V u d H J 5 I F R 5 c G U 9 I k l z U H J p d m F 0 Z S I g V m F s d W U 9 I m w w I i A v P j x F b n R y e S B U e X B l P S J G a W x s R W 5 h Y m x l Z C I g V m F s d W U 9 I m w x I i A v P j x F b n R y e S B U e X B l P S J R d W V y e U l E I i B W Y W x 1 Z T 0 i c z A 2 N j B j N D N j L T M 2 O W U t N G Y 2 Z S 1 i N T F i L T J k Y j I y N W F j N 2 Q 3 Z 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R 1 Z G V u d H N f Y m F j a 2 d y b 3 V u Z F 9 z d X J 2 Z X l f X z I i I C 8 + P E V u d H J 5 I F R 5 c G U 9 I k Z p b G x l Z E N v b X B s Z X R l U m V z d W x 0 V G 9 X b 3 J r c 2 h l Z X Q i I F Z h b H V l P S J s M S I g L z 4 8 R W 5 0 c n k g V H l w Z T 0 i R m l s b E V y c m 9 y Q 2 9 1 b n Q i I F Z h b H V l P S J s M C I g L z 4 8 R W 5 0 c n k g V H l w Z T 0 i R m l s b E x h c 3 R V c G R h d G V k I i B W Y W x 1 Z T 0 i Z D I w M j Q t M D g t M z F U M T c 6 N T Y 6 M j E u M j k 4 N z Q 1 N l o i I C 8 + P E V u d H J 5 I F R 5 c G U 9 I k Z p b G x D b 2 x 1 b W 5 U e X B l c y I g V m F s d W U 9 I n N C Z 1 l H Q m d Z R 0 J n W T 0 i I C 8 + P E V u d H J 5 I F R 5 c G U 9 I k Z p b G x D b 2 x 1 b W 5 O Y W 1 l c y I g V m F s d W U 9 I n N b J n F 1 b 3 Q 7 N i 4 g V 2 h h d C B r a W 5 k I G 9 m I H J v b G U g d 2 9 1 b G Q g e W 9 1 I G x p a 2 U g d G 8 g b G F u Z C B p b j 8 g K G N o Z W N r I G F s b C B 0 a G F 0 I G F w c G x 5 K S 4 x J n F 1 b 3 Q 7 L C Z x d W 9 0 O z Y u I F d o Y X Q g a 2 l u Z C B v Z i B y b 2 x l I H d v d W x k I H l v d S B s a W t l I H R v I G x h b m Q g a W 4 / I C h j a G V j a y B h b G w g d G h h d C B h c H B s e S k u M i Z x d W 9 0 O y w m c X V v d D s 2 L i B X a G F 0 I G t p b m Q g b 2 Y g c m 9 s Z S B 3 b 3 V s Z C B 5 b 3 U g b G l r Z S B 0 b y B s Y W 5 k I G l u P y A o Y 2 h l Y 2 s g Y W x s I H R o Y X Q g Y X B w b H k p L j M m c X V v d D s s J n F 1 b 3 Q 7 N i 4 g V 2 h h d C B r a W 5 k I G 9 m I H J v b G U g d 2 9 1 b G Q g e W 9 1 I G x p a 2 U g d G 8 g b G F u Z C B p b j 8 g K G N o Z W N r I G F s b C B 0 a G F 0 I G F w c G x 5 K S 4 0 J n F 1 b 3 Q 7 L C Z x d W 9 0 O z Y u I F d o Y X Q g a 2 l u Z C B v Z i B y b 2 x l I H d v d W x k I H l v d S B s a W t l I H R v I G x h b m Q g a W 4 / I C h j a G V j a y B h b G w g d G h h d C B h c H B s e S k u N S Z x d W 9 0 O y w m c X V v d D s 2 L i B X a G F 0 I G t p b m Q g b 2 Y g c m 9 s Z S B 3 b 3 V s Z C B 5 b 3 U g b G l r Z S B 0 b y B s Y W 5 k I G l u P y A o Y 2 h l Y 2 s g Y W x s I H R o Y X Q g Y X B w b H k p L j Y m c X V v d D s s J n F 1 b 3 Q 7 N i 4 g V 2 h h d C B r a W 5 k I G 9 m I H J v b G U g d 2 9 1 b G Q g e W 9 1 I G x p a 2 U g d G 8 g b G F u Z C B p b j 8 g K G N o Z W N r I G F s b C B 0 a G F 0 I G F w c G x 5 K S 4 3 J n F 1 b 3 Q 7 L C Z x d W 9 0 O z Y u I F d o Y X Q g a 2 l u Z C B v Z i B y b 2 x l I H d v d W x k I H l v d S B s a W t l I H R v I G x h b m Q g a W 4 / I C h j a G V j a y B h b G w g d G h h d C B h c H B s e S k u O C Z x d W 9 0 O 1 0 i I C 8 + P E V u d H J 5 I F R 5 c G U 9 I k Z p b G x T d G F 0 d X M i I F Z h b H V l P S J z Q 2 9 t c G x l d G U i I C 8 + P E V u d H J 5 I F R 5 c G U 9 I k Z p b G x D b 3 V u d C I g V m F s d W U 9 I m w 0 O C I g L z 4 8 R W 5 0 c n k g V H l w Z T 0 i U m V s Y X R p b 2 5 z a G l w S W 5 m b 0 N v b n R h a W 5 l c i I g V m F s d W U 9 I n N 7 J n F 1 b 3 Q 7 Y 2 9 s d W 1 u Q 2 9 1 b n Q m c X V v d D s 6 O C w m c X V v d D t r Z X l D b 2 x 1 b W 5 O Y W 1 l c y Z x d W 9 0 O z p b X S w m c X V v d D t x d W V y e V J l b G F 0 a W 9 u c 2 h p c H M m c X V v d D s 6 W 1 0 s J n F 1 b 3 Q 7 Y 2 9 s d W 1 u S W R l b n R p d G l l c y Z x d W 9 0 O z p b J n F 1 b 3 Q 7 U 2 V j d G l v b j E v c 3 R 1 Z G V u d H N f Y m F j a 2 d y b 3 V u Z F 9 z d X J 2 Z X k g K D I p L 1 R y a W 1 t Z W Q g V G V 4 d C 5 7 N i 4 g V 2 h h d C B r a W 5 k I G 9 m I H J v b G U g d 2 9 1 b G Q g e W 9 1 I G x p a 2 U g d G 8 g b G F u Z C B p b j 8 g K G N o Z W N r I G F s b C B 0 a G F 0 I G F w c G x 5 K S 4 x L D B 9 J n F 1 b 3 Q 7 L C Z x d W 9 0 O 1 N l Y 3 R p b 2 4 x L 3 N 0 d W R l b n R z X 2 J h Y 2 t n c m 9 1 b m R f c 3 V y d m V 5 I C g y K S 9 U c m l t b W V k I F R l e H Q u e z Y u I F d o Y X Q g a 2 l u Z C B v Z i B y b 2 x l I H d v d W x k I H l v d S B s a W t l I H R v I G x h b m Q g a W 4 / I C h j a G V j a y B h b G w g d G h h d C B h c H B s e S k u M i w x f S Z x d W 9 0 O y w m c X V v d D t T Z W N 0 a W 9 u M S 9 z d H V k Z W 5 0 c 1 9 i Y W N r Z 3 J v d W 5 k X 3 N 1 c n Z l e S A o M i k v V H J p b W 1 l Z C B U Z X h 0 L n s 2 L i B X a G F 0 I G t p b m Q g b 2 Y g c m 9 s Z S B 3 b 3 V s Z C B 5 b 3 U g b G l r Z S B 0 b y B s Y W 5 k I G l u P y A o Y 2 h l Y 2 s g Y W x s I H R o Y X Q g Y X B w b H k p L j M s M n 0 m c X V v d D s s J n F 1 b 3 Q 7 U 2 V j d G l v b j E v c 3 R 1 Z G V u d H N f Y m F j a 2 d y b 3 V u Z F 9 z d X J 2 Z X k g K D I p L 1 R y a W 1 t Z W Q g V G V 4 d C 5 7 N i 4 g V 2 h h d C B r a W 5 k I G 9 m I H J v b G U g d 2 9 1 b G Q g e W 9 1 I G x p a 2 U g d G 8 g b G F u Z C B p b j 8 g K G N o Z W N r I G F s b C B 0 a G F 0 I G F w c G x 5 K S 4 0 L D N 9 J n F 1 b 3 Q 7 L C Z x d W 9 0 O 1 N l Y 3 R p b 2 4 x L 3 N 0 d W R l b n R z X 2 J h Y 2 t n c m 9 1 b m R f c 3 V y d m V 5 I C g y K S 9 U c m l t b W V k I F R l e H Q u e z Y u I F d o Y X Q g a 2 l u Z C B v Z i B y b 2 x l I H d v d W x k I H l v d S B s a W t l I H R v I G x h b m Q g a W 4 / I C h j a G V j a y B h b G w g d G h h d C B h c H B s e S k u N S w 0 f S Z x d W 9 0 O y w m c X V v d D t T Z W N 0 a W 9 u M S 9 z d H V k Z W 5 0 c 1 9 i Y W N r Z 3 J v d W 5 k X 3 N 1 c n Z l e S A o M i k v V H J p b W 1 l Z C B U Z X h 0 L n s 2 L i B X a G F 0 I G t p b m Q g b 2 Y g c m 9 s Z S B 3 b 3 V s Z C B 5 b 3 U g b G l r Z S B 0 b y B s Y W 5 k I G l u P y A o Y 2 h l Y 2 s g Y W x s I H R o Y X Q g Y X B w b H k p L j Y s N X 0 m c X V v d D s s J n F 1 b 3 Q 7 U 2 V j d G l v b j E v c 3 R 1 Z G V u d H N f Y m F j a 2 d y b 3 V u Z F 9 z d X J 2 Z X k g K D I p L 1 R y a W 1 t Z W Q g V G V 4 d C 5 7 N i 4 g V 2 h h d C B r a W 5 k I G 9 m I H J v b G U g d 2 9 1 b G Q g e W 9 1 I G x p a 2 U g d G 8 g b G F u Z C B p b j 8 g K G N o Z W N r I G F s b C B 0 a G F 0 I G F w c G x 5 K S 4 3 L D Z 9 J n F 1 b 3 Q 7 L C Z x d W 9 0 O 1 N l Y 3 R p b 2 4 x L 3 N 0 d W R l b n R z X 2 J h Y 2 t n c m 9 1 b m R f c 3 V y d m V 5 I C g y K S 9 U c m l t b W V k I F R l e H Q u e z Y u I F d o Y X Q g a 2 l u Z C B v Z i B y b 2 x l I H d v d W x k I H l v d S B s a W t l I H R v I G x h b m Q g a W 4 / I C h j a G V j a y B h b G w g d G h h d C B h c H B s e S k u O C w 3 f S Z x d W 9 0 O 1 0 s J n F 1 b 3 Q 7 Q 2 9 s d W 1 u Q 2 9 1 b n Q m c X V v d D s 6 O C w m c X V v d D t L Z X l D b 2 x 1 b W 5 O Y W 1 l c y Z x d W 9 0 O z p b X S w m c X V v d D t D b 2 x 1 b W 5 J Z G V u d G l 0 a W V z J n F 1 b 3 Q 7 O l s m c X V v d D t T Z W N 0 a W 9 u M S 9 z d H V k Z W 5 0 c 1 9 i Y W N r Z 3 J v d W 5 k X 3 N 1 c n Z l e S A o M i k v V H J p b W 1 l Z C B U Z X h 0 L n s 2 L i B X a G F 0 I G t p b m Q g b 2 Y g c m 9 s Z S B 3 b 3 V s Z C B 5 b 3 U g b G l r Z S B 0 b y B s Y W 5 k I G l u P y A o Y 2 h l Y 2 s g Y W x s I H R o Y X Q g Y X B w b H k p L j E s M H 0 m c X V v d D s s J n F 1 b 3 Q 7 U 2 V j d G l v b j E v c 3 R 1 Z G V u d H N f Y m F j a 2 d y b 3 V u Z F 9 z d X J 2 Z X k g K D I p L 1 R y a W 1 t Z W Q g V G V 4 d C 5 7 N i 4 g V 2 h h d C B r a W 5 k I G 9 m I H J v b G U g d 2 9 1 b G Q g e W 9 1 I G x p a 2 U g d G 8 g b G F u Z C B p b j 8 g K G N o Z W N r I G F s b C B 0 a G F 0 I G F w c G x 5 K S 4 y L D F 9 J n F 1 b 3 Q 7 L C Z x d W 9 0 O 1 N l Y 3 R p b 2 4 x L 3 N 0 d W R l b n R z X 2 J h Y 2 t n c m 9 1 b m R f c 3 V y d m V 5 I C g y K S 9 U c m l t b W V k I F R l e H Q u e z Y u I F d o Y X Q g a 2 l u Z C B v Z i B y b 2 x l I H d v d W x k I H l v d S B s a W t l I H R v I G x h b m Q g a W 4 / I C h j a G V j a y B h b G w g d G h h d C B h c H B s e S k u M y w y f S Z x d W 9 0 O y w m c X V v d D t T Z W N 0 a W 9 u M S 9 z d H V k Z W 5 0 c 1 9 i Y W N r Z 3 J v d W 5 k X 3 N 1 c n Z l e S A o M i k v V H J p b W 1 l Z C B U Z X h 0 L n s 2 L i B X a G F 0 I G t p b m Q g b 2 Y g c m 9 s Z S B 3 b 3 V s Z C B 5 b 3 U g b G l r Z S B 0 b y B s Y W 5 k I G l u P y A o Y 2 h l Y 2 s g Y W x s I H R o Y X Q g Y X B w b H k p L j Q s M 3 0 m c X V v d D s s J n F 1 b 3 Q 7 U 2 V j d G l v b j E v c 3 R 1 Z G V u d H N f Y m F j a 2 d y b 3 V u Z F 9 z d X J 2 Z X k g K D I p L 1 R y a W 1 t Z W Q g V G V 4 d C 5 7 N i 4 g V 2 h h d C B r a W 5 k I G 9 m I H J v b G U g d 2 9 1 b G Q g e W 9 1 I G x p a 2 U g d G 8 g b G F u Z C B p b j 8 g K G N o Z W N r I G F s b C B 0 a G F 0 I G F w c G x 5 K S 4 1 L D R 9 J n F 1 b 3 Q 7 L C Z x d W 9 0 O 1 N l Y 3 R p b 2 4 x L 3 N 0 d W R l b n R z X 2 J h Y 2 t n c m 9 1 b m R f c 3 V y d m V 5 I C g y K S 9 U c m l t b W V k I F R l e H Q u e z Y u I F d o Y X Q g a 2 l u Z C B v Z i B y b 2 x l I H d v d W x k I H l v d S B s a W t l I H R v I G x h b m Q g a W 4 / I C h j a G V j a y B h b G w g d G h h d C B h c H B s e S k u N i w 1 f S Z x d W 9 0 O y w m c X V v d D t T Z W N 0 a W 9 u M S 9 z d H V k Z W 5 0 c 1 9 i Y W N r Z 3 J v d W 5 k X 3 N 1 c n Z l e S A o M i k v V H J p b W 1 l Z C B U Z X h 0 L n s 2 L i B X a G F 0 I G t p b m Q g b 2 Y g c m 9 s Z S B 3 b 3 V s Z C B 5 b 3 U g b G l r Z S B 0 b y B s Y W 5 k I G l u P y A o Y 2 h l Y 2 s g Y W x s I H R o Y X Q g Y X B w b H k p L j c s N n 0 m c X V v d D s s J n F 1 b 3 Q 7 U 2 V j d G l v b j E v c 3 R 1 Z G V u d H N f Y m F j a 2 d y b 3 V u Z F 9 z d X J 2 Z X k g K D I p L 1 R y a W 1 t Z W Q g V G V 4 d C 5 7 N i 4 g V 2 h h d C B r a W 5 k I G 9 m I H J v b G U g d 2 9 1 b G Q g e W 9 1 I G x p a 2 U g d G 8 g b G F u Z C B p b j 8 g K G N o Z W N r I G F s b C B 0 a G F 0 I G F w c G x 5 K S 4 4 L D d 9 J n F 1 b 3 Q 7 X S w m c X V v d D t S Z W x h d G l v b n N o a X B J b m Z v J n F 1 b 3 Q 7 O l t d f S I g L z 4 8 R W 5 0 c n k g V H l w Z T 0 i R m l s b F R v R G F 0 Y U 1 v Z G V s R W 5 h Y m x l Z C I g V m F s d W U 9 I m w x I i A v P j x F b n R y e S B U e X B l P S J G a W x s T 2 J q Z W N 0 V H l w Z S I g V m F s d W U 9 I n N U Y W J s Z S I g L z 4 8 R W 5 0 c n k g V H l w Z T 0 i T G 9 h Z G V k V G 9 B b m F s e X N p c 1 N l c n Z p Y 2 V z I i B W Y W x 1 Z T 0 i b D A i I C 8 + P E V u d H J 5 I F R 5 c G U 9 I k Z p b G x F c n J v c k N v Z G U i I F Z h b H V l P S J z V W 5 r b m 9 3 b i I g L z 4 8 R W 5 0 c n k g V H l w Z T 0 i Q W R k Z W R U b 0 R h d G F N b 2 R l b C I g V m F s d W U 9 I m w x I i A v P j w v U 3 R h Y m x l R W 5 0 c m l l c z 4 8 L 0 l 0 Z W 0 + P E l 0 Z W 0 + P E l 0 Z W 1 M b 2 N h d G l v b j 4 8 S X R l b V R 5 c G U + R m 9 y b X V s Y T w v S X R l b V R 5 c G U + P E l 0 Z W 1 Q Y X R o P l N l Y 3 R p b 2 4 x L 3 N 0 d W R l b n R z X 2 J h Y 2 t n c m 9 1 b m R f c 3 V y d m V 5 J T I w K D I p L 1 N v d X J j Z T w v S X R l b V B h d G g + P C 9 J d G V t T G 9 j Y X R p b 2 4 + P F N 0 Y W J s Z U V u d H J p Z X M g L z 4 8 L 0 l 0 Z W 0 + P E l 0 Z W 0 + P E l 0 Z W 1 M b 2 N h d G l v b j 4 8 S X R l b V R 5 c G U + R m 9 y b X V s Y T w v S X R l b V R 5 c G U + P E l 0 Z W 1 Q Y X R o P l N l Y 3 R p b 2 4 x L 3 N 0 d W R l b n R z X 2 J h Y 2 t n c m 9 1 b m R f c 3 V y d m V 5 J T I w K D I p L 1 B y b 2 1 v d G V k J T I w S G V h Z G V y c z w v S X R l b V B h d G g + P C 9 J d G V t T G 9 j Y X R p b 2 4 + P F N 0 Y W J s Z U V u d H J p Z X M g L z 4 8 L 0 l 0 Z W 0 + P E l 0 Z W 0 + P E l 0 Z W 1 M b 2 N h d G l v b j 4 8 S X R l b V R 5 c G U + R m 9 y b X V s Y T w v S X R l b V R 5 c G U + P E l 0 Z W 1 Q Y X R o P l N l Y 3 R p b 2 4 x L 3 N 0 d W R l b n R z X 2 J h Y 2 t n c m 9 1 b m R f c 3 V y d m V 5 J T I w K D I p L 0 N o Y W 5 n Z W Q l M j B U e X B l P C 9 J d G V t U G F 0 a D 4 8 L 0 l 0 Z W 1 M b 2 N h d G l v b j 4 8 U 3 R h Y m x l R W 5 0 c m l l c y A v P j w v S X R l b T 4 8 S X R l b T 4 8 S X R l b U x v Y 2 F 0 a W 9 u P j x J d G V t V H l w Z T 5 G b 3 J t d W x h P C 9 J d G V t V H l w Z T 4 8 S X R l b V B h d G g + U 2 V j d G l v b j E v c 3 R 1 Z G V u d H N f Y m F j a 2 d y b 3 V u Z F 9 z d X J 2 Z X k l M j A o M i k v U m V t b 3 Z l Z C U y M E N v b H V t b n M 8 L 0 l 0 Z W 1 Q Y X R o P j w v S X R l b U x v Y 2 F 0 a W 9 u P j x T d G F i b G V F b n R y a W V z I C 8 + P C 9 J d G V t P j x J d G V t P j x J d G V t T G 9 j Y X R p b 2 4 + P E l 0 Z W 1 U e X B l P k Z v c m 1 1 b G E 8 L 0 l 0 Z W 1 U e X B l P j x J d G V t U G F 0 a D 5 T Z W N 0 a W 9 u M S 9 z d H V k Z W 5 0 c 1 9 i Y W N r Z 3 J v d W 5 k X 3 N 1 c n Z l e S U y M C g y K S 9 S Z W 1 v d m V k J T I w V G 9 w J T I w U m 9 3 c z w v S X R l b V B h d G g + P C 9 J d G V t T G 9 j Y X R p b 2 4 + P F N 0 Y W J s Z U V u d H J p Z X M g L z 4 8 L 0 l 0 Z W 0 + P E l 0 Z W 0 + P E l 0 Z W 1 M b 2 N h d G l v b j 4 8 S X R l b V R 5 c G U + R m 9 y b X V s Y T w v S X R l b V R 5 c G U + P E l 0 Z W 1 Q Y X R o P l N l Y 3 R p b 2 4 x L 3 N 0 d W R l b n R z X 2 J h Y 2 t n c m 9 1 b m R f c 3 V y d m V 5 J T I w K D I p L 0 F k Z G V k J T I w S W 5 k Z X g 8 L 0 l 0 Z W 1 Q Y X R o P j w v S X R l b U x v Y 2 F 0 a W 9 u P j x T d G F i b G V F b n R y a W V z I C 8 + P C 9 J d G V t P j x J d G V t P j x J d G V t T G 9 j Y X R p b 2 4 + P E l 0 Z W 1 U e X B l P k Z v c m 1 1 b G E 8 L 0 l 0 Z W 1 U e X B l P j x J d G V t U G F 0 a D 5 T Z W N 0 a W 9 u M S 9 z d H V k Z W 5 0 c 1 9 i Y W N r Z 3 J v d W 5 k X 3 N 1 c n Z l e S U y M C g y K S 9 S Z W 1 v d m V k J T I w T 3 R o Z X I l M j B D b 2 x 1 b W 5 z P C 9 J d G V t U G F 0 a D 4 8 L 0 l 0 Z W 1 M b 2 N h d G l v b j 4 8 U 3 R h Y m x l R W 5 0 c m l l c y A v P j w v S X R l b T 4 8 S X R l b T 4 8 S X R l b U x v Y 2 F 0 a W 9 u P j x J d G V t V H l w Z T 5 G b 3 J t d W x h P C 9 J d G V t V H l w Z T 4 8 S X R l b V B h d G g + U 2 V j d G l v b j E v c 3 R 1 Z G V u d H N f Y m F j a 2 d y b 3 V u Z F 9 z d X J 2 Z X k l M j A o M i k v U 3 B s a X Q l M j B D b 2 x 1 b W 4 l M j B i e S U y M E R l b G l t a X R l c j w v S X R l b V B h d G g + P C 9 J d G V t T G 9 j Y X R p b 2 4 + P F N 0 Y W J s Z U V u d H J p Z X M g L z 4 8 L 0 l 0 Z W 0 + P E l 0 Z W 0 + P E l 0 Z W 1 M b 2 N h d G l v b j 4 8 S X R l b V R 5 c G U + R m 9 y b X V s Y T w v S X R l b V R 5 c G U + P E l 0 Z W 1 Q Y X R o P l N l Y 3 R p b 2 4 x L 3 N 0 d W R l b n R z X 2 J h Y 2 t n c m 9 1 b m R f c 3 V y d m V 5 J T I w K D I p L 0 N o Y W 5 n Z W Q l M j B U e X B l M T w v S X R l b V B h d G g + P C 9 J d G V t T G 9 j Y X R p b 2 4 + P F N 0 Y W J s Z U V u d H J p Z X M g L z 4 8 L 0 l 0 Z W 0 + P E l 0 Z W 0 + P E l 0 Z W 1 M b 2 N h d G l v b j 4 8 S X R l b V R 5 c G U + R m 9 y b X V s Y T w v S X R l b V R 5 c G U + P E l 0 Z W 1 Q Y X R o P l N l Y 3 R p b 2 4 x L 3 N 0 d W R l b n R z X 2 J h Y 2 t n c m 9 1 b m R f c 3 V y d m V 5 J T I w K D I p L 1 R y a W 1 t Z W Q l M j B U Z X h 0 P C 9 J d G V t U G F 0 a D 4 8 L 0 l 0 Z W 1 M b 2 N h d G l v b j 4 8 U 3 R h Y m x l R W 5 0 c m l l c y A v P j w v S X R l b T 4 8 S X R l b T 4 8 S X R l b U x v Y 2 F 0 a W 9 u P j x J d G V t V H l w Z T 5 G b 3 J t d W x h P C 9 J d G V t V H l w Z T 4 8 S X R l b V B h d G g + U 2 V j d G l v b j E v c 3 R 1 Z G V u d H N f Y m F j a 2 d y b 3 V u Z F 9 z d X J 2 Z X k l M j A o M y k 8 L 0 l 0 Z W 1 Q Y X R o P j w v S X R l b U x v Y 2 F 0 a W 9 u P j x T d G F i b G V F b n R y a W V z P j x F b n R y e S B U e X B l P S J J c 1 B y a X Z h d G U i I F Z h b H V l P S J s M C I g L z 4 8 R W 5 0 c n k g V H l w Z T 0 i R m l s b E V u Y W J s Z W Q i I F Z h b H V l P S J s M S I g L z 4 8 R W 5 0 c n k g V H l w Z T 0 i U X V l c n l J R C I g V m F s d W U 9 I n M x M 2 Y 1 M j k x Z i 0 4 N j k 3 L T R j N W I t Y W I x N C 0 x Y j E 0 N j c 1 Z j B j Y W M 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N 0 d W R l b n R z X 2 J h Y 2 t n c m 9 1 b m R f c 3 V y d m V 5 X 1 8 z I i A v P j x F b n R y e S B U e X B l P S J G a W x s Z W R D b 2 1 w b G V 0 Z V J l c 3 V s d F R v V 2 9 y a 3 N o Z W V 0 I i B W Y W x 1 Z T 0 i b D E i I C 8 + P E V u d H J 5 I F R 5 c G U 9 I k Z p b G x T d G F 0 d X M i I F Z h b H V l P S J z Q 2 9 t c G x l d G U i I C 8 + P E V u d H J 5 I F R 5 c G U 9 I k Z p b G x D b 2 x 1 b W 5 O Y W 1 l c y I g V m F s d W U 9 I n N b J n F 1 b 3 Q 7 N y 4 g V 2 h h d C B p b m R 1 c 3 R y a W V z I H d v d W x k I H l v d S B s a W t l I H R v I H d v c m s g a W 4 / I C h j a G V j a y B h b G w g d G h h d C B h c H B s e S k u M S Z x d W 9 0 O y w m c X V v d D s 3 L i B X a G F 0 I G l u Z H V z d H J p Z X M g d 2 9 1 b G Q g e W 9 1 I G x p a 2 U g d G 8 g d 2 9 y a y B p b j 8 g K G N o Z W N r I G F s b C B 0 a G F 0 I G F w c G x 5 K S 4 y J n F 1 b 3 Q 7 L C Z x d W 9 0 O z c u I F d o Y X Q g a W 5 k d X N 0 c m l l c y B 3 b 3 V s Z C B 5 b 3 U g b G l r Z S B 0 b y B 3 b 3 J r I G l u P y A o Y 2 h l Y 2 s g Y W x s I H R o Y X Q g Y X B w b H k p L j M m c X V v d D s s J n F 1 b 3 Q 7 N y 4 g V 2 h h d C B p b m R 1 c 3 R y a W V z I H d v d W x k I H l v d S B s a W t l I H R v I H d v c m s g a W 4 / I C h j a G V j a y B h b G w g d G h h d C B h c H B s e S k u N C Z x d W 9 0 O y w m c X V v d D s 3 L i B X a G F 0 I G l u Z H V z d H J p Z X M g d 2 9 1 b G Q g e W 9 1 I G x p a 2 U g d G 8 g d 2 9 y a y B p b j 8 g K G N o Z W N r I G F s b C B 0 a G F 0 I G F w c G x 5 K S 4 1 J n F 1 b 3 Q 7 L C Z x d W 9 0 O z c u I F d o Y X Q g a W 5 k d X N 0 c m l l c y B 3 b 3 V s Z C B 5 b 3 U g b G l r Z S B 0 b y B 3 b 3 J r I G l u P y A o Y 2 h l Y 2 s g Y W x s I H R o Y X Q g Y X B w b H k p L j Y m c X V v d D s s J n F 1 b 3 Q 7 N y 4 g V 2 h h d C B p b m R 1 c 3 R y a W V z I H d v d W x k I H l v d S B s a W t l I H R v I H d v c m s g a W 4 / I C h j a G V j a y B h b G w g d G h h d C B h c H B s e S k u N y Z x d W 9 0 O y w m c X V v d D s 3 L i B X a G F 0 I G l u Z H V z d H J p Z X M g d 2 9 1 b G Q g e W 9 1 I G x p a 2 U g d G 8 g d 2 9 y a y B p b j 8 g K G N o Z W N r I G F s b C B 0 a G F 0 I G F w c G x 5 K S 4 4 J n F 1 b 3 Q 7 L C Z x d W 9 0 O z c u I F d o Y X Q g a W 5 k d X N 0 c m l l c y B 3 b 3 V s Z C B 5 b 3 U g b G l r Z S B 0 b y B 3 b 3 J r I G l u P y A o Y 2 h l Y 2 s g Y W x s I H R o Y X Q g Y X B w b H k p L j k m c X V v d D s s J n F 1 b 3 Q 7 N y 4 g V 2 h h d C B p b m R 1 c 3 R y a W V z I H d v d W x k I H l v d S B s a W t l I H R v I H d v c m s g a W 4 / I C h j a G V j a y B h b G w g d G h h d C B h c H B s e S k u M T A m c X V v d D s s J n F 1 b 3 Q 7 N y 4 g V 2 h h d C B p b m R 1 c 3 R y a W V z I H d v d W x k I H l v d S B s a W t l I H R v I H d v c m s g a W 4 / I C h j a G V j a y B h b G w g d G h h d C B h c H B s e S k u M T E m c X V v d D s s J n F 1 b 3 Q 7 N y 4 g V 2 h h d C B p b m R 1 c 3 R y a W V z I H d v d W x k I H l v d S B s a W t l I H R v I H d v c m s g a W 4 / I C h j a G V j a y B h b G w g d G h h d C B h c H B s e S k u M T I m c X V v d D s s J n F 1 b 3 Q 7 N y 4 g V 2 h h d C B p b m R 1 c 3 R y a W V z I H d v d W x k I H l v d S B s a W t l I H R v I H d v c m s g a W 4 / I C h j a G V j a y B h b G w g d G h h d C B h c H B s e S k u M T M m c X V v d D s s J n F 1 b 3 Q 7 N y 4 g V 2 h h d C B p b m R 1 c 3 R y a W V z I H d v d W x k I H l v d S B s a W t l I H R v I H d v c m s g a W 4 / I C h j a G V j a y B h b G w g d G h h d C B h c H B s e S k u M T Q m c X V v d D s s J n F 1 b 3 Q 7 N y 4 g V 2 h h d C B p b m R 1 c 3 R y a W V z I H d v d W x k I H l v d S B s a W t l I H R v I H d v c m s g a W 4 / I C h j a G V j a y B h b G w g d G h h d C B h c H B s e S k u M T U m c X V v d D s s J n F 1 b 3 Q 7 N y 4 g V 2 h h d C B p b m R 1 c 3 R y a W V z I H d v d W x k I H l v d S B s a W t l I H R v I H d v c m s g a W 4 / I C h j a G V j a y B h b G w g d G h h d C B h c H B s e S k u M T Y m c X V v d D s s J n F 1 b 3 Q 7 N y 4 g V 2 h h d C B p b m R 1 c 3 R y a W V z I H d v d W x k I H l v d S B s a W t l I H R v I H d v c m s g a W 4 / I C h j a G V j a y B h b G w g d G h h d C B h c H B s e S k u M T c m c X V v d D s s J n F 1 b 3 Q 7 N y 4 g V 2 h h d C B p b m R 1 c 3 R y a W V z I H d v d W x k I H l v d S B s a W t l I H R v I H d v c m s g a W 4 / I C h j a G V j a y B h b G w g d G h h d C B h c H B s e S k u M T g m c X V v d D s s J n F 1 b 3 Q 7 N y 4 g V 2 h h d C B p b m R 1 c 3 R y a W V z I H d v d W x k I H l v d S B s a W t l I H R v I H d v c m s g a W 4 / I C h j a G V j a y B h b G w g d G h h d C B h c H B s e S k u M T k m c X V v d D s s J n F 1 b 3 Q 7 N y 4 g V 2 h h d C B p b m R 1 c 3 R y a W V z I H d v d W x k I H l v d S B s a W t l I H R v I H d v c m s g a W 4 / I C h j a G V j a y B h b G w g d G h h d C B h c H B s e S k u M j A m c X V v d D s s J n F 1 b 3 Q 7 N y 4 g V 2 h h d C B p b m R 1 c 3 R y a W V z I H d v d W x k I H l v d S B s a W t l I H R v I H d v c m s g a W 4 / I C h j a G V j a y B h b G w g d G h h d C B h c H B s e S k u M j E m c X V v d D t d I i A v P j x F b n R y e S B U e X B l P S J G a W x s Q 2 9 s d W 1 u V H l w Z X M i I F Z h b H V l P S J z Q m d Z R 0 J n W U d C Z 1 l H Q m d Z R 0 J n W U d C Z 1 l H Q m d Z R y I g L z 4 8 R W 5 0 c n k g V H l w Z T 0 i R m l s b E x h c 3 R V c G R h d G V k I i B W Y W x 1 Z T 0 i Z D I w M j Q t M D g t M z F U M T g 6 M D k 6 N T M u N z g 5 M D k 4 N l o i I C 8 + P E V u d H J 5 I F R 5 c G U 9 I k Z p b G x F c n J v c k N v d W 5 0 I i B W Y W x 1 Z T 0 i b D A i I C 8 + P E V u d H J 5 I F R 5 c G U 9 I k Z p b G x F c n J v c k N v Z G U i I F Z h b H V l P S J z V W 5 r b m 9 3 b i I g L z 4 8 R W 5 0 c n k g V H l w Z T 0 i Q W R k Z W R U b 0 R h d G F N b 2 R l b C I g V m F s d W U 9 I m w x I i A v P j x F b n R y e S B U e X B l P S J G a W x s V G 9 E Y X R h T W 9 k Z W x F b m F i b G V k I i B W Y W x 1 Z T 0 i b D E i I C 8 + P E V u d H J 5 I F R 5 c G U 9 I k Z p b G x P Y m p l Y 3 R U e X B l I i B W Y W x 1 Z T 0 i c 1 R h Y m x l I i A v P j x F b n R y e S B U e X B l P S J G a W x s Q 2 9 1 b n Q i I F Z h b H V l P S J s N D g i I C 8 + P E V u d H J 5 I F R 5 c G U 9 I l J l b G F 0 a W 9 u c 2 h p c E l u Z m 9 D b 2 5 0 Y W l u Z X I i I F Z h b H V l P S J z e y Z x d W 9 0 O 2 N v b H V t b k N v d W 5 0 J n F 1 b 3 Q 7 O j I x L C Z x d W 9 0 O 2 t l e U N v b H V t b k 5 h b W V z J n F 1 b 3 Q 7 O l t d L C Z x d W 9 0 O 3 F 1 Z X J 5 U m V s Y X R p b 2 5 z a G l w c y Z x d W 9 0 O z p b X S w m c X V v d D t j b 2 x 1 b W 5 J Z G V u d G l 0 a W V z J n F 1 b 3 Q 7 O l s m c X V v d D t T Z W N 0 a W 9 u M S 9 z d H V k Z W 5 0 c 1 9 i Y W N r Z 3 J v d W 5 k X 3 N 1 c n Z l e S A o M y k v V H J p b W 1 l Z C B U Z X h 0 L n s 3 L i B X a G F 0 I G l u Z H V z d H J p Z X M g d 2 9 1 b G Q g e W 9 1 I G x p a 2 U g d G 8 g d 2 9 y a y B p b j 8 g K G N o Z W N r I G F s b C B 0 a G F 0 I G F w c G x 5 K S 4 x L D B 9 J n F 1 b 3 Q 7 L C Z x d W 9 0 O 1 N l Y 3 R p b 2 4 x L 3 N 0 d W R l b n R z X 2 J h Y 2 t n c m 9 1 b m R f c 3 V y d m V 5 I C g z K S 9 U c m l t b W V k I F R l e H Q u e z c u I F d o Y X Q g a W 5 k d X N 0 c m l l c y B 3 b 3 V s Z C B 5 b 3 U g b G l r Z S B 0 b y B 3 b 3 J r I G l u P y A o Y 2 h l Y 2 s g Y W x s I H R o Y X Q g Y X B w b H k p L j I s M X 0 m c X V v d D s s J n F 1 b 3 Q 7 U 2 V j d G l v b j E v c 3 R 1 Z G V u d H N f Y m F j a 2 d y b 3 V u Z F 9 z d X J 2 Z X k g K D M p L 1 R y a W 1 t Z W Q g V G V 4 d C 5 7 N y 4 g V 2 h h d C B p b m R 1 c 3 R y a W V z I H d v d W x k I H l v d S B s a W t l I H R v I H d v c m s g a W 4 / I C h j a G V j a y B h b G w g d G h h d C B h c H B s e S k u M y w y f S Z x d W 9 0 O y w m c X V v d D t T Z W N 0 a W 9 u M S 9 z d H V k Z W 5 0 c 1 9 i Y W N r Z 3 J v d W 5 k X 3 N 1 c n Z l e S A o M y k v V H J p b W 1 l Z C B U Z X h 0 L n s 3 L i B X a G F 0 I G l u Z H V z d H J p Z X M g d 2 9 1 b G Q g e W 9 1 I G x p a 2 U g d G 8 g d 2 9 y a y B p b j 8 g K G N o Z W N r I G F s b C B 0 a G F 0 I G F w c G x 5 K S 4 0 L D N 9 J n F 1 b 3 Q 7 L C Z x d W 9 0 O 1 N l Y 3 R p b 2 4 x L 3 N 0 d W R l b n R z X 2 J h Y 2 t n c m 9 1 b m R f c 3 V y d m V 5 I C g z K S 9 U c m l t b W V k I F R l e H Q u e z c u I F d o Y X Q g a W 5 k d X N 0 c m l l c y B 3 b 3 V s Z C B 5 b 3 U g b G l r Z S B 0 b y B 3 b 3 J r I G l u P y A o Y 2 h l Y 2 s g Y W x s I H R o Y X Q g Y X B w b H k p L j U s N H 0 m c X V v d D s s J n F 1 b 3 Q 7 U 2 V j d G l v b j E v c 3 R 1 Z G V u d H N f Y m F j a 2 d y b 3 V u Z F 9 z d X J 2 Z X k g K D M p L 1 R y a W 1 t Z W Q g V G V 4 d C 5 7 N y 4 g V 2 h h d C B p b m R 1 c 3 R y a W V z I H d v d W x k I H l v d S B s a W t l I H R v I H d v c m s g a W 4 / I C h j a G V j a y B h b G w g d G h h d C B h c H B s e S k u N i w 1 f S Z x d W 9 0 O y w m c X V v d D t T Z W N 0 a W 9 u M S 9 z d H V k Z W 5 0 c 1 9 i Y W N r Z 3 J v d W 5 k X 3 N 1 c n Z l e S A o M y k v V H J p b W 1 l Z C B U Z X h 0 L n s 3 L i B X a G F 0 I G l u Z H V z d H J p Z X M g d 2 9 1 b G Q g e W 9 1 I G x p a 2 U g d G 8 g d 2 9 y a y B p b j 8 g K G N o Z W N r I G F s b C B 0 a G F 0 I G F w c G x 5 K S 4 3 L D Z 9 J n F 1 b 3 Q 7 L C Z x d W 9 0 O 1 N l Y 3 R p b 2 4 x L 3 N 0 d W R l b n R z X 2 J h Y 2 t n c m 9 1 b m R f c 3 V y d m V 5 I C g z K S 9 U c m l t b W V k I F R l e H Q u e z c u I F d o Y X Q g a W 5 k d X N 0 c m l l c y B 3 b 3 V s Z C B 5 b 3 U g b G l r Z S B 0 b y B 3 b 3 J r I G l u P y A o Y 2 h l Y 2 s g Y W x s I H R o Y X Q g Y X B w b H k p L j g s N 3 0 m c X V v d D s s J n F 1 b 3 Q 7 U 2 V j d G l v b j E v c 3 R 1 Z G V u d H N f Y m F j a 2 d y b 3 V u Z F 9 z d X J 2 Z X k g K D M p L 1 R y a W 1 t Z W Q g V G V 4 d C 5 7 N y 4 g V 2 h h d C B p b m R 1 c 3 R y a W V z I H d v d W x k I H l v d S B s a W t l I H R v I H d v c m s g a W 4 / I C h j a G V j a y B h b G w g d G h h d C B h c H B s e S k u O S w 4 f S Z x d W 9 0 O y w m c X V v d D t T Z W N 0 a W 9 u M S 9 z d H V k Z W 5 0 c 1 9 i Y W N r Z 3 J v d W 5 k X 3 N 1 c n Z l e S A o M y k v V H J p b W 1 l Z C B U Z X h 0 L n s 3 L i B X a G F 0 I G l u Z H V z d H J p Z X M g d 2 9 1 b G Q g e W 9 1 I G x p a 2 U g d G 8 g d 2 9 y a y B p b j 8 g K G N o Z W N r I G F s b C B 0 a G F 0 I G F w c G x 5 K S 4 x M C w 5 f S Z x d W 9 0 O y w m c X V v d D t T Z W N 0 a W 9 u M S 9 z d H V k Z W 5 0 c 1 9 i Y W N r Z 3 J v d W 5 k X 3 N 1 c n Z l e S A o M y k v V H J p b W 1 l Z C B U Z X h 0 L n s 3 L i B X a G F 0 I G l u Z H V z d H J p Z X M g d 2 9 1 b G Q g e W 9 1 I G x p a 2 U g d G 8 g d 2 9 y a y B p b j 8 g K G N o Z W N r I G F s b C B 0 a G F 0 I G F w c G x 5 K S 4 x M S w x M H 0 m c X V v d D s s J n F 1 b 3 Q 7 U 2 V j d G l v b j E v c 3 R 1 Z G V u d H N f Y m F j a 2 d y b 3 V u Z F 9 z d X J 2 Z X k g K D M p L 1 R y a W 1 t Z W Q g V G V 4 d C 5 7 N y 4 g V 2 h h d C B p b m R 1 c 3 R y a W V z I H d v d W x k I H l v d S B s a W t l I H R v I H d v c m s g a W 4 / I C h j a G V j a y B h b G w g d G h h d C B h c H B s e S k u M T I s M T F 9 J n F 1 b 3 Q 7 L C Z x d W 9 0 O 1 N l Y 3 R p b 2 4 x L 3 N 0 d W R l b n R z X 2 J h Y 2 t n c m 9 1 b m R f c 3 V y d m V 5 I C g z K S 9 U c m l t b W V k I F R l e H Q u e z c u I F d o Y X Q g a W 5 k d X N 0 c m l l c y B 3 b 3 V s Z C B 5 b 3 U g b G l r Z S B 0 b y B 3 b 3 J r I G l u P y A o Y 2 h l Y 2 s g Y W x s I H R o Y X Q g Y X B w b H k p L j E z L D E y f S Z x d W 9 0 O y w m c X V v d D t T Z W N 0 a W 9 u M S 9 z d H V k Z W 5 0 c 1 9 i Y W N r Z 3 J v d W 5 k X 3 N 1 c n Z l e S A o M y k v V H J p b W 1 l Z C B U Z X h 0 L n s 3 L i B X a G F 0 I G l u Z H V z d H J p Z X M g d 2 9 1 b G Q g e W 9 1 I G x p a 2 U g d G 8 g d 2 9 y a y B p b j 8 g K G N o Z W N r I G F s b C B 0 a G F 0 I G F w c G x 5 K S 4 x N C w x M 3 0 m c X V v d D s s J n F 1 b 3 Q 7 U 2 V j d G l v b j E v c 3 R 1 Z G V u d H N f Y m F j a 2 d y b 3 V u Z F 9 z d X J 2 Z X k g K D M p L 1 R y a W 1 t Z W Q g V G V 4 d C 5 7 N y 4 g V 2 h h d C B p b m R 1 c 3 R y a W V z I H d v d W x k I H l v d S B s a W t l I H R v I H d v c m s g a W 4 / I C h j a G V j a y B h b G w g d G h h d C B h c H B s e S k u M T U s M T R 9 J n F 1 b 3 Q 7 L C Z x d W 9 0 O 1 N l Y 3 R p b 2 4 x L 3 N 0 d W R l b n R z X 2 J h Y 2 t n c m 9 1 b m R f c 3 V y d m V 5 I C g z K S 9 U c m l t b W V k I F R l e H Q u e z c u I F d o Y X Q g a W 5 k d X N 0 c m l l c y B 3 b 3 V s Z C B 5 b 3 U g b G l r Z S B 0 b y B 3 b 3 J r I G l u P y A o Y 2 h l Y 2 s g Y W x s I H R o Y X Q g Y X B w b H k p L j E 2 L D E 1 f S Z x d W 9 0 O y w m c X V v d D t T Z W N 0 a W 9 u M S 9 z d H V k Z W 5 0 c 1 9 i Y W N r Z 3 J v d W 5 k X 3 N 1 c n Z l e S A o M y k v V H J p b W 1 l Z C B U Z X h 0 L n s 3 L i B X a G F 0 I G l u Z H V z d H J p Z X M g d 2 9 1 b G Q g e W 9 1 I G x p a 2 U g d G 8 g d 2 9 y a y B p b j 8 g K G N o Z W N r I G F s b C B 0 a G F 0 I G F w c G x 5 K S 4 x N y w x N n 0 m c X V v d D s s J n F 1 b 3 Q 7 U 2 V j d G l v b j E v c 3 R 1 Z G V u d H N f Y m F j a 2 d y b 3 V u Z F 9 z d X J 2 Z X k g K D M p L 1 R y a W 1 t Z W Q g V G V 4 d C 5 7 N y 4 g V 2 h h d C B p b m R 1 c 3 R y a W V z I H d v d W x k I H l v d S B s a W t l I H R v I H d v c m s g a W 4 / I C h j a G V j a y B h b G w g d G h h d C B h c H B s e S k u M T g s M T d 9 J n F 1 b 3 Q 7 L C Z x d W 9 0 O 1 N l Y 3 R p b 2 4 x L 3 N 0 d W R l b n R z X 2 J h Y 2 t n c m 9 1 b m R f c 3 V y d m V 5 I C g z K S 9 U c m l t b W V k I F R l e H Q u e z c u I F d o Y X Q g a W 5 k d X N 0 c m l l c y B 3 b 3 V s Z C B 5 b 3 U g b G l r Z S B 0 b y B 3 b 3 J r I G l u P y A o Y 2 h l Y 2 s g Y W x s I H R o Y X Q g Y X B w b H k p L j E 5 L D E 4 f S Z x d W 9 0 O y w m c X V v d D t T Z W N 0 a W 9 u M S 9 z d H V k Z W 5 0 c 1 9 i Y W N r Z 3 J v d W 5 k X 3 N 1 c n Z l e S A o M y k v V H J p b W 1 l Z C B U Z X h 0 L n s 3 L i B X a G F 0 I G l u Z H V z d H J p Z X M g d 2 9 1 b G Q g e W 9 1 I G x p a 2 U g d G 8 g d 2 9 y a y B p b j 8 g K G N o Z W N r I G F s b C B 0 a G F 0 I G F w c G x 5 K S 4 y M C w x O X 0 m c X V v d D s s J n F 1 b 3 Q 7 U 2 V j d G l v b j E v c 3 R 1 Z G V u d H N f Y m F j a 2 d y b 3 V u Z F 9 z d X J 2 Z X k g K D M p L 1 R y a W 1 t Z W Q g V G V 4 d C 5 7 N y 4 g V 2 h h d C B p b m R 1 c 3 R y a W V z I H d v d W x k I H l v d S B s a W t l I H R v I H d v c m s g a W 4 / I C h j a G V j a y B h b G w g d G h h d C B h c H B s e S k u M j E s M j B 9 J n F 1 b 3 Q 7 X S w m c X V v d D t D b 2 x 1 b W 5 D b 3 V u d C Z x d W 9 0 O z o y M S w m c X V v d D t L Z X l D b 2 x 1 b W 5 O Y W 1 l c y Z x d W 9 0 O z p b X S w m c X V v d D t D b 2 x 1 b W 5 J Z G V u d G l 0 a W V z J n F 1 b 3 Q 7 O l s m c X V v d D t T Z W N 0 a W 9 u M S 9 z d H V k Z W 5 0 c 1 9 i Y W N r Z 3 J v d W 5 k X 3 N 1 c n Z l e S A o M y k v V H J p b W 1 l Z C B U Z X h 0 L n s 3 L i B X a G F 0 I G l u Z H V z d H J p Z X M g d 2 9 1 b G Q g e W 9 1 I G x p a 2 U g d G 8 g d 2 9 y a y B p b j 8 g K G N o Z W N r I G F s b C B 0 a G F 0 I G F w c G x 5 K S 4 x L D B 9 J n F 1 b 3 Q 7 L C Z x d W 9 0 O 1 N l Y 3 R p b 2 4 x L 3 N 0 d W R l b n R z X 2 J h Y 2 t n c m 9 1 b m R f c 3 V y d m V 5 I C g z K S 9 U c m l t b W V k I F R l e H Q u e z c u I F d o Y X Q g a W 5 k d X N 0 c m l l c y B 3 b 3 V s Z C B 5 b 3 U g b G l r Z S B 0 b y B 3 b 3 J r I G l u P y A o Y 2 h l Y 2 s g Y W x s I H R o Y X Q g Y X B w b H k p L j I s M X 0 m c X V v d D s s J n F 1 b 3 Q 7 U 2 V j d G l v b j E v c 3 R 1 Z G V u d H N f Y m F j a 2 d y b 3 V u Z F 9 z d X J 2 Z X k g K D M p L 1 R y a W 1 t Z W Q g V G V 4 d C 5 7 N y 4 g V 2 h h d C B p b m R 1 c 3 R y a W V z I H d v d W x k I H l v d S B s a W t l I H R v I H d v c m s g a W 4 / I C h j a G V j a y B h b G w g d G h h d C B h c H B s e S k u M y w y f S Z x d W 9 0 O y w m c X V v d D t T Z W N 0 a W 9 u M S 9 z d H V k Z W 5 0 c 1 9 i Y W N r Z 3 J v d W 5 k X 3 N 1 c n Z l e S A o M y k v V H J p b W 1 l Z C B U Z X h 0 L n s 3 L i B X a G F 0 I G l u Z H V z d H J p Z X M g d 2 9 1 b G Q g e W 9 1 I G x p a 2 U g d G 8 g d 2 9 y a y B p b j 8 g K G N o Z W N r I G F s b C B 0 a G F 0 I G F w c G x 5 K S 4 0 L D N 9 J n F 1 b 3 Q 7 L C Z x d W 9 0 O 1 N l Y 3 R p b 2 4 x L 3 N 0 d W R l b n R z X 2 J h Y 2 t n c m 9 1 b m R f c 3 V y d m V 5 I C g z K S 9 U c m l t b W V k I F R l e H Q u e z c u I F d o Y X Q g a W 5 k d X N 0 c m l l c y B 3 b 3 V s Z C B 5 b 3 U g b G l r Z S B 0 b y B 3 b 3 J r I G l u P y A o Y 2 h l Y 2 s g Y W x s I H R o Y X Q g Y X B w b H k p L j U s N H 0 m c X V v d D s s J n F 1 b 3 Q 7 U 2 V j d G l v b j E v c 3 R 1 Z G V u d H N f Y m F j a 2 d y b 3 V u Z F 9 z d X J 2 Z X k g K D M p L 1 R y a W 1 t Z W Q g V G V 4 d C 5 7 N y 4 g V 2 h h d C B p b m R 1 c 3 R y a W V z I H d v d W x k I H l v d S B s a W t l I H R v I H d v c m s g a W 4 / I C h j a G V j a y B h b G w g d G h h d C B h c H B s e S k u N i w 1 f S Z x d W 9 0 O y w m c X V v d D t T Z W N 0 a W 9 u M S 9 z d H V k Z W 5 0 c 1 9 i Y W N r Z 3 J v d W 5 k X 3 N 1 c n Z l e S A o M y k v V H J p b W 1 l Z C B U Z X h 0 L n s 3 L i B X a G F 0 I G l u Z H V z d H J p Z X M g d 2 9 1 b G Q g e W 9 1 I G x p a 2 U g d G 8 g d 2 9 y a y B p b j 8 g K G N o Z W N r I G F s b C B 0 a G F 0 I G F w c G x 5 K S 4 3 L D Z 9 J n F 1 b 3 Q 7 L C Z x d W 9 0 O 1 N l Y 3 R p b 2 4 x L 3 N 0 d W R l b n R z X 2 J h Y 2 t n c m 9 1 b m R f c 3 V y d m V 5 I C g z K S 9 U c m l t b W V k I F R l e H Q u e z c u I F d o Y X Q g a W 5 k d X N 0 c m l l c y B 3 b 3 V s Z C B 5 b 3 U g b G l r Z S B 0 b y B 3 b 3 J r I G l u P y A o Y 2 h l Y 2 s g Y W x s I H R o Y X Q g Y X B w b H k p L j g s N 3 0 m c X V v d D s s J n F 1 b 3 Q 7 U 2 V j d G l v b j E v c 3 R 1 Z G V u d H N f Y m F j a 2 d y b 3 V u Z F 9 z d X J 2 Z X k g K D M p L 1 R y a W 1 t Z W Q g V G V 4 d C 5 7 N y 4 g V 2 h h d C B p b m R 1 c 3 R y a W V z I H d v d W x k I H l v d S B s a W t l I H R v I H d v c m s g a W 4 / I C h j a G V j a y B h b G w g d G h h d C B h c H B s e S k u O S w 4 f S Z x d W 9 0 O y w m c X V v d D t T Z W N 0 a W 9 u M S 9 z d H V k Z W 5 0 c 1 9 i Y W N r Z 3 J v d W 5 k X 3 N 1 c n Z l e S A o M y k v V H J p b W 1 l Z C B U Z X h 0 L n s 3 L i B X a G F 0 I G l u Z H V z d H J p Z X M g d 2 9 1 b G Q g e W 9 1 I G x p a 2 U g d G 8 g d 2 9 y a y B p b j 8 g K G N o Z W N r I G F s b C B 0 a G F 0 I G F w c G x 5 K S 4 x M C w 5 f S Z x d W 9 0 O y w m c X V v d D t T Z W N 0 a W 9 u M S 9 z d H V k Z W 5 0 c 1 9 i Y W N r Z 3 J v d W 5 k X 3 N 1 c n Z l e S A o M y k v V H J p b W 1 l Z C B U Z X h 0 L n s 3 L i B X a G F 0 I G l u Z H V z d H J p Z X M g d 2 9 1 b G Q g e W 9 1 I G x p a 2 U g d G 8 g d 2 9 y a y B p b j 8 g K G N o Z W N r I G F s b C B 0 a G F 0 I G F w c G x 5 K S 4 x M S w x M H 0 m c X V v d D s s J n F 1 b 3 Q 7 U 2 V j d G l v b j E v c 3 R 1 Z G V u d H N f Y m F j a 2 d y b 3 V u Z F 9 z d X J 2 Z X k g K D M p L 1 R y a W 1 t Z W Q g V G V 4 d C 5 7 N y 4 g V 2 h h d C B p b m R 1 c 3 R y a W V z I H d v d W x k I H l v d S B s a W t l I H R v I H d v c m s g a W 4 / I C h j a G V j a y B h b G w g d G h h d C B h c H B s e S k u M T I s M T F 9 J n F 1 b 3 Q 7 L C Z x d W 9 0 O 1 N l Y 3 R p b 2 4 x L 3 N 0 d W R l b n R z X 2 J h Y 2 t n c m 9 1 b m R f c 3 V y d m V 5 I C g z K S 9 U c m l t b W V k I F R l e H Q u e z c u I F d o Y X Q g a W 5 k d X N 0 c m l l c y B 3 b 3 V s Z C B 5 b 3 U g b G l r Z S B 0 b y B 3 b 3 J r I G l u P y A o Y 2 h l Y 2 s g Y W x s I H R o Y X Q g Y X B w b H k p L j E z L D E y f S Z x d W 9 0 O y w m c X V v d D t T Z W N 0 a W 9 u M S 9 z d H V k Z W 5 0 c 1 9 i Y W N r Z 3 J v d W 5 k X 3 N 1 c n Z l e S A o M y k v V H J p b W 1 l Z C B U Z X h 0 L n s 3 L i B X a G F 0 I G l u Z H V z d H J p Z X M g d 2 9 1 b G Q g e W 9 1 I G x p a 2 U g d G 8 g d 2 9 y a y B p b j 8 g K G N o Z W N r I G F s b C B 0 a G F 0 I G F w c G x 5 K S 4 x N C w x M 3 0 m c X V v d D s s J n F 1 b 3 Q 7 U 2 V j d G l v b j E v c 3 R 1 Z G V u d H N f Y m F j a 2 d y b 3 V u Z F 9 z d X J 2 Z X k g K D M p L 1 R y a W 1 t Z W Q g V G V 4 d C 5 7 N y 4 g V 2 h h d C B p b m R 1 c 3 R y a W V z I H d v d W x k I H l v d S B s a W t l I H R v I H d v c m s g a W 4 / I C h j a G V j a y B h b G w g d G h h d C B h c H B s e S k u M T U s M T R 9 J n F 1 b 3 Q 7 L C Z x d W 9 0 O 1 N l Y 3 R p b 2 4 x L 3 N 0 d W R l b n R z X 2 J h Y 2 t n c m 9 1 b m R f c 3 V y d m V 5 I C g z K S 9 U c m l t b W V k I F R l e H Q u e z c u I F d o Y X Q g a W 5 k d X N 0 c m l l c y B 3 b 3 V s Z C B 5 b 3 U g b G l r Z S B 0 b y B 3 b 3 J r I G l u P y A o Y 2 h l Y 2 s g Y W x s I H R o Y X Q g Y X B w b H k p L j E 2 L D E 1 f S Z x d W 9 0 O y w m c X V v d D t T Z W N 0 a W 9 u M S 9 z d H V k Z W 5 0 c 1 9 i Y W N r Z 3 J v d W 5 k X 3 N 1 c n Z l e S A o M y k v V H J p b W 1 l Z C B U Z X h 0 L n s 3 L i B X a G F 0 I G l u Z H V z d H J p Z X M g d 2 9 1 b G Q g e W 9 1 I G x p a 2 U g d G 8 g d 2 9 y a y B p b j 8 g K G N o Z W N r I G F s b C B 0 a G F 0 I G F w c G x 5 K S 4 x N y w x N n 0 m c X V v d D s s J n F 1 b 3 Q 7 U 2 V j d G l v b j E v c 3 R 1 Z G V u d H N f Y m F j a 2 d y b 3 V u Z F 9 z d X J 2 Z X k g K D M p L 1 R y a W 1 t Z W Q g V G V 4 d C 5 7 N y 4 g V 2 h h d C B p b m R 1 c 3 R y a W V z I H d v d W x k I H l v d S B s a W t l I H R v I H d v c m s g a W 4 / I C h j a G V j a y B h b G w g d G h h d C B h c H B s e S k u M T g s M T d 9 J n F 1 b 3 Q 7 L C Z x d W 9 0 O 1 N l Y 3 R p b 2 4 x L 3 N 0 d W R l b n R z X 2 J h Y 2 t n c m 9 1 b m R f c 3 V y d m V 5 I C g z K S 9 U c m l t b W V k I F R l e H Q u e z c u I F d o Y X Q g a W 5 k d X N 0 c m l l c y B 3 b 3 V s Z C B 5 b 3 U g b G l r Z S B 0 b y B 3 b 3 J r I G l u P y A o Y 2 h l Y 2 s g Y W x s I H R o Y X Q g Y X B w b H k p L j E 5 L D E 4 f S Z x d W 9 0 O y w m c X V v d D t T Z W N 0 a W 9 u M S 9 z d H V k Z W 5 0 c 1 9 i Y W N r Z 3 J v d W 5 k X 3 N 1 c n Z l e S A o M y k v V H J p b W 1 l Z C B U Z X h 0 L n s 3 L i B X a G F 0 I G l u Z H V z d H J p Z X M g d 2 9 1 b G Q g e W 9 1 I G x p a 2 U g d G 8 g d 2 9 y a y B p b j 8 g K G N o Z W N r I G F s b C B 0 a G F 0 I G F w c G x 5 K S 4 y M C w x O X 0 m c X V v d D s s J n F 1 b 3 Q 7 U 2 V j d G l v b j E v c 3 R 1 Z G V u d H N f Y m F j a 2 d y b 3 V u Z F 9 z d X J 2 Z X k g K D M p L 1 R y a W 1 t Z W Q g V G V 4 d C 5 7 N y 4 g V 2 h h d C B p b m R 1 c 3 R y a W V z I H d v d W x k I H l v d S B s a W t l I H R v I H d v c m s g a W 4 / I C h j a G V j a y B h b G w g d G h h d C B h c H B s e S k u M j E s M j B 9 J n F 1 b 3 Q 7 X S w m c X V v d D t S Z W x h d G l v b n N o a X B J b m Z v J n F 1 b 3 Q 7 O l t d f S I g L z 4 8 R W 5 0 c n k g V H l w Z T 0 i T G 9 h Z G V k V G 9 B b m F s e X N p c 1 N l c n Z p Y 2 V z I i B W Y W x 1 Z T 0 i b D A i I C 8 + P C 9 T d G F i b G V F b n R y a W V z P j w v S X R l b T 4 8 S X R l b T 4 8 S X R l b U x v Y 2 F 0 a W 9 u P j x J d G V t V H l w Z T 5 G b 3 J t d W x h P C 9 J d G V t V H l w Z T 4 8 S X R l b V B h d G g + U 2 V j d G l v b j E v c 3 R 1 Z G V u d H N f Y m F j a 2 d y b 3 V u Z F 9 z d X J 2 Z X k l M j A o M y k v U 2 9 1 c m N l P C 9 J d G V t U G F 0 a D 4 8 L 0 l 0 Z W 1 M b 2 N h d G l v b j 4 8 U 3 R h Y m x l R W 5 0 c m l l c y A v P j w v S X R l b T 4 8 S X R l b T 4 8 S X R l b U x v Y 2 F 0 a W 9 u P j x J d G V t V H l w Z T 5 G b 3 J t d W x h P C 9 J d G V t V H l w Z T 4 8 S X R l b V B h d G g + U 2 V j d G l v b j E v c 3 R 1 Z G V u d H N f Y m F j a 2 d y b 3 V u Z F 9 z d X J 2 Z X k l M j A o M y k v U H J v b W 9 0 Z W Q l M j B I Z W F k Z X J z P C 9 J d G V t U G F 0 a D 4 8 L 0 l 0 Z W 1 M b 2 N h d G l v b j 4 8 U 3 R h Y m x l R W 5 0 c m l l c y A v P j w v S X R l b T 4 8 S X R l b T 4 8 S X R l b U x v Y 2 F 0 a W 9 u P j x J d G V t V H l w Z T 5 G b 3 J t d W x h P C 9 J d G V t V H l w Z T 4 8 S X R l b V B h d G g + U 2 V j d G l v b j E v c 3 R 1 Z G V u d H N f Y m F j a 2 d y b 3 V u Z F 9 z d X J 2 Z X k l M j A o M y k v Q 2 h h b m d l Z C U y M F R 5 c G U 8 L 0 l 0 Z W 1 Q Y X R o P j w v S X R l b U x v Y 2 F 0 a W 9 u P j x T d G F i b G V F b n R y a W V z I C 8 + P C 9 J d G V t P j x J d G V t P j x J d G V t T G 9 j Y X R p b 2 4 + P E l 0 Z W 1 U e X B l P k Z v c m 1 1 b G E 8 L 0 l 0 Z W 1 U e X B l P j x J d G V t U G F 0 a D 5 T Z W N 0 a W 9 u M S 9 z d H V k Z W 5 0 c 1 9 i Y W N r Z 3 J v d W 5 k X 3 N 1 c n Z l e S U y M C g z K S 9 S Z W 1 v d m V k J T I w Q 2 9 s d W 1 u c z w v S X R l b V B h d G g + P C 9 J d G V t T G 9 j Y X R p b 2 4 + P F N 0 Y W J s Z U V u d H J p Z X M g L z 4 8 L 0 l 0 Z W 0 + P E l 0 Z W 0 + P E l 0 Z W 1 M b 2 N h d G l v b j 4 8 S X R l b V R 5 c G U + R m 9 y b X V s Y T w v S X R l b V R 5 c G U + P E l 0 Z W 1 Q Y X R o P l N l Y 3 R p b 2 4 x L 3 N 0 d W R l b n R z X 2 J h Y 2 t n c m 9 1 b m R f c 3 V y d m V 5 J T I w K D M p L 1 J l b W 9 2 Z W Q l M j B U b 3 A l M j B S b 3 d z P C 9 J d G V t U G F 0 a D 4 8 L 0 l 0 Z W 1 M b 2 N h d G l v b j 4 8 U 3 R h Y m x l R W 5 0 c m l l c y A v P j w v S X R l b T 4 8 S X R l b T 4 8 S X R l b U x v Y 2 F 0 a W 9 u P j x J d G V t V H l w Z T 5 G b 3 J t d W x h P C 9 J d G V t V H l w Z T 4 8 S X R l b V B h d G g + U 2 V j d G l v b j E v c 3 R 1 Z G V u d H N f Y m F j a 2 d y b 3 V u Z F 9 z d X J 2 Z X k l M j A o M y k v Q W R k Z W Q l M j B J b m R l e D w v S X R l b V B h d G g + P C 9 J d G V t T G 9 j Y X R p b 2 4 + P F N 0 Y W J s Z U V u d H J p Z X M g L z 4 8 L 0 l 0 Z W 0 + P E l 0 Z W 0 + P E l 0 Z W 1 M b 2 N h d G l v b j 4 8 S X R l b V R 5 c G U + R m 9 y b X V s Y T w v S X R l b V R 5 c G U + P E l 0 Z W 1 Q Y X R o P l N l Y 3 R p b 2 4 x L 3 N 0 d W R l b n R z X 2 J h Y 2 t n c m 9 1 b m R f c 3 V y d m V 5 J T I w K D M p L 1 J l b W 9 2 Z W Q l M j B P d G h l c i U y M E N v b H V t b n M 8 L 0 l 0 Z W 1 Q Y X R o P j w v S X R l b U x v Y 2 F 0 a W 9 u P j x T d G F i b G V F b n R y a W V z I C 8 + P C 9 J d G V t P j x J d G V t P j x J d G V t T G 9 j Y X R p b 2 4 + P E l 0 Z W 1 U e X B l P k Z v c m 1 1 b G E 8 L 0 l 0 Z W 1 U e X B l P j x J d G V t U G F 0 a D 5 T Z W N 0 a W 9 u M S 9 z d H V k Z W 5 0 c 1 9 i Y W N r Z 3 J v d W 5 k X 3 N 1 c n Z l e S U y M C g z K S 9 T c G x p d C U y M E N v b H V t b i U y M G J 5 J T I w R G V s a W 1 p d G V y P C 9 J d G V t U G F 0 a D 4 8 L 0 l 0 Z W 1 M b 2 N h d G l v b j 4 8 U 3 R h Y m x l R W 5 0 c m l l c y A v P j w v S X R l b T 4 8 S X R l b T 4 8 S X R l b U x v Y 2 F 0 a W 9 u P j x J d G V t V H l w Z T 5 G b 3 J t d W x h P C 9 J d G V t V H l w Z T 4 8 S X R l b V B h d G g + U 2 V j d G l v b j E v c 3 R 1 Z G V u d H N f Y m F j a 2 d y b 3 V u Z F 9 z d X J 2 Z X k l M j A o M y k v Q 2 h h b m d l Z C U y M F R 5 c G U x P C 9 J d G V t U G F 0 a D 4 8 L 0 l 0 Z W 1 M b 2 N h d G l v b j 4 8 U 3 R h Y m x l R W 5 0 c m l l c y A v P j w v S X R l b T 4 8 S X R l b T 4 8 S X R l b U x v Y 2 F 0 a W 9 u P j x J d G V t V H l w Z T 5 G b 3 J t d W x h P C 9 J d G V t V H l w Z T 4 8 S X R l b V B h d G g + U 2 V j d G l v b j E v c 3 R 1 Z G V u d H N f Y m F j a 2 d y b 3 V u Z F 9 z d X J 2 Z X k l M j A o M y k v V H J p b W 1 l Z C U y M F R l e H Q 8 L 0 l 0 Z W 1 Q Y X R o P j w v S X R l b U x v Y 2 F 0 a W 9 u P j x T d G F i b G V F b n R y a W V z I C 8 + P C 9 J d G V t P j w v S X R l b X M + P C 9 M b 2 N h b F B h Y 2 t h Z 2 V N Z X R h Z G F 0 Y U Z p b G U + F g A A A F B L B Q Y A A A A A A A A A A A A A A A A A A A A A A A A m A Q A A A Q A A A N C M n d 8 B F d E R j H o A w E / C l + s B A A A A o / 8 B l f 3 X L 0 i v Y n t W e Y 1 Z a w A A A A A C A A A A A A A Q Z g A A A A E A A C A A A A D z f F v N 5 S 0 D q 9 G u U a O t z z k J H o E z 2 y m j 4 d X c K 5 v L X r 0 N P A A A A A A O g A A A A A I A A C A A A A C Y G T R + d G T 3 G 2 7 O B 7 u 3 L R 5 R a V W e g D i 3 V k e z 5 I 8 j D L c 3 9 V A A A A D J E 0 w O H 2 r Z 4 A X P v O e C D B l G p c 2 p b H 0 U v + p b U X K 6 E W l y 4 5 C N M n 2 v i n d 6 3 N D F P w u w x k 1 W b 5 c C G c U k 5 5 W 4 7 H i v 5 I x E B J c E 8 G i N T U p V t N X C 8 e R y T U A A A A C V p i a B l R r 8 / h 5 J T C U X L W K L 8 K p V T 7 q C + 0 Y 0 q 9 i u 5 A C V A h 5 O W l l G N V p 2 8 7 L o R A v k + C L T j 4 n K p 6 l a C + X / a Q 5 1 Y V t 4 < / D a t a M a s h u p > 
</file>

<file path=customXml/item4.xml><?xml version="1.0" encoding="utf-8"?>
<p:properties xmlns:p="http://schemas.microsoft.com/office/2006/metadata/properties" xmlns:xsi="http://www.w3.org/2001/XMLSchema-instance" xmlns:pc="http://schemas.microsoft.com/office/infopath/2007/PartnerControls">
  <documentManagement>
    <_activity xmlns="b5e3d900-61ab-4d91-988b-333bd6d98d89" xsi:nil="true"/>
  </documentManagement>
</p:properties>
</file>

<file path=customXml/itemProps1.xml><?xml version="1.0" encoding="utf-8"?>
<ds:datastoreItem xmlns:ds="http://schemas.openxmlformats.org/officeDocument/2006/customXml" ds:itemID="{56E6325C-C959-4BD7-AF3A-A2A3EC790DBC}">
  <ds:schemaRefs>
    <ds:schemaRef ds:uri="http://schemas.microsoft.com/sharepoint/v3/contenttype/forms"/>
  </ds:schemaRefs>
</ds:datastoreItem>
</file>

<file path=customXml/itemProps2.xml><?xml version="1.0" encoding="utf-8"?>
<ds:datastoreItem xmlns:ds="http://schemas.openxmlformats.org/officeDocument/2006/customXml" ds:itemID="{44CCDF81-09E2-4228-B0F9-76859707BB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e3d900-61ab-4d91-988b-333bd6d98d89"/>
    <ds:schemaRef ds:uri="725c5ec1-cd67-43fa-b296-0e566f6551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DE3097-BF79-4652-B9C3-DC1115688AA8}">
  <ds:schemaRefs>
    <ds:schemaRef ds:uri="http://schemas.microsoft.com/DataMashup"/>
  </ds:schemaRefs>
</ds:datastoreItem>
</file>

<file path=customXml/itemProps4.xml><?xml version="1.0" encoding="utf-8"?>
<ds:datastoreItem xmlns:ds="http://schemas.openxmlformats.org/officeDocument/2006/customXml" ds:itemID="{229A4808-D1D5-4A09-9A79-CFFBC7648E9C}">
  <ds:schemaRefs>
    <ds:schemaRef ds:uri="http://www.w3.org/XML/1998/namespace"/>
    <ds:schemaRef ds:uri="http://purl.org/dc/terms/"/>
    <ds:schemaRef ds:uri="http://schemas.microsoft.com/office/2006/documentManagement/types"/>
    <ds:schemaRef ds:uri="725c5ec1-cd67-43fa-b296-0e566f6551b7"/>
    <ds:schemaRef ds:uri="b5e3d900-61ab-4d91-988b-333bd6d98d89"/>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Dashbored</vt:lpstr>
      <vt:lpstr>students_background_survey</vt:lpstr>
      <vt:lpstr>kind_of_Role</vt:lpstr>
      <vt:lpstr>Calculations</vt:lpstr>
      <vt:lpstr>Industries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شهد سويد بن محمد الدوسري</dc:creator>
  <cp:lastModifiedBy>شهد سويد بن محمد الدوسري</cp:lastModifiedBy>
  <dcterms:created xsi:type="dcterms:W3CDTF">2024-08-31T11:15:27Z</dcterms:created>
  <dcterms:modified xsi:type="dcterms:W3CDTF">2024-11-05T11:37:13Z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0x010100D2120D78D476244DABF3E6ADA933144C</vt:lpwstr>
  </property>
</Properties>
</file>