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96658\Desktop\d\"/>
    </mc:Choice>
  </mc:AlternateContent>
  <xr:revisionPtr revIDLastSave="0" documentId="13_ncr:1_{8C70F451-C81A-4B04-A4E3-02F0EDAAFC97}" xr6:coauthVersionLast="47" xr6:coauthVersionMax="47" xr10:uidLastSave="{00000000-0000-0000-0000-000000000000}"/>
  <bookViews>
    <workbookView xWindow="-108" yWindow="-108" windowWidth="23256" windowHeight="12456" xr2:uid="{00000000-000D-0000-FFFF-FFFF00000000}"/>
  </bookViews>
  <sheets>
    <sheet name="Question" sheetId="2" r:id="rId1"/>
    <sheet name="Summary Statistics" sheetId="3" r:id="rId2"/>
    <sheet name="P&amp;L Statement" sheetId="4" r:id="rId3"/>
    <sheet name="Forecast Model " sheetId="5" r:id="rId4"/>
    <sheet name="Dataset" sheetId="6" r:id="rId5"/>
  </sheets>
  <externalReferences>
    <externalReference r:id="rId6"/>
  </externalReferences>
  <definedNames>
    <definedName name="Cost_of_Goods_Sold">[1]Dataset!$G$1</definedName>
    <definedName name="Data">[1]Dataset!$1:$1048576</definedName>
    <definedName name="Other">[1]Dataset!$J$1</definedName>
    <definedName name="RAD">[1]Dataset!$I$1</definedName>
    <definedName name="SGA">[1]Dataset!$H$1</definedName>
    <definedName name="Total_Revenue">[1]Dataset!$F$1</definedName>
    <definedName name="Tracker">[1]Dataset!$D:$D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5" l="1"/>
  <c r="F8" i="5"/>
  <c r="G8" i="5"/>
  <c r="H8" i="5"/>
  <c r="H14" i="5" s="1"/>
  <c r="H17" i="5" s="1"/>
  <c r="E9" i="5"/>
  <c r="E14" i="5" s="1"/>
  <c r="E17" i="5" s="1"/>
  <c r="F9" i="5"/>
  <c r="F14" i="5" s="1"/>
  <c r="F17" i="5" s="1"/>
  <c r="G9" i="5"/>
  <c r="G14" i="5" s="1"/>
  <c r="G17" i="5" s="1"/>
  <c r="H9" i="5"/>
  <c r="E10" i="5"/>
  <c r="F10" i="5"/>
  <c r="G10" i="5"/>
  <c r="H10" i="5"/>
  <c r="E11" i="5"/>
  <c r="F11" i="5"/>
  <c r="G11" i="5"/>
  <c r="H11" i="5"/>
  <c r="E12" i="5"/>
  <c r="F12" i="5"/>
  <c r="G12" i="5"/>
  <c r="H12" i="5"/>
  <c r="E13" i="5"/>
  <c r="E16" i="5" s="1"/>
  <c r="F13" i="5"/>
  <c r="F16" i="5" s="1"/>
  <c r="G13" i="5"/>
  <c r="G16" i="5" s="1"/>
  <c r="H13" i="5"/>
  <c r="H16" i="5" s="1"/>
  <c r="F15" i="5"/>
  <c r="G15" i="5"/>
  <c r="H15" i="5"/>
  <c r="L1712" i="6"/>
  <c r="K1712" i="6"/>
  <c r="D1712" i="6"/>
  <c r="L1711" i="6"/>
  <c r="K1711" i="6"/>
  <c r="D1711" i="6"/>
  <c r="L1710" i="6"/>
  <c r="K1710" i="6"/>
  <c r="D1710" i="6"/>
  <c r="L1709" i="6"/>
  <c r="K1709" i="6"/>
  <c r="D1709" i="6"/>
  <c r="L1708" i="6"/>
  <c r="K1708" i="6"/>
  <c r="D1708" i="6"/>
  <c r="L1707" i="6"/>
  <c r="K1707" i="6"/>
  <c r="D1707" i="6"/>
  <c r="L1706" i="6"/>
  <c r="K1706" i="6"/>
  <c r="D1706" i="6"/>
  <c r="L1705" i="6"/>
  <c r="K1705" i="6"/>
  <c r="D1705" i="6"/>
  <c r="L1704" i="6"/>
  <c r="K1704" i="6"/>
  <c r="D1704" i="6"/>
  <c r="L1703" i="6"/>
  <c r="K1703" i="6"/>
  <c r="D1703" i="6"/>
  <c r="L1702" i="6"/>
  <c r="K1702" i="6"/>
  <c r="D1702" i="6"/>
  <c r="L1701" i="6"/>
  <c r="K1701" i="6"/>
  <c r="D1701" i="6"/>
  <c r="L1700" i="6"/>
  <c r="K1700" i="6"/>
  <c r="D1700" i="6"/>
  <c r="L1699" i="6"/>
  <c r="K1699" i="6"/>
  <c r="D1699" i="6"/>
  <c r="L1698" i="6"/>
  <c r="K1698" i="6"/>
  <c r="D1698" i="6"/>
  <c r="L1697" i="6"/>
  <c r="K1697" i="6"/>
  <c r="D1697" i="6"/>
  <c r="L1696" i="6"/>
  <c r="K1696" i="6"/>
  <c r="D1696" i="6"/>
  <c r="L1695" i="6"/>
  <c r="K1695" i="6"/>
  <c r="D1695" i="6"/>
  <c r="L1694" i="6"/>
  <c r="K1694" i="6"/>
  <c r="D1694" i="6"/>
  <c r="L1693" i="6"/>
  <c r="K1693" i="6"/>
  <c r="D1693" i="6"/>
  <c r="L1692" i="6"/>
  <c r="K1692" i="6"/>
  <c r="D1692" i="6"/>
  <c r="L1691" i="6"/>
  <c r="K1691" i="6"/>
  <c r="D1691" i="6"/>
  <c r="L1690" i="6"/>
  <c r="K1690" i="6"/>
  <c r="D1690" i="6"/>
  <c r="L1689" i="6"/>
  <c r="K1689" i="6"/>
  <c r="D1689" i="6"/>
  <c r="L1688" i="6"/>
  <c r="K1688" i="6"/>
  <c r="D1688" i="6"/>
  <c r="L1687" i="6"/>
  <c r="K1687" i="6"/>
  <c r="D1687" i="6"/>
  <c r="L1686" i="6"/>
  <c r="K1686" i="6"/>
  <c r="D1686" i="6"/>
  <c r="L1685" i="6"/>
  <c r="K1685" i="6"/>
  <c r="D1685" i="6"/>
  <c r="L1684" i="6"/>
  <c r="K1684" i="6"/>
  <c r="D1684" i="6"/>
  <c r="L1683" i="6"/>
  <c r="K1683" i="6"/>
  <c r="D1683" i="6"/>
  <c r="L1682" i="6"/>
  <c r="K1682" i="6"/>
  <c r="D1682" i="6"/>
  <c r="L1681" i="6"/>
  <c r="K1681" i="6"/>
  <c r="D1681" i="6"/>
  <c r="L1680" i="6"/>
  <c r="K1680" i="6"/>
  <c r="D1680" i="6"/>
  <c r="L1679" i="6"/>
  <c r="K1679" i="6"/>
  <c r="D1679" i="6"/>
  <c r="L1678" i="6"/>
  <c r="K1678" i="6"/>
  <c r="D1678" i="6"/>
  <c r="L1677" i="6"/>
  <c r="K1677" i="6"/>
  <c r="D1677" i="6"/>
  <c r="L1676" i="6"/>
  <c r="K1676" i="6"/>
  <c r="D1676" i="6"/>
  <c r="L1675" i="6"/>
  <c r="K1675" i="6"/>
  <c r="D1675" i="6"/>
  <c r="L1674" i="6"/>
  <c r="K1674" i="6"/>
  <c r="D1674" i="6"/>
  <c r="L1673" i="6"/>
  <c r="K1673" i="6"/>
  <c r="D1673" i="6"/>
  <c r="L1672" i="6"/>
  <c r="K1672" i="6"/>
  <c r="D1672" i="6"/>
  <c r="L1671" i="6"/>
  <c r="K1671" i="6"/>
  <c r="D1671" i="6"/>
  <c r="L1670" i="6"/>
  <c r="K1670" i="6"/>
  <c r="D1670" i="6"/>
  <c r="L1669" i="6"/>
  <c r="K1669" i="6"/>
  <c r="D1669" i="6"/>
  <c r="L1668" i="6"/>
  <c r="K1668" i="6"/>
  <c r="D1668" i="6"/>
  <c r="L1667" i="6"/>
  <c r="K1667" i="6"/>
  <c r="D1667" i="6"/>
  <c r="L1666" i="6"/>
  <c r="K1666" i="6"/>
  <c r="D1666" i="6"/>
  <c r="L1665" i="6"/>
  <c r="K1665" i="6"/>
  <c r="D1665" i="6"/>
  <c r="L1664" i="6"/>
  <c r="K1664" i="6"/>
  <c r="D1664" i="6"/>
  <c r="L1663" i="6"/>
  <c r="K1663" i="6"/>
  <c r="D1663" i="6"/>
  <c r="L1662" i="6"/>
  <c r="K1662" i="6"/>
  <c r="D1662" i="6"/>
  <c r="L1661" i="6"/>
  <c r="K1661" i="6"/>
  <c r="D1661" i="6"/>
  <c r="L1660" i="6"/>
  <c r="K1660" i="6"/>
  <c r="D1660" i="6"/>
  <c r="L1659" i="6"/>
  <c r="K1659" i="6"/>
  <c r="D1659" i="6"/>
  <c r="L1658" i="6"/>
  <c r="K1658" i="6"/>
  <c r="D1658" i="6"/>
  <c r="L1657" i="6"/>
  <c r="K1657" i="6"/>
  <c r="D1657" i="6"/>
  <c r="L1656" i="6"/>
  <c r="K1656" i="6"/>
  <c r="D1656" i="6"/>
  <c r="L1655" i="6"/>
  <c r="K1655" i="6"/>
  <c r="D1655" i="6"/>
  <c r="L1654" i="6"/>
  <c r="K1654" i="6"/>
  <c r="D1654" i="6"/>
  <c r="L1653" i="6"/>
  <c r="K1653" i="6"/>
  <c r="D1653" i="6"/>
  <c r="L1652" i="6"/>
  <c r="K1652" i="6"/>
  <c r="D1652" i="6"/>
  <c r="L1651" i="6"/>
  <c r="K1651" i="6"/>
  <c r="D1651" i="6"/>
  <c r="L1650" i="6"/>
  <c r="K1650" i="6"/>
  <c r="D1650" i="6"/>
  <c r="L1649" i="6"/>
  <c r="K1649" i="6"/>
  <c r="D1649" i="6"/>
  <c r="L1648" i="6"/>
  <c r="K1648" i="6"/>
  <c r="D1648" i="6"/>
  <c r="L1647" i="6"/>
  <c r="K1647" i="6"/>
  <c r="D1647" i="6"/>
  <c r="L1646" i="6"/>
  <c r="K1646" i="6"/>
  <c r="D1646" i="6"/>
  <c r="L1645" i="6"/>
  <c r="K1645" i="6"/>
  <c r="D1645" i="6"/>
  <c r="L1644" i="6"/>
  <c r="K1644" i="6"/>
  <c r="D1644" i="6"/>
  <c r="L1643" i="6"/>
  <c r="K1643" i="6"/>
  <c r="D1643" i="6"/>
  <c r="L1642" i="6"/>
  <c r="K1642" i="6"/>
  <c r="D1642" i="6"/>
  <c r="L1641" i="6"/>
  <c r="K1641" i="6"/>
  <c r="D1641" i="6"/>
  <c r="L1640" i="6"/>
  <c r="K1640" i="6"/>
  <c r="D1640" i="6"/>
  <c r="L1639" i="6"/>
  <c r="K1639" i="6"/>
  <c r="D1639" i="6"/>
  <c r="L1638" i="6"/>
  <c r="K1638" i="6"/>
  <c r="D1638" i="6"/>
  <c r="L1637" i="6"/>
  <c r="K1637" i="6"/>
  <c r="D1637" i="6"/>
  <c r="L1636" i="6"/>
  <c r="K1636" i="6"/>
  <c r="D1636" i="6"/>
  <c r="L1635" i="6"/>
  <c r="K1635" i="6"/>
  <c r="D1635" i="6"/>
  <c r="L1634" i="6"/>
  <c r="K1634" i="6"/>
  <c r="D1634" i="6"/>
  <c r="L1633" i="6"/>
  <c r="K1633" i="6"/>
  <c r="D1633" i="6"/>
  <c r="L1632" i="6"/>
  <c r="K1632" i="6"/>
  <c r="D1632" i="6"/>
  <c r="L1631" i="6"/>
  <c r="K1631" i="6"/>
  <c r="D1631" i="6"/>
  <c r="L1630" i="6"/>
  <c r="K1630" i="6"/>
  <c r="D1630" i="6"/>
  <c r="L1629" i="6"/>
  <c r="K1629" i="6"/>
  <c r="D1629" i="6"/>
  <c r="L1628" i="6"/>
  <c r="K1628" i="6"/>
  <c r="D1628" i="6"/>
  <c r="L1627" i="6"/>
  <c r="K1627" i="6"/>
  <c r="D1627" i="6"/>
  <c r="L1626" i="6"/>
  <c r="K1626" i="6"/>
  <c r="D1626" i="6"/>
  <c r="L1625" i="6"/>
  <c r="K1625" i="6"/>
  <c r="D1625" i="6"/>
  <c r="L1624" i="6"/>
  <c r="K1624" i="6"/>
  <c r="D1624" i="6"/>
  <c r="L1623" i="6"/>
  <c r="K1623" i="6"/>
  <c r="D1623" i="6"/>
  <c r="L1622" i="6"/>
  <c r="K1622" i="6"/>
  <c r="D1622" i="6"/>
  <c r="L1621" i="6"/>
  <c r="K1621" i="6"/>
  <c r="D1621" i="6"/>
  <c r="L1620" i="6"/>
  <c r="K1620" i="6"/>
  <c r="D1620" i="6"/>
  <c r="L1619" i="6"/>
  <c r="K1619" i="6"/>
  <c r="D1619" i="6"/>
  <c r="L1618" i="6"/>
  <c r="K1618" i="6"/>
  <c r="D1618" i="6"/>
  <c r="L1617" i="6"/>
  <c r="K1617" i="6"/>
  <c r="D1617" i="6"/>
  <c r="L1616" i="6"/>
  <c r="K1616" i="6"/>
  <c r="D1616" i="6"/>
  <c r="L1615" i="6"/>
  <c r="K1615" i="6"/>
  <c r="D1615" i="6"/>
  <c r="L1614" i="6"/>
  <c r="K1614" i="6"/>
  <c r="D1614" i="6"/>
  <c r="L1613" i="6"/>
  <c r="K1613" i="6"/>
  <c r="D1613" i="6"/>
  <c r="L1612" i="6"/>
  <c r="K1612" i="6"/>
  <c r="D1612" i="6"/>
  <c r="L1611" i="6"/>
  <c r="K1611" i="6"/>
  <c r="D1611" i="6"/>
  <c r="L1610" i="6"/>
  <c r="K1610" i="6"/>
  <c r="D1610" i="6"/>
  <c r="L1609" i="6"/>
  <c r="K1609" i="6"/>
  <c r="D1609" i="6"/>
  <c r="L1608" i="6"/>
  <c r="K1608" i="6"/>
  <c r="D1608" i="6"/>
  <c r="L1607" i="6"/>
  <c r="K1607" i="6"/>
  <c r="D1607" i="6"/>
  <c r="L1606" i="6"/>
  <c r="K1606" i="6"/>
  <c r="D1606" i="6"/>
  <c r="L1605" i="6"/>
  <c r="K1605" i="6"/>
  <c r="D1605" i="6"/>
  <c r="L1604" i="6"/>
  <c r="K1604" i="6"/>
  <c r="D1604" i="6"/>
  <c r="L1603" i="6"/>
  <c r="K1603" i="6"/>
  <c r="D1603" i="6"/>
  <c r="L1602" i="6"/>
  <c r="K1602" i="6"/>
  <c r="D1602" i="6"/>
  <c r="L1601" i="6"/>
  <c r="K1601" i="6"/>
  <c r="D1601" i="6"/>
  <c r="L1600" i="6"/>
  <c r="K1600" i="6"/>
  <c r="D1600" i="6"/>
  <c r="L1599" i="6"/>
  <c r="K1599" i="6"/>
  <c r="D1599" i="6"/>
  <c r="L1598" i="6"/>
  <c r="K1598" i="6"/>
  <c r="D1598" i="6"/>
  <c r="L1597" i="6"/>
  <c r="K1597" i="6"/>
  <c r="D1597" i="6"/>
  <c r="L1596" i="6"/>
  <c r="K1596" i="6"/>
  <c r="D1596" i="6"/>
  <c r="L1595" i="6"/>
  <c r="K1595" i="6"/>
  <c r="D1595" i="6"/>
  <c r="L1594" i="6"/>
  <c r="K1594" i="6"/>
  <c r="D1594" i="6"/>
  <c r="L1593" i="6"/>
  <c r="K1593" i="6"/>
  <c r="D1593" i="6"/>
  <c r="L1592" i="6"/>
  <c r="K1592" i="6"/>
  <c r="D1592" i="6"/>
  <c r="L1591" i="6"/>
  <c r="K1591" i="6"/>
  <c r="D1591" i="6"/>
  <c r="L1590" i="6"/>
  <c r="K1590" i="6"/>
  <c r="D1590" i="6"/>
  <c r="L1589" i="6"/>
  <c r="K1589" i="6"/>
  <c r="D1589" i="6"/>
  <c r="L1588" i="6"/>
  <c r="K1588" i="6"/>
  <c r="D1588" i="6"/>
  <c r="L1587" i="6"/>
  <c r="K1587" i="6"/>
  <c r="D1587" i="6"/>
  <c r="L1586" i="6"/>
  <c r="K1586" i="6"/>
  <c r="D1586" i="6"/>
  <c r="L1585" i="6"/>
  <c r="K1585" i="6"/>
  <c r="D1585" i="6"/>
  <c r="L1584" i="6"/>
  <c r="K1584" i="6"/>
  <c r="D1584" i="6"/>
  <c r="L1583" i="6"/>
  <c r="K1583" i="6"/>
  <c r="D1583" i="6"/>
  <c r="L1582" i="6"/>
  <c r="K1582" i="6"/>
  <c r="D1582" i="6"/>
  <c r="L1581" i="6"/>
  <c r="K1581" i="6"/>
  <c r="D1581" i="6"/>
  <c r="L1580" i="6"/>
  <c r="K1580" i="6"/>
  <c r="D1580" i="6"/>
  <c r="L1579" i="6"/>
  <c r="K1579" i="6"/>
  <c r="D1579" i="6"/>
  <c r="L1578" i="6"/>
  <c r="K1578" i="6"/>
  <c r="D1578" i="6"/>
  <c r="L1577" i="6"/>
  <c r="K1577" i="6"/>
  <c r="D1577" i="6"/>
  <c r="L1576" i="6"/>
  <c r="K1576" i="6"/>
  <c r="D1576" i="6"/>
  <c r="L1575" i="6"/>
  <c r="K1575" i="6"/>
  <c r="D1575" i="6"/>
  <c r="L1574" i="6"/>
  <c r="K1574" i="6"/>
  <c r="D1574" i="6"/>
  <c r="L1573" i="6"/>
  <c r="K1573" i="6"/>
  <c r="D1573" i="6"/>
  <c r="L1572" i="6"/>
  <c r="K1572" i="6"/>
  <c r="D1572" i="6"/>
  <c r="L1571" i="6"/>
  <c r="K1571" i="6"/>
  <c r="D1571" i="6"/>
  <c r="L1570" i="6"/>
  <c r="K1570" i="6"/>
  <c r="D1570" i="6"/>
  <c r="L1569" i="6"/>
  <c r="K1569" i="6"/>
  <c r="D1569" i="6"/>
  <c r="L1568" i="6"/>
  <c r="K1568" i="6"/>
  <c r="D1568" i="6"/>
  <c r="L1567" i="6"/>
  <c r="K1567" i="6"/>
  <c r="D1567" i="6"/>
  <c r="L1566" i="6"/>
  <c r="K1566" i="6"/>
  <c r="D1566" i="6"/>
  <c r="L1565" i="6"/>
  <c r="K1565" i="6"/>
  <c r="D1565" i="6"/>
  <c r="L1564" i="6"/>
  <c r="K1564" i="6"/>
  <c r="D1564" i="6"/>
  <c r="L1563" i="6"/>
  <c r="K1563" i="6"/>
  <c r="D1563" i="6"/>
  <c r="L1562" i="6"/>
  <c r="K1562" i="6"/>
  <c r="D1562" i="6"/>
  <c r="L1561" i="6"/>
  <c r="K1561" i="6"/>
  <c r="D1561" i="6"/>
  <c r="L1560" i="6"/>
  <c r="K1560" i="6"/>
  <c r="D1560" i="6"/>
  <c r="L1559" i="6"/>
  <c r="K1559" i="6"/>
  <c r="D1559" i="6"/>
  <c r="L1558" i="6"/>
  <c r="K1558" i="6"/>
  <c r="D1558" i="6"/>
  <c r="L1557" i="6"/>
  <c r="K1557" i="6"/>
  <c r="D1557" i="6"/>
  <c r="L1556" i="6"/>
  <c r="K1556" i="6"/>
  <c r="D1556" i="6"/>
  <c r="L1555" i="6"/>
  <c r="K1555" i="6"/>
  <c r="D1555" i="6"/>
  <c r="L1554" i="6"/>
  <c r="K1554" i="6"/>
  <c r="D1554" i="6"/>
  <c r="L1553" i="6"/>
  <c r="K1553" i="6"/>
  <c r="D1553" i="6"/>
  <c r="L1552" i="6"/>
  <c r="K1552" i="6"/>
  <c r="D1552" i="6"/>
  <c r="L1551" i="6"/>
  <c r="K1551" i="6"/>
  <c r="D1551" i="6"/>
  <c r="L1550" i="6"/>
  <c r="K1550" i="6"/>
  <c r="D1550" i="6"/>
  <c r="L1549" i="6"/>
  <c r="K1549" i="6"/>
  <c r="D1549" i="6"/>
  <c r="L1548" i="6"/>
  <c r="K1548" i="6"/>
  <c r="D1548" i="6"/>
  <c r="L1547" i="6"/>
  <c r="K1547" i="6"/>
  <c r="D1547" i="6"/>
  <c r="L1546" i="6"/>
  <c r="K1546" i="6"/>
  <c r="D1546" i="6"/>
  <c r="L1545" i="6"/>
  <c r="K1545" i="6"/>
  <c r="D1545" i="6"/>
  <c r="L1544" i="6"/>
  <c r="K1544" i="6"/>
  <c r="D1544" i="6"/>
  <c r="L1543" i="6"/>
  <c r="K1543" i="6"/>
  <c r="D1543" i="6"/>
  <c r="L1542" i="6"/>
  <c r="K1542" i="6"/>
  <c r="D1542" i="6"/>
  <c r="L1541" i="6"/>
  <c r="K1541" i="6"/>
  <c r="D1541" i="6"/>
  <c r="L1540" i="6"/>
  <c r="K1540" i="6"/>
  <c r="D1540" i="6"/>
  <c r="L1539" i="6"/>
  <c r="K1539" i="6"/>
  <c r="D1539" i="6"/>
  <c r="L1538" i="6"/>
  <c r="K1538" i="6"/>
  <c r="D1538" i="6"/>
  <c r="L1537" i="6"/>
  <c r="K1537" i="6"/>
  <c r="D1537" i="6"/>
  <c r="L1536" i="6"/>
  <c r="K1536" i="6"/>
  <c r="D1536" i="6"/>
  <c r="L1535" i="6"/>
  <c r="K1535" i="6"/>
  <c r="D1535" i="6"/>
  <c r="L1534" i="6"/>
  <c r="K1534" i="6"/>
  <c r="D1534" i="6"/>
  <c r="L1533" i="6"/>
  <c r="K1533" i="6"/>
  <c r="D1533" i="6"/>
  <c r="L1532" i="6"/>
  <c r="K1532" i="6"/>
  <c r="D1532" i="6"/>
  <c r="L1531" i="6"/>
  <c r="K1531" i="6"/>
  <c r="D1531" i="6"/>
  <c r="L1530" i="6"/>
  <c r="K1530" i="6"/>
  <c r="D1530" i="6"/>
  <c r="L1529" i="6"/>
  <c r="K1529" i="6"/>
  <c r="D1529" i="6"/>
  <c r="L1528" i="6"/>
  <c r="K1528" i="6"/>
  <c r="D1528" i="6"/>
  <c r="L1527" i="6"/>
  <c r="K1527" i="6"/>
  <c r="D1527" i="6"/>
  <c r="L1526" i="6"/>
  <c r="K1526" i="6"/>
  <c r="D1526" i="6"/>
  <c r="L1525" i="6"/>
  <c r="K1525" i="6"/>
  <c r="D1525" i="6"/>
  <c r="L1524" i="6"/>
  <c r="K1524" i="6"/>
  <c r="D1524" i="6"/>
  <c r="L1523" i="6"/>
  <c r="K1523" i="6"/>
  <c r="D1523" i="6"/>
  <c r="L1522" i="6"/>
  <c r="K1522" i="6"/>
  <c r="D1522" i="6"/>
  <c r="L1521" i="6"/>
  <c r="K1521" i="6"/>
  <c r="D1521" i="6"/>
  <c r="L1520" i="6"/>
  <c r="K1520" i="6"/>
  <c r="D1520" i="6"/>
  <c r="L1519" i="6"/>
  <c r="K1519" i="6"/>
  <c r="D1519" i="6"/>
  <c r="L1518" i="6"/>
  <c r="K1518" i="6"/>
  <c r="D1518" i="6"/>
  <c r="L1517" i="6"/>
  <c r="K1517" i="6"/>
  <c r="D1517" i="6"/>
  <c r="L1516" i="6"/>
  <c r="K1516" i="6"/>
  <c r="D1516" i="6"/>
  <c r="L1515" i="6"/>
  <c r="K1515" i="6"/>
  <c r="D1515" i="6"/>
  <c r="L1514" i="6"/>
  <c r="K1514" i="6"/>
  <c r="D1514" i="6"/>
  <c r="L1513" i="6"/>
  <c r="K1513" i="6"/>
  <c r="D1513" i="6"/>
  <c r="L1512" i="6"/>
  <c r="K1512" i="6"/>
  <c r="D1512" i="6"/>
  <c r="L1511" i="6"/>
  <c r="K1511" i="6"/>
  <c r="D1511" i="6"/>
  <c r="L1510" i="6"/>
  <c r="K1510" i="6"/>
  <c r="D1510" i="6"/>
  <c r="L1509" i="6"/>
  <c r="K1509" i="6"/>
  <c r="D1509" i="6"/>
  <c r="L1508" i="6"/>
  <c r="K1508" i="6"/>
  <c r="D1508" i="6"/>
  <c r="L1507" i="6"/>
  <c r="K1507" i="6"/>
  <c r="D1507" i="6"/>
  <c r="L1506" i="6"/>
  <c r="K1506" i="6"/>
  <c r="D1506" i="6"/>
  <c r="L1505" i="6"/>
  <c r="K1505" i="6"/>
  <c r="D1505" i="6"/>
  <c r="L1504" i="6"/>
  <c r="K1504" i="6"/>
  <c r="D1504" i="6"/>
  <c r="L1503" i="6"/>
  <c r="K1503" i="6"/>
  <c r="D1503" i="6"/>
  <c r="L1502" i="6"/>
  <c r="K1502" i="6"/>
  <c r="D1502" i="6"/>
  <c r="L1501" i="6"/>
  <c r="K1501" i="6"/>
  <c r="D1501" i="6"/>
  <c r="L1500" i="6"/>
  <c r="K1500" i="6"/>
  <c r="D1500" i="6"/>
  <c r="L1499" i="6"/>
  <c r="K1499" i="6"/>
  <c r="D1499" i="6"/>
  <c r="L1498" i="6"/>
  <c r="K1498" i="6"/>
  <c r="D1498" i="6"/>
  <c r="L1497" i="6"/>
  <c r="K1497" i="6"/>
  <c r="D1497" i="6"/>
  <c r="L1496" i="6"/>
  <c r="K1496" i="6"/>
  <c r="D1496" i="6"/>
  <c r="L1495" i="6"/>
  <c r="K1495" i="6"/>
  <c r="D1495" i="6"/>
  <c r="L1494" i="6"/>
  <c r="K1494" i="6"/>
  <c r="D1494" i="6"/>
  <c r="L1493" i="6"/>
  <c r="K1493" i="6"/>
  <c r="D1493" i="6"/>
  <c r="L1492" i="6"/>
  <c r="K1492" i="6"/>
  <c r="D1492" i="6"/>
  <c r="L1491" i="6"/>
  <c r="K1491" i="6"/>
  <c r="D1491" i="6"/>
  <c r="L1490" i="6"/>
  <c r="K1490" i="6"/>
  <c r="D1490" i="6"/>
  <c r="L1489" i="6"/>
  <c r="K1489" i="6"/>
  <c r="D1489" i="6"/>
  <c r="L1488" i="6"/>
  <c r="K1488" i="6"/>
  <c r="D1488" i="6"/>
  <c r="L1487" i="6"/>
  <c r="K1487" i="6"/>
  <c r="D1487" i="6"/>
  <c r="L1486" i="6"/>
  <c r="K1486" i="6"/>
  <c r="D1486" i="6"/>
  <c r="L1485" i="6"/>
  <c r="K1485" i="6"/>
  <c r="D1485" i="6"/>
  <c r="L1484" i="6"/>
  <c r="K1484" i="6"/>
  <c r="D1484" i="6"/>
  <c r="L1483" i="6"/>
  <c r="K1483" i="6"/>
  <c r="D1483" i="6"/>
  <c r="L1482" i="6"/>
  <c r="K1482" i="6"/>
  <c r="D1482" i="6"/>
  <c r="L1481" i="6"/>
  <c r="K1481" i="6"/>
  <c r="D1481" i="6"/>
  <c r="L1480" i="6"/>
  <c r="K1480" i="6"/>
  <c r="D1480" i="6"/>
  <c r="L1479" i="6"/>
  <c r="K1479" i="6"/>
  <c r="D1479" i="6"/>
  <c r="L1478" i="6"/>
  <c r="K1478" i="6"/>
  <c r="D1478" i="6"/>
  <c r="L1477" i="6"/>
  <c r="K1477" i="6"/>
  <c r="D1477" i="6"/>
  <c r="L1476" i="6"/>
  <c r="K1476" i="6"/>
  <c r="D1476" i="6"/>
  <c r="L1475" i="6"/>
  <c r="K1475" i="6"/>
  <c r="D1475" i="6"/>
  <c r="L1474" i="6"/>
  <c r="K1474" i="6"/>
  <c r="D1474" i="6"/>
  <c r="L1473" i="6"/>
  <c r="K1473" i="6"/>
  <c r="D1473" i="6"/>
  <c r="L1472" i="6"/>
  <c r="K1472" i="6"/>
  <c r="D1472" i="6"/>
  <c r="L1471" i="6"/>
  <c r="K1471" i="6"/>
  <c r="D1471" i="6"/>
  <c r="L1470" i="6"/>
  <c r="K1470" i="6"/>
  <c r="D1470" i="6"/>
  <c r="L1469" i="6"/>
  <c r="K1469" i="6"/>
  <c r="D1469" i="6"/>
  <c r="L1468" i="6"/>
  <c r="K1468" i="6"/>
  <c r="D1468" i="6"/>
  <c r="L1467" i="6"/>
  <c r="K1467" i="6"/>
  <c r="D1467" i="6"/>
  <c r="L1466" i="6"/>
  <c r="K1466" i="6"/>
  <c r="D1466" i="6"/>
  <c r="L1465" i="6"/>
  <c r="K1465" i="6"/>
  <c r="D1465" i="6"/>
  <c r="L1464" i="6"/>
  <c r="K1464" i="6"/>
  <c r="D1464" i="6"/>
  <c r="L1463" i="6"/>
  <c r="K1463" i="6"/>
  <c r="D1463" i="6"/>
  <c r="L1462" i="6"/>
  <c r="K1462" i="6"/>
  <c r="D1462" i="6"/>
  <c r="L1461" i="6"/>
  <c r="K1461" i="6"/>
  <c r="D1461" i="6"/>
  <c r="L1460" i="6"/>
  <c r="K1460" i="6"/>
  <c r="D1460" i="6"/>
  <c r="L1459" i="6"/>
  <c r="K1459" i="6"/>
  <c r="D1459" i="6"/>
  <c r="L1458" i="6"/>
  <c r="K1458" i="6"/>
  <c r="D1458" i="6"/>
  <c r="L1457" i="6"/>
  <c r="K1457" i="6"/>
  <c r="D1457" i="6"/>
  <c r="L1456" i="6"/>
  <c r="K1456" i="6"/>
  <c r="D1456" i="6"/>
  <c r="L1455" i="6"/>
  <c r="K1455" i="6"/>
  <c r="D1455" i="6"/>
  <c r="L1454" i="6"/>
  <c r="K1454" i="6"/>
  <c r="D1454" i="6"/>
  <c r="L1453" i="6"/>
  <c r="K1453" i="6"/>
  <c r="D1453" i="6"/>
  <c r="L1452" i="6"/>
  <c r="K1452" i="6"/>
  <c r="D1452" i="6"/>
  <c r="L1451" i="6"/>
  <c r="K1451" i="6"/>
  <c r="D1451" i="6"/>
  <c r="L1450" i="6"/>
  <c r="K1450" i="6"/>
  <c r="D1450" i="6"/>
  <c r="L1449" i="6"/>
  <c r="K1449" i="6"/>
  <c r="D1449" i="6"/>
  <c r="L1448" i="6"/>
  <c r="K1448" i="6"/>
  <c r="D1448" i="6"/>
  <c r="L1447" i="6"/>
  <c r="K1447" i="6"/>
  <c r="D1447" i="6"/>
  <c r="L1446" i="6"/>
  <c r="K1446" i="6"/>
  <c r="D1446" i="6"/>
  <c r="L1445" i="6"/>
  <c r="K1445" i="6"/>
  <c r="D1445" i="6"/>
  <c r="L1444" i="6"/>
  <c r="K1444" i="6"/>
  <c r="D1444" i="6"/>
  <c r="L1443" i="6"/>
  <c r="K1443" i="6"/>
  <c r="D1443" i="6"/>
  <c r="L1442" i="6"/>
  <c r="K1442" i="6"/>
  <c r="D1442" i="6"/>
  <c r="L1441" i="6"/>
  <c r="K1441" i="6"/>
  <c r="D1441" i="6"/>
  <c r="L1440" i="6"/>
  <c r="K1440" i="6"/>
  <c r="D1440" i="6"/>
  <c r="L1439" i="6"/>
  <c r="K1439" i="6"/>
  <c r="D1439" i="6"/>
  <c r="L1438" i="6"/>
  <c r="K1438" i="6"/>
  <c r="D1438" i="6"/>
  <c r="L1437" i="6"/>
  <c r="K1437" i="6"/>
  <c r="D1437" i="6"/>
  <c r="L1436" i="6"/>
  <c r="K1436" i="6"/>
  <c r="D1436" i="6"/>
  <c r="L1435" i="6"/>
  <c r="K1435" i="6"/>
  <c r="D1435" i="6"/>
  <c r="L1434" i="6"/>
  <c r="K1434" i="6"/>
  <c r="D1434" i="6"/>
  <c r="L1433" i="6"/>
  <c r="K1433" i="6"/>
  <c r="D1433" i="6"/>
  <c r="L1432" i="6"/>
  <c r="K1432" i="6"/>
  <c r="D1432" i="6"/>
  <c r="L1431" i="6"/>
  <c r="K1431" i="6"/>
  <c r="D1431" i="6"/>
  <c r="L1430" i="6"/>
  <c r="K1430" i="6"/>
  <c r="D1430" i="6"/>
  <c r="L1429" i="6"/>
  <c r="K1429" i="6"/>
  <c r="D1429" i="6"/>
  <c r="L1428" i="6"/>
  <c r="K1428" i="6"/>
  <c r="D1428" i="6"/>
  <c r="L1427" i="6"/>
  <c r="K1427" i="6"/>
  <c r="D1427" i="6"/>
  <c r="L1426" i="6"/>
  <c r="K1426" i="6"/>
  <c r="D1426" i="6"/>
  <c r="L1425" i="6"/>
  <c r="K1425" i="6"/>
  <c r="D1425" i="6"/>
  <c r="L1424" i="6"/>
  <c r="K1424" i="6"/>
  <c r="D1424" i="6"/>
  <c r="L1423" i="6"/>
  <c r="K1423" i="6"/>
  <c r="D1423" i="6"/>
  <c r="L1422" i="6"/>
  <c r="K1422" i="6"/>
  <c r="D1422" i="6"/>
  <c r="L1421" i="6"/>
  <c r="K1421" i="6"/>
  <c r="D1421" i="6"/>
  <c r="L1420" i="6"/>
  <c r="K1420" i="6"/>
  <c r="D1420" i="6"/>
  <c r="L1419" i="6"/>
  <c r="K1419" i="6"/>
  <c r="D1419" i="6"/>
  <c r="L1418" i="6"/>
  <c r="K1418" i="6"/>
  <c r="D1418" i="6"/>
  <c r="L1417" i="6"/>
  <c r="K1417" i="6"/>
  <c r="D1417" i="6"/>
  <c r="L1416" i="6"/>
  <c r="K1416" i="6"/>
  <c r="D1416" i="6"/>
  <c r="L1415" i="6"/>
  <c r="K1415" i="6"/>
  <c r="D1415" i="6"/>
  <c r="L1414" i="6"/>
  <c r="K1414" i="6"/>
  <c r="D1414" i="6"/>
  <c r="L1413" i="6"/>
  <c r="K1413" i="6"/>
  <c r="D1413" i="6"/>
  <c r="L1412" i="6"/>
  <c r="K1412" i="6"/>
  <c r="D1412" i="6"/>
  <c r="L1411" i="6"/>
  <c r="K1411" i="6"/>
  <c r="D1411" i="6"/>
  <c r="L1410" i="6"/>
  <c r="K1410" i="6"/>
  <c r="D1410" i="6"/>
  <c r="L1409" i="6"/>
  <c r="K1409" i="6"/>
  <c r="D1409" i="6"/>
  <c r="L1408" i="6"/>
  <c r="K1408" i="6"/>
  <c r="D1408" i="6"/>
  <c r="L1407" i="6"/>
  <c r="K1407" i="6"/>
  <c r="D1407" i="6"/>
  <c r="L1406" i="6"/>
  <c r="K1406" i="6"/>
  <c r="D1406" i="6"/>
  <c r="L1405" i="6"/>
  <c r="K1405" i="6"/>
  <c r="D1405" i="6"/>
  <c r="L1404" i="6"/>
  <c r="K1404" i="6"/>
  <c r="D1404" i="6"/>
  <c r="L1403" i="6"/>
  <c r="K1403" i="6"/>
  <c r="D1403" i="6"/>
  <c r="L1402" i="6"/>
  <c r="K1402" i="6"/>
  <c r="D1402" i="6"/>
  <c r="L1401" i="6"/>
  <c r="K1401" i="6"/>
  <c r="D1401" i="6"/>
  <c r="L1400" i="6"/>
  <c r="K1400" i="6"/>
  <c r="D1400" i="6"/>
  <c r="L1399" i="6"/>
  <c r="K1399" i="6"/>
  <c r="D1399" i="6"/>
  <c r="L1398" i="6"/>
  <c r="K1398" i="6"/>
  <c r="D1398" i="6"/>
  <c r="L1397" i="6"/>
  <c r="K1397" i="6"/>
  <c r="D1397" i="6"/>
  <c r="L1396" i="6"/>
  <c r="K1396" i="6"/>
  <c r="D1396" i="6"/>
  <c r="L1395" i="6"/>
  <c r="K1395" i="6"/>
  <c r="D1395" i="6"/>
  <c r="L1394" i="6"/>
  <c r="K1394" i="6"/>
  <c r="D1394" i="6"/>
  <c r="L1393" i="6"/>
  <c r="K1393" i="6"/>
  <c r="D1393" i="6"/>
  <c r="L1392" i="6"/>
  <c r="K1392" i="6"/>
  <c r="D1392" i="6"/>
  <c r="L1391" i="6"/>
  <c r="K1391" i="6"/>
  <c r="D1391" i="6"/>
  <c r="L1390" i="6"/>
  <c r="K1390" i="6"/>
  <c r="D1390" i="6"/>
  <c r="L1389" i="6"/>
  <c r="K1389" i="6"/>
  <c r="D1389" i="6"/>
  <c r="L1388" i="6"/>
  <c r="K1388" i="6"/>
  <c r="D1388" i="6"/>
  <c r="L1387" i="6"/>
  <c r="K1387" i="6"/>
  <c r="D1387" i="6"/>
  <c r="L1386" i="6"/>
  <c r="K1386" i="6"/>
  <c r="D1386" i="6"/>
  <c r="L1385" i="6"/>
  <c r="K1385" i="6"/>
  <c r="D1385" i="6"/>
  <c r="L1384" i="6"/>
  <c r="K1384" i="6"/>
  <c r="D1384" i="6"/>
  <c r="L1383" i="6"/>
  <c r="K1383" i="6"/>
  <c r="D1383" i="6"/>
  <c r="L1382" i="6"/>
  <c r="K1382" i="6"/>
  <c r="D1382" i="6"/>
  <c r="L1381" i="6"/>
  <c r="K1381" i="6"/>
  <c r="D1381" i="6"/>
  <c r="L1380" i="6"/>
  <c r="K1380" i="6"/>
  <c r="D1380" i="6"/>
  <c r="L1379" i="6"/>
  <c r="K1379" i="6"/>
  <c r="D1379" i="6"/>
  <c r="L1378" i="6"/>
  <c r="K1378" i="6"/>
  <c r="D1378" i="6"/>
  <c r="L1377" i="6"/>
  <c r="K1377" i="6"/>
  <c r="D1377" i="6"/>
  <c r="L1376" i="6"/>
  <c r="K1376" i="6"/>
  <c r="D1376" i="6"/>
  <c r="L1375" i="6"/>
  <c r="K1375" i="6"/>
  <c r="D1375" i="6"/>
  <c r="L1374" i="6"/>
  <c r="K1374" i="6"/>
  <c r="D1374" i="6"/>
  <c r="L1373" i="6"/>
  <c r="K1373" i="6"/>
  <c r="D1373" i="6"/>
  <c r="L1372" i="6"/>
  <c r="K1372" i="6"/>
  <c r="D1372" i="6"/>
  <c r="L1371" i="6"/>
  <c r="K1371" i="6"/>
  <c r="D1371" i="6"/>
  <c r="L1370" i="6"/>
  <c r="K1370" i="6"/>
  <c r="D1370" i="6"/>
  <c r="L1369" i="6"/>
  <c r="K1369" i="6"/>
  <c r="D1369" i="6"/>
  <c r="L1368" i="6"/>
  <c r="K1368" i="6"/>
  <c r="D1368" i="6"/>
  <c r="L1367" i="6"/>
  <c r="K1367" i="6"/>
  <c r="D1367" i="6"/>
  <c r="L1366" i="6"/>
  <c r="K1366" i="6"/>
  <c r="D1366" i="6"/>
  <c r="L1365" i="6"/>
  <c r="K1365" i="6"/>
  <c r="D1365" i="6"/>
  <c r="L1364" i="6"/>
  <c r="K1364" i="6"/>
  <c r="D1364" i="6"/>
  <c r="L1363" i="6"/>
  <c r="K1363" i="6"/>
  <c r="D1363" i="6"/>
  <c r="L1362" i="6"/>
  <c r="K1362" i="6"/>
  <c r="D1362" i="6"/>
  <c r="L1361" i="6"/>
  <c r="K1361" i="6"/>
  <c r="D1361" i="6"/>
  <c r="L1360" i="6"/>
  <c r="K1360" i="6"/>
  <c r="D1360" i="6"/>
  <c r="L1359" i="6"/>
  <c r="K1359" i="6"/>
  <c r="D1359" i="6"/>
  <c r="L1358" i="6"/>
  <c r="K1358" i="6"/>
  <c r="D1358" i="6"/>
  <c r="L1357" i="6"/>
  <c r="K1357" i="6"/>
  <c r="D1357" i="6"/>
  <c r="L1356" i="6"/>
  <c r="K1356" i="6"/>
  <c r="D1356" i="6"/>
  <c r="L1355" i="6"/>
  <c r="K1355" i="6"/>
  <c r="D1355" i="6"/>
  <c r="L1354" i="6"/>
  <c r="K1354" i="6"/>
  <c r="D1354" i="6"/>
  <c r="L1353" i="6"/>
  <c r="K1353" i="6"/>
  <c r="D1353" i="6"/>
  <c r="L1352" i="6"/>
  <c r="K1352" i="6"/>
  <c r="D1352" i="6"/>
  <c r="L1351" i="6"/>
  <c r="K1351" i="6"/>
  <c r="D1351" i="6"/>
  <c r="L1350" i="6"/>
  <c r="K1350" i="6"/>
  <c r="D1350" i="6"/>
  <c r="L1349" i="6"/>
  <c r="K1349" i="6"/>
  <c r="D1349" i="6"/>
  <c r="L1348" i="6"/>
  <c r="K1348" i="6"/>
  <c r="D1348" i="6"/>
  <c r="L1347" i="6"/>
  <c r="K1347" i="6"/>
  <c r="D1347" i="6"/>
  <c r="L1346" i="6"/>
  <c r="K1346" i="6"/>
  <c r="D1346" i="6"/>
  <c r="L1345" i="6"/>
  <c r="K1345" i="6"/>
  <c r="D1345" i="6"/>
  <c r="L1344" i="6"/>
  <c r="K1344" i="6"/>
  <c r="D1344" i="6"/>
  <c r="L1343" i="6"/>
  <c r="K1343" i="6"/>
  <c r="D1343" i="6"/>
  <c r="L1342" i="6"/>
  <c r="K1342" i="6"/>
  <c r="D1342" i="6"/>
  <c r="L1341" i="6"/>
  <c r="K1341" i="6"/>
  <c r="D1341" i="6"/>
  <c r="L1340" i="6"/>
  <c r="K1340" i="6"/>
  <c r="D1340" i="6"/>
  <c r="L1339" i="6"/>
  <c r="K1339" i="6"/>
  <c r="D1339" i="6"/>
  <c r="L1338" i="6"/>
  <c r="K1338" i="6"/>
  <c r="D1338" i="6"/>
  <c r="L1337" i="6"/>
  <c r="K1337" i="6"/>
  <c r="D1337" i="6"/>
  <c r="L1336" i="6"/>
  <c r="K1336" i="6"/>
  <c r="D1336" i="6"/>
  <c r="L1335" i="6"/>
  <c r="K1335" i="6"/>
  <c r="D1335" i="6"/>
  <c r="L1334" i="6"/>
  <c r="K1334" i="6"/>
  <c r="D1334" i="6"/>
  <c r="L1333" i="6"/>
  <c r="K1333" i="6"/>
  <c r="D1333" i="6"/>
  <c r="L1332" i="6"/>
  <c r="K1332" i="6"/>
  <c r="D1332" i="6"/>
  <c r="L1331" i="6"/>
  <c r="K1331" i="6"/>
  <c r="D1331" i="6"/>
  <c r="L1330" i="6"/>
  <c r="K1330" i="6"/>
  <c r="D1330" i="6"/>
  <c r="L1329" i="6"/>
  <c r="K1329" i="6"/>
  <c r="D1329" i="6"/>
  <c r="L1328" i="6"/>
  <c r="K1328" i="6"/>
  <c r="D1328" i="6"/>
  <c r="L1327" i="6"/>
  <c r="K1327" i="6"/>
  <c r="D1327" i="6"/>
  <c r="L1326" i="6"/>
  <c r="K1326" i="6"/>
  <c r="D1326" i="6"/>
  <c r="L1325" i="6"/>
  <c r="K1325" i="6"/>
  <c r="D1325" i="6"/>
  <c r="L1324" i="6"/>
  <c r="K1324" i="6"/>
  <c r="D1324" i="6"/>
  <c r="L1323" i="6"/>
  <c r="K1323" i="6"/>
  <c r="D1323" i="6"/>
  <c r="L1322" i="6"/>
  <c r="K1322" i="6"/>
  <c r="D1322" i="6"/>
  <c r="L1321" i="6"/>
  <c r="K1321" i="6"/>
  <c r="D1321" i="6"/>
  <c r="L1320" i="6"/>
  <c r="K1320" i="6"/>
  <c r="D1320" i="6"/>
  <c r="L1319" i="6"/>
  <c r="K1319" i="6"/>
  <c r="D1319" i="6"/>
  <c r="L1318" i="6"/>
  <c r="K1318" i="6"/>
  <c r="D1318" i="6"/>
  <c r="L1317" i="6"/>
  <c r="K1317" i="6"/>
  <c r="D1317" i="6"/>
  <c r="L1316" i="6"/>
  <c r="K1316" i="6"/>
  <c r="D1316" i="6"/>
  <c r="L1315" i="6"/>
  <c r="K1315" i="6"/>
  <c r="D1315" i="6"/>
  <c r="L1314" i="6"/>
  <c r="K1314" i="6"/>
  <c r="D1314" i="6"/>
  <c r="L1313" i="6"/>
  <c r="K1313" i="6"/>
  <c r="D1313" i="6"/>
  <c r="L1312" i="6"/>
  <c r="K1312" i="6"/>
  <c r="D1312" i="6"/>
  <c r="L1311" i="6"/>
  <c r="K1311" i="6"/>
  <c r="D1311" i="6"/>
  <c r="L1310" i="6"/>
  <c r="K1310" i="6"/>
  <c r="D1310" i="6"/>
  <c r="L1309" i="6"/>
  <c r="K1309" i="6"/>
  <c r="D1309" i="6"/>
  <c r="L1308" i="6"/>
  <c r="K1308" i="6"/>
  <c r="D1308" i="6"/>
  <c r="L1307" i="6"/>
  <c r="K1307" i="6"/>
  <c r="D1307" i="6"/>
  <c r="L1306" i="6"/>
  <c r="K1306" i="6"/>
  <c r="D1306" i="6"/>
  <c r="L1305" i="6"/>
  <c r="K1305" i="6"/>
  <c r="D1305" i="6"/>
  <c r="L1304" i="6"/>
  <c r="K1304" i="6"/>
  <c r="D1304" i="6"/>
  <c r="L1303" i="6"/>
  <c r="K1303" i="6"/>
  <c r="D1303" i="6"/>
  <c r="L1302" i="6"/>
  <c r="K1302" i="6"/>
  <c r="D1302" i="6"/>
  <c r="L1301" i="6"/>
  <c r="K1301" i="6"/>
  <c r="D1301" i="6"/>
  <c r="L1300" i="6"/>
  <c r="K1300" i="6"/>
  <c r="D1300" i="6"/>
  <c r="L1299" i="6"/>
  <c r="K1299" i="6"/>
  <c r="D1299" i="6"/>
  <c r="L1298" i="6"/>
  <c r="K1298" i="6"/>
  <c r="D1298" i="6"/>
  <c r="L1297" i="6"/>
  <c r="K1297" i="6"/>
  <c r="D1297" i="6"/>
  <c r="L1296" i="6"/>
  <c r="K1296" i="6"/>
  <c r="D1296" i="6"/>
  <c r="L1295" i="6"/>
  <c r="K1295" i="6"/>
  <c r="D1295" i="6"/>
  <c r="L1294" i="6"/>
  <c r="K1294" i="6"/>
  <c r="D1294" i="6"/>
  <c r="L1293" i="6"/>
  <c r="K1293" i="6"/>
  <c r="D1293" i="6"/>
  <c r="L1292" i="6"/>
  <c r="K1292" i="6"/>
  <c r="D1292" i="6"/>
  <c r="L1291" i="6"/>
  <c r="K1291" i="6"/>
  <c r="D1291" i="6"/>
  <c r="L1290" i="6"/>
  <c r="K1290" i="6"/>
  <c r="D1290" i="6"/>
  <c r="L1289" i="6"/>
  <c r="K1289" i="6"/>
  <c r="D1289" i="6"/>
  <c r="L1288" i="6"/>
  <c r="K1288" i="6"/>
  <c r="D1288" i="6"/>
  <c r="L1287" i="6"/>
  <c r="K1287" i="6"/>
  <c r="D1287" i="6"/>
  <c r="L1286" i="6"/>
  <c r="K1286" i="6"/>
  <c r="D1286" i="6"/>
  <c r="L1285" i="6"/>
  <c r="K1285" i="6"/>
  <c r="D1285" i="6"/>
  <c r="L1284" i="6"/>
  <c r="K1284" i="6"/>
  <c r="D1284" i="6"/>
  <c r="L1283" i="6"/>
  <c r="K1283" i="6"/>
  <c r="D1283" i="6"/>
  <c r="L1282" i="6"/>
  <c r="K1282" i="6"/>
  <c r="D1282" i="6"/>
  <c r="L1281" i="6"/>
  <c r="K1281" i="6"/>
  <c r="D1281" i="6"/>
  <c r="L1280" i="6"/>
  <c r="K1280" i="6"/>
  <c r="D1280" i="6"/>
  <c r="L1279" i="6"/>
  <c r="K1279" i="6"/>
  <c r="D1279" i="6"/>
  <c r="L1278" i="6"/>
  <c r="K1278" i="6"/>
  <c r="D1278" i="6"/>
  <c r="L1277" i="6"/>
  <c r="K1277" i="6"/>
  <c r="D1277" i="6"/>
  <c r="L1276" i="6"/>
  <c r="K1276" i="6"/>
  <c r="D1276" i="6"/>
  <c r="L1275" i="6"/>
  <c r="K1275" i="6"/>
  <c r="D1275" i="6"/>
  <c r="L1274" i="6"/>
  <c r="K1274" i="6"/>
  <c r="D1274" i="6"/>
  <c r="L1273" i="6"/>
  <c r="K1273" i="6"/>
  <c r="D1273" i="6"/>
  <c r="L1272" i="6"/>
  <c r="K1272" i="6"/>
  <c r="D1272" i="6"/>
  <c r="L1271" i="6"/>
  <c r="K1271" i="6"/>
  <c r="D1271" i="6"/>
  <c r="L1270" i="6"/>
  <c r="K1270" i="6"/>
  <c r="D1270" i="6"/>
  <c r="L1269" i="6"/>
  <c r="K1269" i="6"/>
  <c r="D1269" i="6"/>
  <c r="L1268" i="6"/>
  <c r="K1268" i="6"/>
  <c r="D1268" i="6"/>
  <c r="L1267" i="6"/>
  <c r="K1267" i="6"/>
  <c r="D1267" i="6"/>
  <c r="L1266" i="6"/>
  <c r="K1266" i="6"/>
  <c r="D1266" i="6"/>
  <c r="L1265" i="6"/>
  <c r="K1265" i="6"/>
  <c r="D1265" i="6"/>
  <c r="L1264" i="6"/>
  <c r="K1264" i="6"/>
  <c r="D1264" i="6"/>
  <c r="L1263" i="6"/>
  <c r="K1263" i="6"/>
  <c r="D1263" i="6"/>
  <c r="L1262" i="6"/>
  <c r="K1262" i="6"/>
  <c r="D1262" i="6"/>
  <c r="L1261" i="6"/>
  <c r="K1261" i="6"/>
  <c r="D1261" i="6"/>
  <c r="L1260" i="6"/>
  <c r="K1260" i="6"/>
  <c r="D1260" i="6"/>
  <c r="L1259" i="6"/>
  <c r="K1259" i="6"/>
  <c r="D1259" i="6"/>
  <c r="L1258" i="6"/>
  <c r="K1258" i="6"/>
  <c r="D1258" i="6"/>
  <c r="L1257" i="6"/>
  <c r="K1257" i="6"/>
  <c r="D1257" i="6"/>
  <c r="L1256" i="6"/>
  <c r="K1256" i="6"/>
  <c r="D1256" i="6"/>
  <c r="L1255" i="6"/>
  <c r="K1255" i="6"/>
  <c r="D1255" i="6"/>
  <c r="L1254" i="6"/>
  <c r="K1254" i="6"/>
  <c r="D1254" i="6"/>
  <c r="L1253" i="6"/>
  <c r="K1253" i="6"/>
  <c r="D1253" i="6"/>
  <c r="L1252" i="6"/>
  <c r="K1252" i="6"/>
  <c r="D1252" i="6"/>
  <c r="L1251" i="6"/>
  <c r="K1251" i="6"/>
  <c r="D1251" i="6"/>
  <c r="L1250" i="6"/>
  <c r="K1250" i="6"/>
  <c r="D1250" i="6"/>
  <c r="L1249" i="6"/>
  <c r="K1249" i="6"/>
  <c r="D1249" i="6"/>
  <c r="L1248" i="6"/>
  <c r="K1248" i="6"/>
  <c r="D1248" i="6"/>
  <c r="L1247" i="6"/>
  <c r="K1247" i="6"/>
  <c r="D1247" i="6"/>
  <c r="L1246" i="6"/>
  <c r="K1246" i="6"/>
  <c r="D1246" i="6"/>
  <c r="L1245" i="6"/>
  <c r="K1245" i="6"/>
  <c r="D1245" i="6"/>
  <c r="L1244" i="6"/>
  <c r="K1244" i="6"/>
  <c r="D1244" i="6"/>
  <c r="L1243" i="6"/>
  <c r="K1243" i="6"/>
  <c r="D1243" i="6"/>
  <c r="L1242" i="6"/>
  <c r="K1242" i="6"/>
  <c r="D1242" i="6"/>
  <c r="L1241" i="6"/>
  <c r="K1241" i="6"/>
  <c r="D1241" i="6"/>
  <c r="L1240" i="6"/>
  <c r="K1240" i="6"/>
  <c r="D1240" i="6"/>
  <c r="L1239" i="6"/>
  <c r="K1239" i="6"/>
  <c r="D1239" i="6"/>
  <c r="L1238" i="6"/>
  <c r="K1238" i="6"/>
  <c r="D1238" i="6"/>
  <c r="L1237" i="6"/>
  <c r="K1237" i="6"/>
  <c r="D1237" i="6"/>
  <c r="L1236" i="6"/>
  <c r="K1236" i="6"/>
  <c r="D1236" i="6"/>
  <c r="L1235" i="6"/>
  <c r="K1235" i="6"/>
  <c r="D1235" i="6"/>
  <c r="L1234" i="6"/>
  <c r="K1234" i="6"/>
  <c r="D1234" i="6"/>
  <c r="L1233" i="6"/>
  <c r="K1233" i="6"/>
  <c r="D1233" i="6"/>
  <c r="L1232" i="6"/>
  <c r="K1232" i="6"/>
  <c r="D1232" i="6"/>
  <c r="L1231" i="6"/>
  <c r="K1231" i="6"/>
  <c r="D1231" i="6"/>
  <c r="L1230" i="6"/>
  <c r="K1230" i="6"/>
  <c r="D1230" i="6"/>
  <c r="L1229" i="6"/>
  <c r="K1229" i="6"/>
  <c r="D1229" i="6"/>
  <c r="L1228" i="6"/>
  <c r="K1228" i="6"/>
  <c r="D1228" i="6"/>
  <c r="L1227" i="6"/>
  <c r="K1227" i="6"/>
  <c r="D1227" i="6"/>
  <c r="L1226" i="6"/>
  <c r="K1226" i="6"/>
  <c r="D1226" i="6"/>
  <c r="L1225" i="6"/>
  <c r="K1225" i="6"/>
  <c r="D1225" i="6"/>
  <c r="L1224" i="6"/>
  <c r="K1224" i="6"/>
  <c r="D1224" i="6"/>
  <c r="L1223" i="6"/>
  <c r="K1223" i="6"/>
  <c r="D1223" i="6"/>
  <c r="L1222" i="6"/>
  <c r="K1222" i="6"/>
  <c r="D1222" i="6"/>
  <c r="L1221" i="6"/>
  <c r="K1221" i="6"/>
  <c r="D1221" i="6"/>
  <c r="L1220" i="6"/>
  <c r="K1220" i="6"/>
  <c r="D1220" i="6"/>
  <c r="L1219" i="6"/>
  <c r="K1219" i="6"/>
  <c r="D1219" i="6"/>
  <c r="L1218" i="6"/>
  <c r="K1218" i="6"/>
  <c r="D1218" i="6"/>
  <c r="L1217" i="6"/>
  <c r="K1217" i="6"/>
  <c r="D1217" i="6"/>
  <c r="L1216" i="6"/>
  <c r="K1216" i="6"/>
  <c r="D1216" i="6"/>
  <c r="L1215" i="6"/>
  <c r="K1215" i="6"/>
  <c r="D1215" i="6"/>
  <c r="L1214" i="6"/>
  <c r="K1214" i="6"/>
  <c r="D1214" i="6"/>
  <c r="L1213" i="6"/>
  <c r="K1213" i="6"/>
  <c r="D1213" i="6"/>
  <c r="L1212" i="6"/>
  <c r="K1212" i="6"/>
  <c r="D1212" i="6"/>
  <c r="L1211" i="6"/>
  <c r="K1211" i="6"/>
  <c r="D1211" i="6"/>
  <c r="L1210" i="6"/>
  <c r="K1210" i="6"/>
  <c r="D1210" i="6"/>
  <c r="L1209" i="6"/>
  <c r="K1209" i="6"/>
  <c r="D1209" i="6"/>
  <c r="L1208" i="6"/>
  <c r="K1208" i="6"/>
  <c r="D1208" i="6"/>
  <c r="L1207" i="6"/>
  <c r="K1207" i="6"/>
  <c r="D1207" i="6"/>
  <c r="L1206" i="6"/>
  <c r="K1206" i="6"/>
  <c r="D1206" i="6"/>
  <c r="L1205" i="6"/>
  <c r="K1205" i="6"/>
  <c r="D1205" i="6"/>
  <c r="L1204" i="6"/>
  <c r="K1204" i="6"/>
  <c r="D1204" i="6"/>
  <c r="L1203" i="6"/>
  <c r="K1203" i="6"/>
  <c r="D1203" i="6"/>
  <c r="L1202" i="6"/>
  <c r="K1202" i="6"/>
  <c r="D1202" i="6"/>
  <c r="L1201" i="6"/>
  <c r="K1201" i="6"/>
  <c r="D1201" i="6"/>
  <c r="L1200" i="6"/>
  <c r="K1200" i="6"/>
  <c r="D1200" i="6"/>
  <c r="L1199" i="6"/>
  <c r="K1199" i="6"/>
  <c r="D1199" i="6"/>
  <c r="L1198" i="6"/>
  <c r="K1198" i="6"/>
  <c r="D1198" i="6"/>
  <c r="L1197" i="6"/>
  <c r="K1197" i="6"/>
  <c r="D1197" i="6"/>
  <c r="L1196" i="6"/>
  <c r="K1196" i="6"/>
  <c r="D1196" i="6"/>
  <c r="L1195" i="6"/>
  <c r="K1195" i="6"/>
  <c r="D1195" i="6"/>
  <c r="L1194" i="6"/>
  <c r="K1194" i="6"/>
  <c r="D1194" i="6"/>
  <c r="L1193" i="6"/>
  <c r="K1193" i="6"/>
  <c r="D1193" i="6"/>
  <c r="L1192" i="6"/>
  <c r="K1192" i="6"/>
  <c r="D1192" i="6"/>
  <c r="L1191" i="6"/>
  <c r="K1191" i="6"/>
  <c r="D1191" i="6"/>
  <c r="L1190" i="6"/>
  <c r="K1190" i="6"/>
  <c r="D1190" i="6"/>
  <c r="L1189" i="6"/>
  <c r="K1189" i="6"/>
  <c r="D1189" i="6"/>
  <c r="L1188" i="6"/>
  <c r="K1188" i="6"/>
  <c r="D1188" i="6"/>
  <c r="L1187" i="6"/>
  <c r="K1187" i="6"/>
  <c r="D1187" i="6"/>
  <c r="L1186" i="6"/>
  <c r="K1186" i="6"/>
  <c r="D1186" i="6"/>
  <c r="L1185" i="6"/>
  <c r="K1185" i="6"/>
  <c r="D1185" i="6"/>
  <c r="L1184" i="6"/>
  <c r="K1184" i="6"/>
  <c r="D1184" i="6"/>
  <c r="L1183" i="6"/>
  <c r="K1183" i="6"/>
  <c r="D1183" i="6"/>
  <c r="L1182" i="6"/>
  <c r="K1182" i="6"/>
  <c r="D1182" i="6"/>
  <c r="L1181" i="6"/>
  <c r="K1181" i="6"/>
  <c r="D1181" i="6"/>
  <c r="L1180" i="6"/>
  <c r="K1180" i="6"/>
  <c r="D1180" i="6"/>
  <c r="L1179" i="6"/>
  <c r="K1179" i="6"/>
  <c r="D1179" i="6"/>
  <c r="L1178" i="6"/>
  <c r="K1178" i="6"/>
  <c r="D1178" i="6"/>
  <c r="L1177" i="6"/>
  <c r="K1177" i="6"/>
  <c r="D1177" i="6"/>
  <c r="L1176" i="6"/>
  <c r="K1176" i="6"/>
  <c r="D1176" i="6"/>
  <c r="L1175" i="6"/>
  <c r="K1175" i="6"/>
  <c r="D1175" i="6"/>
  <c r="L1174" i="6"/>
  <c r="K1174" i="6"/>
  <c r="D1174" i="6"/>
  <c r="L1173" i="6"/>
  <c r="K1173" i="6"/>
  <c r="D1173" i="6"/>
  <c r="L1172" i="6"/>
  <c r="K1172" i="6"/>
  <c r="D1172" i="6"/>
  <c r="L1171" i="6"/>
  <c r="K1171" i="6"/>
  <c r="D1171" i="6"/>
  <c r="L1170" i="6"/>
  <c r="K1170" i="6"/>
  <c r="D1170" i="6"/>
  <c r="L1169" i="6"/>
  <c r="K1169" i="6"/>
  <c r="D1169" i="6"/>
  <c r="L1168" i="6"/>
  <c r="K1168" i="6"/>
  <c r="D1168" i="6"/>
  <c r="L1167" i="6"/>
  <c r="K1167" i="6"/>
  <c r="D1167" i="6"/>
  <c r="L1166" i="6"/>
  <c r="K1166" i="6"/>
  <c r="D1166" i="6"/>
  <c r="L1165" i="6"/>
  <c r="K1165" i="6"/>
  <c r="D1165" i="6"/>
  <c r="L1164" i="6"/>
  <c r="K1164" i="6"/>
  <c r="D1164" i="6"/>
  <c r="L1163" i="6"/>
  <c r="K1163" i="6"/>
  <c r="D1163" i="6"/>
  <c r="L1162" i="6"/>
  <c r="K1162" i="6"/>
  <c r="D1162" i="6"/>
  <c r="L1161" i="6"/>
  <c r="K1161" i="6"/>
  <c r="D1161" i="6"/>
  <c r="L1160" i="6"/>
  <c r="K1160" i="6"/>
  <c r="D1160" i="6"/>
  <c r="L1159" i="6"/>
  <c r="K1159" i="6"/>
  <c r="D1159" i="6"/>
  <c r="L1158" i="6"/>
  <c r="K1158" i="6"/>
  <c r="D1158" i="6"/>
  <c r="L1157" i="6"/>
  <c r="K1157" i="6"/>
  <c r="D1157" i="6"/>
  <c r="L1156" i="6"/>
  <c r="K1156" i="6"/>
  <c r="D1156" i="6"/>
  <c r="L1155" i="6"/>
  <c r="K1155" i="6"/>
  <c r="D1155" i="6"/>
  <c r="L1154" i="6"/>
  <c r="K1154" i="6"/>
  <c r="D1154" i="6"/>
  <c r="L1153" i="6"/>
  <c r="K1153" i="6"/>
  <c r="D1153" i="6"/>
  <c r="L1152" i="6"/>
  <c r="K1152" i="6"/>
  <c r="D1152" i="6"/>
  <c r="L1151" i="6"/>
  <c r="K1151" i="6"/>
  <c r="D1151" i="6"/>
  <c r="L1150" i="6"/>
  <c r="K1150" i="6"/>
  <c r="D1150" i="6"/>
  <c r="L1149" i="6"/>
  <c r="K1149" i="6"/>
  <c r="D1149" i="6"/>
  <c r="L1148" i="6"/>
  <c r="K1148" i="6"/>
  <c r="D1148" i="6"/>
  <c r="L1147" i="6"/>
  <c r="K1147" i="6"/>
  <c r="D1147" i="6"/>
  <c r="L1146" i="6"/>
  <c r="K1146" i="6"/>
  <c r="D1146" i="6"/>
  <c r="L1145" i="6"/>
  <c r="K1145" i="6"/>
  <c r="D1145" i="6"/>
  <c r="L1144" i="6"/>
  <c r="K1144" i="6"/>
  <c r="D1144" i="6"/>
  <c r="L1143" i="6"/>
  <c r="K1143" i="6"/>
  <c r="D1143" i="6"/>
  <c r="L1142" i="6"/>
  <c r="K1142" i="6"/>
  <c r="D1142" i="6"/>
  <c r="L1141" i="6"/>
  <c r="K1141" i="6"/>
  <c r="D1141" i="6"/>
  <c r="L1140" i="6"/>
  <c r="K1140" i="6"/>
  <c r="D1140" i="6"/>
  <c r="L1139" i="6"/>
  <c r="K1139" i="6"/>
  <c r="D1139" i="6"/>
  <c r="L1138" i="6"/>
  <c r="K1138" i="6"/>
  <c r="D1138" i="6"/>
  <c r="L1137" i="6"/>
  <c r="K1137" i="6"/>
  <c r="D1137" i="6"/>
  <c r="L1136" i="6"/>
  <c r="K1136" i="6"/>
  <c r="D1136" i="6"/>
  <c r="L1135" i="6"/>
  <c r="K1135" i="6"/>
  <c r="D1135" i="6"/>
  <c r="L1134" i="6"/>
  <c r="K1134" i="6"/>
  <c r="D1134" i="6"/>
  <c r="L1133" i="6"/>
  <c r="K1133" i="6"/>
  <c r="D1133" i="6"/>
  <c r="L1132" i="6"/>
  <c r="K1132" i="6"/>
  <c r="D1132" i="6"/>
  <c r="L1131" i="6"/>
  <c r="K1131" i="6"/>
  <c r="D1131" i="6"/>
  <c r="L1130" i="6"/>
  <c r="K1130" i="6"/>
  <c r="D1130" i="6"/>
  <c r="L1129" i="6"/>
  <c r="K1129" i="6"/>
  <c r="D1129" i="6"/>
  <c r="L1128" i="6"/>
  <c r="K1128" i="6"/>
  <c r="D1128" i="6"/>
  <c r="L1127" i="6"/>
  <c r="K1127" i="6"/>
  <c r="D1127" i="6"/>
  <c r="L1126" i="6"/>
  <c r="K1126" i="6"/>
  <c r="D1126" i="6"/>
  <c r="L1125" i="6"/>
  <c r="K1125" i="6"/>
  <c r="D1125" i="6"/>
  <c r="L1124" i="6"/>
  <c r="K1124" i="6"/>
  <c r="D1124" i="6"/>
  <c r="L1123" i="6"/>
  <c r="K1123" i="6"/>
  <c r="D1123" i="6"/>
  <c r="L1122" i="6"/>
  <c r="K1122" i="6"/>
  <c r="D1122" i="6"/>
  <c r="L1121" i="6"/>
  <c r="K1121" i="6"/>
  <c r="D1121" i="6"/>
  <c r="L1120" i="6"/>
  <c r="K1120" i="6"/>
  <c r="D1120" i="6"/>
  <c r="L1119" i="6"/>
  <c r="K1119" i="6"/>
  <c r="D1119" i="6"/>
  <c r="L1118" i="6"/>
  <c r="K1118" i="6"/>
  <c r="D1118" i="6"/>
  <c r="L1117" i="6"/>
  <c r="K1117" i="6"/>
  <c r="D1117" i="6"/>
  <c r="L1116" i="6"/>
  <c r="K1116" i="6"/>
  <c r="D1116" i="6"/>
  <c r="L1115" i="6"/>
  <c r="K1115" i="6"/>
  <c r="D1115" i="6"/>
  <c r="L1114" i="6"/>
  <c r="K1114" i="6"/>
  <c r="D1114" i="6"/>
  <c r="L1113" i="6"/>
  <c r="K1113" i="6"/>
  <c r="D1113" i="6"/>
  <c r="L1112" i="6"/>
  <c r="K1112" i="6"/>
  <c r="D1112" i="6"/>
  <c r="L1111" i="6"/>
  <c r="K1111" i="6"/>
  <c r="D1111" i="6"/>
  <c r="L1110" i="6"/>
  <c r="K1110" i="6"/>
  <c r="D1110" i="6"/>
  <c r="L1109" i="6"/>
  <c r="K1109" i="6"/>
  <c r="D1109" i="6"/>
  <c r="L1108" i="6"/>
  <c r="K1108" i="6"/>
  <c r="D1108" i="6"/>
  <c r="L1107" i="6"/>
  <c r="K1107" i="6"/>
  <c r="D1107" i="6"/>
  <c r="L1106" i="6"/>
  <c r="K1106" i="6"/>
  <c r="D1106" i="6"/>
  <c r="L1105" i="6"/>
  <c r="K1105" i="6"/>
  <c r="D1105" i="6"/>
  <c r="L1104" i="6"/>
  <c r="K1104" i="6"/>
  <c r="D1104" i="6"/>
  <c r="L1103" i="6"/>
  <c r="K1103" i="6"/>
  <c r="D1103" i="6"/>
  <c r="L1102" i="6"/>
  <c r="K1102" i="6"/>
  <c r="D1102" i="6"/>
  <c r="L1101" i="6"/>
  <c r="K1101" i="6"/>
  <c r="D1101" i="6"/>
  <c r="L1100" i="6"/>
  <c r="K1100" i="6"/>
  <c r="D1100" i="6"/>
  <c r="L1099" i="6"/>
  <c r="K1099" i="6"/>
  <c r="D1099" i="6"/>
  <c r="L1098" i="6"/>
  <c r="K1098" i="6"/>
  <c r="D1098" i="6"/>
  <c r="L1097" i="6"/>
  <c r="K1097" i="6"/>
  <c r="D1097" i="6"/>
  <c r="L1096" i="6"/>
  <c r="K1096" i="6"/>
  <c r="D1096" i="6"/>
  <c r="L1095" i="6"/>
  <c r="K1095" i="6"/>
  <c r="D1095" i="6"/>
  <c r="L1094" i="6"/>
  <c r="K1094" i="6"/>
  <c r="D1094" i="6"/>
  <c r="L1093" i="6"/>
  <c r="K1093" i="6"/>
  <c r="D1093" i="6"/>
  <c r="L1092" i="6"/>
  <c r="K1092" i="6"/>
  <c r="D1092" i="6"/>
  <c r="L1091" i="6"/>
  <c r="K1091" i="6"/>
  <c r="D1091" i="6"/>
  <c r="L1090" i="6"/>
  <c r="K1090" i="6"/>
  <c r="D1090" i="6"/>
  <c r="L1089" i="6"/>
  <c r="K1089" i="6"/>
  <c r="D1089" i="6"/>
  <c r="L1088" i="6"/>
  <c r="K1088" i="6"/>
  <c r="D1088" i="6"/>
  <c r="L1087" i="6"/>
  <c r="K1087" i="6"/>
  <c r="D1087" i="6"/>
  <c r="L1086" i="6"/>
  <c r="K1086" i="6"/>
  <c r="D1086" i="6"/>
  <c r="L1085" i="6"/>
  <c r="K1085" i="6"/>
  <c r="D1085" i="6"/>
  <c r="L1084" i="6"/>
  <c r="K1084" i="6"/>
  <c r="D1084" i="6"/>
  <c r="L1083" i="6"/>
  <c r="K1083" i="6"/>
  <c r="D1083" i="6"/>
  <c r="L1082" i="6"/>
  <c r="K1082" i="6"/>
  <c r="D1082" i="6"/>
  <c r="L1081" i="6"/>
  <c r="K1081" i="6"/>
  <c r="D1081" i="6"/>
  <c r="L1080" i="6"/>
  <c r="K1080" i="6"/>
  <c r="D1080" i="6"/>
  <c r="L1079" i="6"/>
  <c r="K1079" i="6"/>
  <c r="D1079" i="6"/>
  <c r="L1078" i="6"/>
  <c r="K1078" i="6"/>
  <c r="D1078" i="6"/>
  <c r="L1077" i="6"/>
  <c r="K1077" i="6"/>
  <c r="D1077" i="6"/>
  <c r="L1076" i="6"/>
  <c r="K1076" i="6"/>
  <c r="D1076" i="6"/>
  <c r="L1075" i="6"/>
  <c r="K1075" i="6"/>
  <c r="D1075" i="6"/>
  <c r="L1074" i="6"/>
  <c r="K1074" i="6"/>
  <c r="D1074" i="6"/>
  <c r="L1073" i="6"/>
  <c r="K1073" i="6"/>
  <c r="D1073" i="6"/>
  <c r="L1072" i="6"/>
  <c r="K1072" i="6"/>
  <c r="D1072" i="6"/>
  <c r="L1071" i="6"/>
  <c r="K1071" i="6"/>
  <c r="D1071" i="6"/>
  <c r="L1070" i="6"/>
  <c r="K1070" i="6"/>
  <c r="D1070" i="6"/>
  <c r="L1069" i="6"/>
  <c r="K1069" i="6"/>
  <c r="D1069" i="6"/>
  <c r="L1068" i="6"/>
  <c r="K1068" i="6"/>
  <c r="D1068" i="6"/>
  <c r="L1067" i="6"/>
  <c r="K1067" i="6"/>
  <c r="D1067" i="6"/>
  <c r="L1066" i="6"/>
  <c r="K1066" i="6"/>
  <c r="D1066" i="6"/>
  <c r="L1065" i="6"/>
  <c r="K1065" i="6"/>
  <c r="D1065" i="6"/>
  <c r="L1064" i="6"/>
  <c r="K1064" i="6"/>
  <c r="D1064" i="6"/>
  <c r="L1063" i="6"/>
  <c r="K1063" i="6"/>
  <c r="D1063" i="6"/>
  <c r="L1062" i="6"/>
  <c r="K1062" i="6"/>
  <c r="D1062" i="6"/>
  <c r="L1061" i="6"/>
  <c r="K1061" i="6"/>
  <c r="D1061" i="6"/>
  <c r="L1060" i="6"/>
  <c r="K1060" i="6"/>
  <c r="D1060" i="6"/>
  <c r="L1059" i="6"/>
  <c r="K1059" i="6"/>
  <c r="D1059" i="6"/>
  <c r="L1058" i="6"/>
  <c r="K1058" i="6"/>
  <c r="D1058" i="6"/>
  <c r="L1057" i="6"/>
  <c r="K1057" i="6"/>
  <c r="D1057" i="6"/>
  <c r="L1056" i="6"/>
  <c r="K1056" i="6"/>
  <c r="D1056" i="6"/>
  <c r="L1055" i="6"/>
  <c r="K1055" i="6"/>
  <c r="D1055" i="6"/>
  <c r="L1054" i="6"/>
  <c r="K1054" i="6"/>
  <c r="D1054" i="6"/>
  <c r="L1053" i="6"/>
  <c r="K1053" i="6"/>
  <c r="D1053" i="6"/>
  <c r="L1052" i="6"/>
  <c r="K1052" i="6"/>
  <c r="D1052" i="6"/>
  <c r="L1051" i="6"/>
  <c r="K1051" i="6"/>
  <c r="D1051" i="6"/>
  <c r="L1050" i="6"/>
  <c r="K1050" i="6"/>
  <c r="D1050" i="6"/>
  <c r="L1049" i="6"/>
  <c r="K1049" i="6"/>
  <c r="D1049" i="6"/>
  <c r="L1048" i="6"/>
  <c r="K1048" i="6"/>
  <c r="D1048" i="6"/>
  <c r="L1047" i="6"/>
  <c r="K1047" i="6"/>
  <c r="D1047" i="6"/>
  <c r="L1046" i="6"/>
  <c r="K1046" i="6"/>
  <c r="D1046" i="6"/>
  <c r="L1045" i="6"/>
  <c r="K1045" i="6"/>
  <c r="D1045" i="6"/>
  <c r="L1044" i="6"/>
  <c r="K1044" i="6"/>
  <c r="D1044" i="6"/>
  <c r="L1043" i="6"/>
  <c r="K1043" i="6"/>
  <c r="D1043" i="6"/>
  <c r="L1042" i="6"/>
  <c r="K1042" i="6"/>
  <c r="D1042" i="6"/>
  <c r="L1041" i="6"/>
  <c r="K1041" i="6"/>
  <c r="D1041" i="6"/>
  <c r="L1040" i="6"/>
  <c r="K1040" i="6"/>
  <c r="D1040" i="6"/>
  <c r="L1039" i="6"/>
  <c r="K1039" i="6"/>
  <c r="D1039" i="6"/>
  <c r="L1038" i="6"/>
  <c r="K1038" i="6"/>
  <c r="D1038" i="6"/>
  <c r="L1037" i="6"/>
  <c r="K1037" i="6"/>
  <c r="D1037" i="6"/>
  <c r="L1036" i="6"/>
  <c r="K1036" i="6"/>
  <c r="D1036" i="6"/>
  <c r="L1035" i="6"/>
  <c r="K1035" i="6"/>
  <c r="D1035" i="6"/>
  <c r="L1034" i="6"/>
  <c r="K1034" i="6"/>
  <c r="D1034" i="6"/>
  <c r="L1033" i="6"/>
  <c r="K1033" i="6"/>
  <c r="D1033" i="6"/>
  <c r="L1032" i="6"/>
  <c r="K1032" i="6"/>
  <c r="D1032" i="6"/>
  <c r="L1031" i="6"/>
  <c r="K1031" i="6"/>
  <c r="D1031" i="6"/>
  <c r="L1030" i="6"/>
  <c r="K1030" i="6"/>
  <c r="D1030" i="6"/>
  <c r="L1029" i="6"/>
  <c r="K1029" i="6"/>
  <c r="D1029" i="6"/>
  <c r="L1028" i="6"/>
  <c r="K1028" i="6"/>
  <c r="D1028" i="6"/>
  <c r="L1027" i="6"/>
  <c r="K1027" i="6"/>
  <c r="D1027" i="6"/>
  <c r="L1026" i="6"/>
  <c r="K1026" i="6"/>
  <c r="D1026" i="6"/>
  <c r="L1025" i="6"/>
  <c r="K1025" i="6"/>
  <c r="D1025" i="6"/>
  <c r="L1024" i="6"/>
  <c r="K1024" i="6"/>
  <c r="D1024" i="6"/>
  <c r="L1023" i="6"/>
  <c r="K1023" i="6"/>
  <c r="D1023" i="6"/>
  <c r="L1022" i="6"/>
  <c r="K1022" i="6"/>
  <c r="D1022" i="6"/>
  <c r="L1021" i="6"/>
  <c r="K1021" i="6"/>
  <c r="D1021" i="6"/>
  <c r="L1020" i="6"/>
  <c r="K1020" i="6"/>
  <c r="D1020" i="6"/>
  <c r="L1019" i="6"/>
  <c r="K1019" i="6"/>
  <c r="D1019" i="6"/>
  <c r="L1018" i="6"/>
  <c r="K1018" i="6"/>
  <c r="D1018" i="6"/>
  <c r="L1017" i="6"/>
  <c r="K1017" i="6"/>
  <c r="D1017" i="6"/>
  <c r="L1016" i="6"/>
  <c r="K1016" i="6"/>
  <c r="D1016" i="6"/>
  <c r="L1015" i="6"/>
  <c r="K1015" i="6"/>
  <c r="D1015" i="6"/>
  <c r="L1014" i="6"/>
  <c r="K1014" i="6"/>
  <c r="D1014" i="6"/>
  <c r="L1013" i="6"/>
  <c r="K1013" i="6"/>
  <c r="D1013" i="6"/>
  <c r="L1012" i="6"/>
  <c r="K1012" i="6"/>
  <c r="D1012" i="6"/>
  <c r="L1011" i="6"/>
  <c r="K1011" i="6"/>
  <c r="D1011" i="6"/>
  <c r="L1010" i="6"/>
  <c r="K1010" i="6"/>
  <c r="D1010" i="6"/>
  <c r="L1009" i="6"/>
  <c r="K1009" i="6"/>
  <c r="D1009" i="6"/>
  <c r="L1008" i="6"/>
  <c r="K1008" i="6"/>
  <c r="D1008" i="6"/>
  <c r="L1007" i="6"/>
  <c r="K1007" i="6"/>
  <c r="D1007" i="6"/>
  <c r="L1006" i="6"/>
  <c r="K1006" i="6"/>
  <c r="D1006" i="6"/>
  <c r="L1005" i="6"/>
  <c r="K1005" i="6"/>
  <c r="D1005" i="6"/>
  <c r="L1004" i="6"/>
  <c r="K1004" i="6"/>
  <c r="D1004" i="6"/>
  <c r="L1003" i="6"/>
  <c r="K1003" i="6"/>
  <c r="D1003" i="6"/>
  <c r="L1002" i="6"/>
  <c r="K1002" i="6"/>
  <c r="D1002" i="6"/>
  <c r="L1001" i="6"/>
  <c r="K1001" i="6"/>
  <c r="D1001" i="6"/>
  <c r="L1000" i="6"/>
  <c r="K1000" i="6"/>
  <c r="D1000" i="6"/>
  <c r="L999" i="6"/>
  <c r="K999" i="6"/>
  <c r="D999" i="6"/>
  <c r="L998" i="6"/>
  <c r="K998" i="6"/>
  <c r="D998" i="6"/>
  <c r="L997" i="6"/>
  <c r="K997" i="6"/>
  <c r="D997" i="6"/>
  <c r="L996" i="6"/>
  <c r="K996" i="6"/>
  <c r="D996" i="6"/>
  <c r="L995" i="6"/>
  <c r="K995" i="6"/>
  <c r="D995" i="6"/>
  <c r="L994" i="6"/>
  <c r="K994" i="6"/>
  <c r="D994" i="6"/>
  <c r="L993" i="6"/>
  <c r="K993" i="6"/>
  <c r="D993" i="6"/>
  <c r="L992" i="6"/>
  <c r="K992" i="6"/>
  <c r="D992" i="6"/>
  <c r="L991" i="6"/>
  <c r="K991" i="6"/>
  <c r="D991" i="6"/>
  <c r="L990" i="6"/>
  <c r="K990" i="6"/>
  <c r="D990" i="6"/>
  <c r="L989" i="6"/>
  <c r="K989" i="6"/>
  <c r="D989" i="6"/>
  <c r="L988" i="6"/>
  <c r="K988" i="6"/>
  <c r="D988" i="6"/>
  <c r="L987" i="6"/>
  <c r="K987" i="6"/>
  <c r="D987" i="6"/>
  <c r="L986" i="6"/>
  <c r="K986" i="6"/>
  <c r="D986" i="6"/>
  <c r="L985" i="6"/>
  <c r="K985" i="6"/>
  <c r="D985" i="6"/>
  <c r="L984" i="6"/>
  <c r="K984" i="6"/>
  <c r="D984" i="6"/>
  <c r="L983" i="6"/>
  <c r="K983" i="6"/>
  <c r="D983" i="6"/>
  <c r="L982" i="6"/>
  <c r="K982" i="6"/>
  <c r="D982" i="6"/>
  <c r="L981" i="6"/>
  <c r="K981" i="6"/>
  <c r="D981" i="6"/>
  <c r="L980" i="6"/>
  <c r="K980" i="6"/>
  <c r="D980" i="6"/>
  <c r="L979" i="6"/>
  <c r="K979" i="6"/>
  <c r="D979" i="6"/>
  <c r="L978" i="6"/>
  <c r="K978" i="6"/>
  <c r="D978" i="6"/>
  <c r="L977" i="6"/>
  <c r="K977" i="6"/>
  <c r="D977" i="6"/>
  <c r="L976" i="6"/>
  <c r="K976" i="6"/>
  <c r="D976" i="6"/>
  <c r="L975" i="6"/>
  <c r="K975" i="6"/>
  <c r="D975" i="6"/>
  <c r="L974" i="6"/>
  <c r="K974" i="6"/>
  <c r="D974" i="6"/>
  <c r="L973" i="6"/>
  <c r="K973" i="6"/>
  <c r="D973" i="6"/>
  <c r="L972" i="6"/>
  <c r="K972" i="6"/>
  <c r="D972" i="6"/>
  <c r="L971" i="6"/>
  <c r="K971" i="6"/>
  <c r="D971" i="6"/>
  <c r="L970" i="6"/>
  <c r="K970" i="6"/>
  <c r="D970" i="6"/>
  <c r="L969" i="6"/>
  <c r="K969" i="6"/>
  <c r="D969" i="6"/>
  <c r="L968" i="6"/>
  <c r="K968" i="6"/>
  <c r="D968" i="6"/>
  <c r="L967" i="6"/>
  <c r="K967" i="6"/>
  <c r="D967" i="6"/>
  <c r="L966" i="6"/>
  <c r="K966" i="6"/>
  <c r="D966" i="6"/>
  <c r="L965" i="6"/>
  <c r="K965" i="6"/>
  <c r="D965" i="6"/>
  <c r="L964" i="6"/>
  <c r="K964" i="6"/>
  <c r="D964" i="6"/>
  <c r="L963" i="6"/>
  <c r="K963" i="6"/>
  <c r="D963" i="6"/>
  <c r="L962" i="6"/>
  <c r="K962" i="6"/>
  <c r="D962" i="6"/>
  <c r="L961" i="6"/>
  <c r="K961" i="6"/>
  <c r="D961" i="6"/>
  <c r="L960" i="6"/>
  <c r="K960" i="6"/>
  <c r="D960" i="6"/>
  <c r="L959" i="6"/>
  <c r="K959" i="6"/>
  <c r="D959" i="6"/>
  <c r="L958" i="6"/>
  <c r="K958" i="6"/>
  <c r="D958" i="6"/>
  <c r="L957" i="6"/>
  <c r="K957" i="6"/>
  <c r="D957" i="6"/>
  <c r="L956" i="6"/>
  <c r="K956" i="6"/>
  <c r="D956" i="6"/>
  <c r="L955" i="6"/>
  <c r="K955" i="6"/>
  <c r="D955" i="6"/>
  <c r="L954" i="6"/>
  <c r="K954" i="6"/>
  <c r="D954" i="6"/>
  <c r="L953" i="6"/>
  <c r="K953" i="6"/>
  <c r="D953" i="6"/>
  <c r="L952" i="6"/>
  <c r="K952" i="6"/>
  <c r="D952" i="6"/>
  <c r="L951" i="6"/>
  <c r="K951" i="6"/>
  <c r="D951" i="6"/>
  <c r="L950" i="6"/>
  <c r="K950" i="6"/>
  <c r="D950" i="6"/>
  <c r="L949" i="6"/>
  <c r="K949" i="6"/>
  <c r="D949" i="6"/>
  <c r="L948" i="6"/>
  <c r="K948" i="6"/>
  <c r="D948" i="6"/>
  <c r="L947" i="6"/>
  <c r="K947" i="6"/>
  <c r="D947" i="6"/>
  <c r="L946" i="6"/>
  <c r="K946" i="6"/>
  <c r="D946" i="6"/>
  <c r="L945" i="6"/>
  <c r="K945" i="6"/>
  <c r="D945" i="6"/>
  <c r="L944" i="6"/>
  <c r="K944" i="6"/>
  <c r="D944" i="6"/>
  <c r="L943" i="6"/>
  <c r="K943" i="6"/>
  <c r="D943" i="6"/>
  <c r="L942" i="6"/>
  <c r="K942" i="6"/>
  <c r="D942" i="6"/>
  <c r="L941" i="6"/>
  <c r="K941" i="6"/>
  <c r="D941" i="6"/>
  <c r="L940" i="6"/>
  <c r="K940" i="6"/>
  <c r="D940" i="6"/>
  <c r="L939" i="6"/>
  <c r="K939" i="6"/>
  <c r="D939" i="6"/>
  <c r="L938" i="6"/>
  <c r="K938" i="6"/>
  <c r="D938" i="6"/>
  <c r="L937" i="6"/>
  <c r="K937" i="6"/>
  <c r="D937" i="6"/>
  <c r="L936" i="6"/>
  <c r="K936" i="6"/>
  <c r="D936" i="6"/>
  <c r="L935" i="6"/>
  <c r="K935" i="6"/>
  <c r="D935" i="6"/>
  <c r="L934" i="6"/>
  <c r="K934" i="6"/>
  <c r="D934" i="6"/>
  <c r="L933" i="6"/>
  <c r="K933" i="6"/>
  <c r="D933" i="6"/>
  <c r="L932" i="6"/>
  <c r="K932" i="6"/>
  <c r="D932" i="6"/>
  <c r="L931" i="6"/>
  <c r="K931" i="6"/>
  <c r="D931" i="6"/>
  <c r="L930" i="6"/>
  <c r="K930" i="6"/>
  <c r="D930" i="6"/>
  <c r="L929" i="6"/>
  <c r="K929" i="6"/>
  <c r="D929" i="6"/>
  <c r="L928" i="6"/>
  <c r="K928" i="6"/>
  <c r="D928" i="6"/>
  <c r="L927" i="6"/>
  <c r="K927" i="6"/>
  <c r="D927" i="6"/>
  <c r="L926" i="6"/>
  <c r="K926" i="6"/>
  <c r="D926" i="6"/>
  <c r="L925" i="6"/>
  <c r="K925" i="6"/>
  <c r="D925" i="6"/>
  <c r="L924" i="6"/>
  <c r="K924" i="6"/>
  <c r="D924" i="6"/>
  <c r="L923" i="6"/>
  <c r="K923" i="6"/>
  <c r="D923" i="6"/>
  <c r="L922" i="6"/>
  <c r="K922" i="6"/>
  <c r="D922" i="6"/>
  <c r="L921" i="6"/>
  <c r="K921" i="6"/>
  <c r="D921" i="6"/>
  <c r="L920" i="6"/>
  <c r="K920" i="6"/>
  <c r="D920" i="6"/>
  <c r="L919" i="6"/>
  <c r="K919" i="6"/>
  <c r="D919" i="6"/>
  <c r="L918" i="6"/>
  <c r="K918" i="6"/>
  <c r="D918" i="6"/>
  <c r="L917" i="6"/>
  <c r="K917" i="6"/>
  <c r="D917" i="6"/>
  <c r="L916" i="6"/>
  <c r="K916" i="6"/>
  <c r="D916" i="6"/>
  <c r="L915" i="6"/>
  <c r="K915" i="6"/>
  <c r="D915" i="6"/>
  <c r="L914" i="6"/>
  <c r="K914" i="6"/>
  <c r="D914" i="6"/>
  <c r="L913" i="6"/>
  <c r="K913" i="6"/>
  <c r="D913" i="6"/>
  <c r="L912" i="6"/>
  <c r="K912" i="6"/>
  <c r="D912" i="6"/>
  <c r="L911" i="6"/>
  <c r="K911" i="6"/>
  <c r="D911" i="6"/>
  <c r="L910" i="6"/>
  <c r="K910" i="6"/>
  <c r="D910" i="6"/>
  <c r="L909" i="6"/>
  <c r="K909" i="6"/>
  <c r="D909" i="6"/>
  <c r="L908" i="6"/>
  <c r="K908" i="6"/>
  <c r="D908" i="6"/>
  <c r="L907" i="6"/>
  <c r="K907" i="6"/>
  <c r="D907" i="6"/>
  <c r="L906" i="6"/>
  <c r="K906" i="6"/>
  <c r="D906" i="6"/>
  <c r="L905" i="6"/>
  <c r="K905" i="6"/>
  <c r="D905" i="6"/>
  <c r="L904" i="6"/>
  <c r="K904" i="6"/>
  <c r="D904" i="6"/>
  <c r="L903" i="6"/>
  <c r="K903" i="6"/>
  <c r="D903" i="6"/>
  <c r="L902" i="6"/>
  <c r="K902" i="6"/>
  <c r="D902" i="6"/>
  <c r="L901" i="6"/>
  <c r="K901" i="6"/>
  <c r="D901" i="6"/>
  <c r="L900" i="6"/>
  <c r="K900" i="6"/>
  <c r="D900" i="6"/>
  <c r="L899" i="6"/>
  <c r="K899" i="6"/>
  <c r="D899" i="6"/>
  <c r="L898" i="6"/>
  <c r="K898" i="6"/>
  <c r="D898" i="6"/>
  <c r="L897" i="6"/>
  <c r="K897" i="6"/>
  <c r="D897" i="6"/>
  <c r="L896" i="6"/>
  <c r="K896" i="6"/>
  <c r="D896" i="6"/>
  <c r="L895" i="6"/>
  <c r="K895" i="6"/>
  <c r="D895" i="6"/>
  <c r="L894" i="6"/>
  <c r="K894" i="6"/>
  <c r="D894" i="6"/>
  <c r="L893" i="6"/>
  <c r="K893" i="6"/>
  <c r="D893" i="6"/>
  <c r="L892" i="6"/>
  <c r="K892" i="6"/>
  <c r="D892" i="6"/>
  <c r="L891" i="6"/>
  <c r="K891" i="6"/>
  <c r="D891" i="6"/>
  <c r="L890" i="6"/>
  <c r="K890" i="6"/>
  <c r="D890" i="6"/>
  <c r="L889" i="6"/>
  <c r="K889" i="6"/>
  <c r="D889" i="6"/>
  <c r="L888" i="6"/>
  <c r="K888" i="6"/>
  <c r="D888" i="6"/>
  <c r="L887" i="6"/>
  <c r="K887" i="6"/>
  <c r="D887" i="6"/>
  <c r="L886" i="6"/>
  <c r="K886" i="6"/>
  <c r="D886" i="6"/>
  <c r="L885" i="6"/>
  <c r="K885" i="6"/>
  <c r="D885" i="6"/>
  <c r="L884" i="6"/>
  <c r="K884" i="6"/>
  <c r="D884" i="6"/>
  <c r="L883" i="6"/>
  <c r="K883" i="6"/>
  <c r="D883" i="6"/>
  <c r="L882" i="6"/>
  <c r="K882" i="6"/>
  <c r="D882" i="6"/>
  <c r="L881" i="6"/>
  <c r="K881" i="6"/>
  <c r="D881" i="6"/>
  <c r="L880" i="6"/>
  <c r="K880" i="6"/>
  <c r="D880" i="6"/>
  <c r="L879" i="6"/>
  <c r="K879" i="6"/>
  <c r="D879" i="6"/>
  <c r="L878" i="6"/>
  <c r="K878" i="6"/>
  <c r="D878" i="6"/>
  <c r="L877" i="6"/>
  <c r="K877" i="6"/>
  <c r="D877" i="6"/>
  <c r="L876" i="6"/>
  <c r="K876" i="6"/>
  <c r="D876" i="6"/>
  <c r="L875" i="6"/>
  <c r="K875" i="6"/>
  <c r="D875" i="6"/>
  <c r="L874" i="6"/>
  <c r="K874" i="6"/>
  <c r="D874" i="6"/>
  <c r="L873" i="6"/>
  <c r="K873" i="6"/>
  <c r="D873" i="6"/>
  <c r="L872" i="6"/>
  <c r="K872" i="6"/>
  <c r="D872" i="6"/>
  <c r="L871" i="6"/>
  <c r="K871" i="6"/>
  <c r="D871" i="6"/>
  <c r="L870" i="6"/>
  <c r="K870" i="6"/>
  <c r="D870" i="6"/>
  <c r="L869" i="6"/>
  <c r="K869" i="6"/>
  <c r="D869" i="6"/>
  <c r="L868" i="6"/>
  <c r="K868" i="6"/>
  <c r="D868" i="6"/>
  <c r="L867" i="6"/>
  <c r="K867" i="6"/>
  <c r="D867" i="6"/>
  <c r="L866" i="6"/>
  <c r="K866" i="6"/>
  <c r="D866" i="6"/>
  <c r="L865" i="6"/>
  <c r="K865" i="6"/>
  <c r="D865" i="6"/>
  <c r="L864" i="6"/>
  <c r="K864" i="6"/>
  <c r="D864" i="6"/>
  <c r="L863" i="6"/>
  <c r="K863" i="6"/>
  <c r="D863" i="6"/>
  <c r="L862" i="6"/>
  <c r="K862" i="6"/>
  <c r="D862" i="6"/>
  <c r="L861" i="6"/>
  <c r="K861" i="6"/>
  <c r="D861" i="6"/>
  <c r="L860" i="6"/>
  <c r="K860" i="6"/>
  <c r="D860" i="6"/>
  <c r="L859" i="6"/>
  <c r="K859" i="6"/>
  <c r="D859" i="6"/>
  <c r="L858" i="6"/>
  <c r="K858" i="6"/>
  <c r="D858" i="6"/>
  <c r="L857" i="6"/>
  <c r="K857" i="6"/>
  <c r="D857" i="6"/>
  <c r="L856" i="6"/>
  <c r="K856" i="6"/>
  <c r="D856" i="6"/>
  <c r="L855" i="6"/>
  <c r="K855" i="6"/>
  <c r="D855" i="6"/>
  <c r="L854" i="6"/>
  <c r="K854" i="6"/>
  <c r="D854" i="6"/>
  <c r="L853" i="6"/>
  <c r="K853" i="6"/>
  <c r="D853" i="6"/>
  <c r="L852" i="6"/>
  <c r="K852" i="6"/>
  <c r="D852" i="6"/>
  <c r="L851" i="6"/>
  <c r="K851" i="6"/>
  <c r="D851" i="6"/>
  <c r="L850" i="6"/>
  <c r="K850" i="6"/>
  <c r="D850" i="6"/>
  <c r="L849" i="6"/>
  <c r="K849" i="6"/>
  <c r="D849" i="6"/>
  <c r="L848" i="6"/>
  <c r="K848" i="6"/>
  <c r="D848" i="6"/>
  <c r="L847" i="6"/>
  <c r="K847" i="6"/>
  <c r="D847" i="6"/>
  <c r="L846" i="6"/>
  <c r="K846" i="6"/>
  <c r="D846" i="6"/>
  <c r="L845" i="6"/>
  <c r="K845" i="6"/>
  <c r="D845" i="6"/>
  <c r="L844" i="6"/>
  <c r="K844" i="6"/>
  <c r="D844" i="6"/>
  <c r="L843" i="6"/>
  <c r="K843" i="6"/>
  <c r="D843" i="6"/>
  <c r="L842" i="6"/>
  <c r="K842" i="6"/>
  <c r="D842" i="6"/>
  <c r="L841" i="6"/>
  <c r="K841" i="6"/>
  <c r="D841" i="6"/>
  <c r="L840" i="6"/>
  <c r="K840" i="6"/>
  <c r="D840" i="6"/>
  <c r="L839" i="6"/>
  <c r="K839" i="6"/>
  <c r="D839" i="6"/>
  <c r="L838" i="6"/>
  <c r="K838" i="6"/>
  <c r="D838" i="6"/>
  <c r="L837" i="6"/>
  <c r="K837" i="6"/>
  <c r="D837" i="6"/>
  <c r="L836" i="6"/>
  <c r="K836" i="6"/>
  <c r="D836" i="6"/>
  <c r="L835" i="6"/>
  <c r="K835" i="6"/>
  <c r="D835" i="6"/>
  <c r="L834" i="6"/>
  <c r="K834" i="6"/>
  <c r="D834" i="6"/>
  <c r="L833" i="6"/>
  <c r="K833" i="6"/>
  <c r="D833" i="6"/>
  <c r="L832" i="6"/>
  <c r="K832" i="6"/>
  <c r="D832" i="6"/>
  <c r="L831" i="6"/>
  <c r="K831" i="6"/>
  <c r="D831" i="6"/>
  <c r="L830" i="6"/>
  <c r="K830" i="6"/>
  <c r="D830" i="6"/>
  <c r="L829" i="6"/>
  <c r="K829" i="6"/>
  <c r="D829" i="6"/>
  <c r="L828" i="6"/>
  <c r="K828" i="6"/>
  <c r="D828" i="6"/>
  <c r="L827" i="6"/>
  <c r="K827" i="6"/>
  <c r="D827" i="6"/>
  <c r="L826" i="6"/>
  <c r="K826" i="6"/>
  <c r="D826" i="6"/>
  <c r="L825" i="6"/>
  <c r="K825" i="6"/>
  <c r="D825" i="6"/>
  <c r="L824" i="6"/>
  <c r="K824" i="6"/>
  <c r="D824" i="6"/>
  <c r="L823" i="6"/>
  <c r="K823" i="6"/>
  <c r="D823" i="6"/>
  <c r="L822" i="6"/>
  <c r="K822" i="6"/>
  <c r="D822" i="6"/>
  <c r="L821" i="6"/>
  <c r="K821" i="6"/>
  <c r="D821" i="6"/>
  <c r="L820" i="6"/>
  <c r="K820" i="6"/>
  <c r="D820" i="6"/>
  <c r="L819" i="6"/>
  <c r="K819" i="6"/>
  <c r="D819" i="6"/>
  <c r="L818" i="6"/>
  <c r="K818" i="6"/>
  <c r="D818" i="6"/>
  <c r="L817" i="6"/>
  <c r="K817" i="6"/>
  <c r="D817" i="6"/>
  <c r="L816" i="6"/>
  <c r="K816" i="6"/>
  <c r="D816" i="6"/>
  <c r="L815" i="6"/>
  <c r="K815" i="6"/>
  <c r="D815" i="6"/>
  <c r="L814" i="6"/>
  <c r="K814" i="6"/>
  <c r="D814" i="6"/>
  <c r="L813" i="6"/>
  <c r="K813" i="6"/>
  <c r="D813" i="6"/>
  <c r="L812" i="6"/>
  <c r="K812" i="6"/>
  <c r="D812" i="6"/>
  <c r="L811" i="6"/>
  <c r="K811" i="6"/>
  <c r="D811" i="6"/>
  <c r="L810" i="6"/>
  <c r="K810" i="6"/>
  <c r="D810" i="6"/>
  <c r="L809" i="6"/>
  <c r="K809" i="6"/>
  <c r="D809" i="6"/>
  <c r="L808" i="6"/>
  <c r="K808" i="6"/>
  <c r="D808" i="6"/>
  <c r="L807" i="6"/>
  <c r="K807" i="6"/>
  <c r="D807" i="6"/>
  <c r="L806" i="6"/>
  <c r="K806" i="6"/>
  <c r="D806" i="6"/>
  <c r="L805" i="6"/>
  <c r="K805" i="6"/>
  <c r="D805" i="6"/>
  <c r="L804" i="6"/>
  <c r="K804" i="6"/>
  <c r="D804" i="6"/>
  <c r="L803" i="6"/>
  <c r="K803" i="6"/>
  <c r="D803" i="6"/>
  <c r="L802" i="6"/>
  <c r="K802" i="6"/>
  <c r="D802" i="6"/>
  <c r="L801" i="6"/>
  <c r="K801" i="6"/>
  <c r="D801" i="6"/>
  <c r="L800" i="6"/>
  <c r="K800" i="6"/>
  <c r="D800" i="6"/>
  <c r="L799" i="6"/>
  <c r="K799" i="6"/>
  <c r="D799" i="6"/>
  <c r="L798" i="6"/>
  <c r="K798" i="6"/>
  <c r="D798" i="6"/>
  <c r="L797" i="6"/>
  <c r="K797" i="6"/>
  <c r="D797" i="6"/>
  <c r="L796" i="6"/>
  <c r="K796" i="6"/>
  <c r="D796" i="6"/>
  <c r="L795" i="6"/>
  <c r="K795" i="6"/>
  <c r="D795" i="6"/>
  <c r="L794" i="6"/>
  <c r="K794" i="6"/>
  <c r="D794" i="6"/>
  <c r="L793" i="6"/>
  <c r="K793" i="6"/>
  <c r="D793" i="6"/>
  <c r="L792" i="6"/>
  <c r="K792" i="6"/>
  <c r="D792" i="6"/>
  <c r="L791" i="6"/>
  <c r="K791" i="6"/>
  <c r="D791" i="6"/>
  <c r="L790" i="6"/>
  <c r="K790" i="6"/>
  <c r="D790" i="6"/>
  <c r="L789" i="6"/>
  <c r="K789" i="6"/>
  <c r="D789" i="6"/>
  <c r="L788" i="6"/>
  <c r="K788" i="6"/>
  <c r="D788" i="6"/>
  <c r="L787" i="6"/>
  <c r="K787" i="6"/>
  <c r="D787" i="6"/>
  <c r="L786" i="6"/>
  <c r="K786" i="6"/>
  <c r="D786" i="6"/>
  <c r="L785" i="6"/>
  <c r="K785" i="6"/>
  <c r="D785" i="6"/>
  <c r="L784" i="6"/>
  <c r="K784" i="6"/>
  <c r="D784" i="6"/>
  <c r="L783" i="6"/>
  <c r="K783" i="6"/>
  <c r="D783" i="6"/>
  <c r="L782" i="6"/>
  <c r="K782" i="6"/>
  <c r="D782" i="6"/>
  <c r="L781" i="6"/>
  <c r="K781" i="6"/>
  <c r="D781" i="6"/>
  <c r="L780" i="6"/>
  <c r="K780" i="6"/>
  <c r="D780" i="6"/>
  <c r="L779" i="6"/>
  <c r="K779" i="6"/>
  <c r="D779" i="6"/>
  <c r="L778" i="6"/>
  <c r="K778" i="6"/>
  <c r="D778" i="6"/>
  <c r="L777" i="6"/>
  <c r="K777" i="6"/>
  <c r="D777" i="6"/>
  <c r="L776" i="6"/>
  <c r="K776" i="6"/>
  <c r="D776" i="6"/>
  <c r="L775" i="6"/>
  <c r="K775" i="6"/>
  <c r="D775" i="6"/>
  <c r="L774" i="6"/>
  <c r="K774" i="6"/>
  <c r="D774" i="6"/>
  <c r="L773" i="6"/>
  <c r="K773" i="6"/>
  <c r="D773" i="6"/>
  <c r="L772" i="6"/>
  <c r="K772" i="6"/>
  <c r="D772" i="6"/>
  <c r="L771" i="6"/>
  <c r="K771" i="6"/>
  <c r="D771" i="6"/>
  <c r="L770" i="6"/>
  <c r="K770" i="6"/>
  <c r="D770" i="6"/>
  <c r="L769" i="6"/>
  <c r="K769" i="6"/>
  <c r="D769" i="6"/>
  <c r="L768" i="6"/>
  <c r="K768" i="6"/>
  <c r="D768" i="6"/>
  <c r="L767" i="6"/>
  <c r="K767" i="6"/>
  <c r="D767" i="6"/>
  <c r="L766" i="6"/>
  <c r="K766" i="6"/>
  <c r="D766" i="6"/>
  <c r="L765" i="6"/>
  <c r="K765" i="6"/>
  <c r="D765" i="6"/>
  <c r="L764" i="6"/>
  <c r="K764" i="6"/>
  <c r="D764" i="6"/>
  <c r="L763" i="6"/>
  <c r="K763" i="6"/>
  <c r="D763" i="6"/>
  <c r="L762" i="6"/>
  <c r="K762" i="6"/>
  <c r="D762" i="6"/>
  <c r="L761" i="6"/>
  <c r="K761" i="6"/>
  <c r="D761" i="6"/>
  <c r="L760" i="6"/>
  <c r="K760" i="6"/>
  <c r="D760" i="6"/>
  <c r="L759" i="6"/>
  <c r="K759" i="6"/>
  <c r="D759" i="6"/>
  <c r="L758" i="6"/>
  <c r="K758" i="6"/>
  <c r="D758" i="6"/>
  <c r="L757" i="6"/>
  <c r="K757" i="6"/>
  <c r="D757" i="6"/>
  <c r="L756" i="6"/>
  <c r="K756" i="6"/>
  <c r="D756" i="6"/>
  <c r="L755" i="6"/>
  <c r="K755" i="6"/>
  <c r="D755" i="6"/>
  <c r="L754" i="6"/>
  <c r="K754" i="6"/>
  <c r="D754" i="6"/>
  <c r="L753" i="6"/>
  <c r="K753" i="6"/>
  <c r="D753" i="6"/>
  <c r="L752" i="6"/>
  <c r="K752" i="6"/>
  <c r="D752" i="6"/>
  <c r="L751" i="6"/>
  <c r="K751" i="6"/>
  <c r="D751" i="6"/>
  <c r="L750" i="6"/>
  <c r="K750" i="6"/>
  <c r="D750" i="6"/>
  <c r="L749" i="6"/>
  <c r="K749" i="6"/>
  <c r="D749" i="6"/>
  <c r="L748" i="6"/>
  <c r="K748" i="6"/>
  <c r="D748" i="6"/>
  <c r="L747" i="6"/>
  <c r="K747" i="6"/>
  <c r="D747" i="6"/>
  <c r="L746" i="6"/>
  <c r="K746" i="6"/>
  <c r="D746" i="6"/>
  <c r="L745" i="6"/>
  <c r="K745" i="6"/>
  <c r="D745" i="6"/>
  <c r="L744" i="6"/>
  <c r="K744" i="6"/>
  <c r="D744" i="6"/>
  <c r="L743" i="6"/>
  <c r="K743" i="6"/>
  <c r="D743" i="6"/>
  <c r="L742" i="6"/>
  <c r="K742" i="6"/>
  <c r="D742" i="6"/>
  <c r="L741" i="6"/>
  <c r="K741" i="6"/>
  <c r="D741" i="6"/>
  <c r="L740" i="6"/>
  <c r="K740" i="6"/>
  <c r="D740" i="6"/>
  <c r="L739" i="6"/>
  <c r="K739" i="6"/>
  <c r="D739" i="6"/>
  <c r="L738" i="6"/>
  <c r="K738" i="6"/>
  <c r="D738" i="6"/>
  <c r="L737" i="6"/>
  <c r="K737" i="6"/>
  <c r="D737" i="6"/>
  <c r="L736" i="6"/>
  <c r="K736" i="6"/>
  <c r="D736" i="6"/>
  <c r="L735" i="6"/>
  <c r="K735" i="6"/>
  <c r="D735" i="6"/>
  <c r="L734" i="6"/>
  <c r="K734" i="6"/>
  <c r="D734" i="6"/>
  <c r="L733" i="6"/>
  <c r="K733" i="6"/>
  <c r="D733" i="6"/>
  <c r="L732" i="6"/>
  <c r="K732" i="6"/>
  <c r="D732" i="6"/>
  <c r="L731" i="6"/>
  <c r="K731" i="6"/>
  <c r="D731" i="6"/>
  <c r="L730" i="6"/>
  <c r="K730" i="6"/>
  <c r="D730" i="6"/>
  <c r="L729" i="6"/>
  <c r="K729" i="6"/>
  <c r="D729" i="6"/>
  <c r="L728" i="6"/>
  <c r="K728" i="6"/>
  <c r="D728" i="6"/>
  <c r="L727" i="6"/>
  <c r="K727" i="6"/>
  <c r="D727" i="6"/>
  <c r="L726" i="6"/>
  <c r="K726" i="6"/>
  <c r="D726" i="6"/>
  <c r="L725" i="6"/>
  <c r="K725" i="6"/>
  <c r="D725" i="6"/>
  <c r="L724" i="6"/>
  <c r="K724" i="6"/>
  <c r="D724" i="6"/>
  <c r="L723" i="6"/>
  <c r="K723" i="6"/>
  <c r="D723" i="6"/>
  <c r="L722" i="6"/>
  <c r="K722" i="6"/>
  <c r="D722" i="6"/>
  <c r="L721" i="6"/>
  <c r="K721" i="6"/>
  <c r="D721" i="6"/>
  <c r="L720" i="6"/>
  <c r="K720" i="6"/>
  <c r="D720" i="6"/>
  <c r="L719" i="6"/>
  <c r="K719" i="6"/>
  <c r="D719" i="6"/>
  <c r="L718" i="6"/>
  <c r="K718" i="6"/>
  <c r="D718" i="6"/>
  <c r="L717" i="6"/>
  <c r="K717" i="6"/>
  <c r="D717" i="6"/>
  <c r="L716" i="6"/>
  <c r="K716" i="6"/>
  <c r="D716" i="6"/>
  <c r="L715" i="6"/>
  <c r="K715" i="6"/>
  <c r="D715" i="6"/>
  <c r="L714" i="6"/>
  <c r="K714" i="6"/>
  <c r="D714" i="6"/>
  <c r="L713" i="6"/>
  <c r="K713" i="6"/>
  <c r="D713" i="6"/>
  <c r="L712" i="6"/>
  <c r="K712" i="6"/>
  <c r="D712" i="6"/>
  <c r="L711" i="6"/>
  <c r="K711" i="6"/>
  <c r="D711" i="6"/>
  <c r="L710" i="6"/>
  <c r="K710" i="6"/>
  <c r="D710" i="6"/>
  <c r="L709" i="6"/>
  <c r="K709" i="6"/>
  <c r="D709" i="6"/>
  <c r="L708" i="6"/>
  <c r="K708" i="6"/>
  <c r="D708" i="6"/>
  <c r="L707" i="6"/>
  <c r="K707" i="6"/>
  <c r="D707" i="6"/>
  <c r="L706" i="6"/>
  <c r="K706" i="6"/>
  <c r="D706" i="6"/>
  <c r="L705" i="6"/>
  <c r="K705" i="6"/>
  <c r="D705" i="6"/>
  <c r="L704" i="6"/>
  <c r="K704" i="6"/>
  <c r="D704" i="6"/>
  <c r="L703" i="6"/>
  <c r="K703" i="6"/>
  <c r="D703" i="6"/>
  <c r="L702" i="6"/>
  <c r="K702" i="6"/>
  <c r="D702" i="6"/>
  <c r="L701" i="6"/>
  <c r="K701" i="6"/>
  <c r="D701" i="6"/>
  <c r="L700" i="6"/>
  <c r="K700" i="6"/>
  <c r="D700" i="6"/>
  <c r="L699" i="6"/>
  <c r="K699" i="6"/>
  <c r="D699" i="6"/>
  <c r="L698" i="6"/>
  <c r="K698" i="6"/>
  <c r="D698" i="6"/>
  <c r="L697" i="6"/>
  <c r="K697" i="6"/>
  <c r="D697" i="6"/>
  <c r="L696" i="6"/>
  <c r="K696" i="6"/>
  <c r="D696" i="6"/>
  <c r="L695" i="6"/>
  <c r="K695" i="6"/>
  <c r="D695" i="6"/>
  <c r="L694" i="6"/>
  <c r="K694" i="6"/>
  <c r="D694" i="6"/>
  <c r="L693" i="6"/>
  <c r="K693" i="6"/>
  <c r="D693" i="6"/>
  <c r="L692" i="6"/>
  <c r="K692" i="6"/>
  <c r="D692" i="6"/>
  <c r="L691" i="6"/>
  <c r="K691" i="6"/>
  <c r="D691" i="6"/>
  <c r="L690" i="6"/>
  <c r="K690" i="6"/>
  <c r="D690" i="6"/>
  <c r="L689" i="6"/>
  <c r="K689" i="6"/>
  <c r="D689" i="6"/>
  <c r="L688" i="6"/>
  <c r="K688" i="6"/>
  <c r="D688" i="6"/>
  <c r="L687" i="6"/>
  <c r="K687" i="6"/>
  <c r="D687" i="6"/>
  <c r="L686" i="6"/>
  <c r="K686" i="6"/>
  <c r="D686" i="6"/>
  <c r="L685" i="6"/>
  <c r="K685" i="6"/>
  <c r="D685" i="6"/>
  <c r="L684" i="6"/>
  <c r="K684" i="6"/>
  <c r="D684" i="6"/>
  <c r="L683" i="6"/>
  <c r="K683" i="6"/>
  <c r="D683" i="6"/>
  <c r="L682" i="6"/>
  <c r="K682" i="6"/>
  <c r="D682" i="6"/>
  <c r="L681" i="6"/>
  <c r="K681" i="6"/>
  <c r="D681" i="6"/>
  <c r="L680" i="6"/>
  <c r="K680" i="6"/>
  <c r="D680" i="6"/>
  <c r="L679" i="6"/>
  <c r="K679" i="6"/>
  <c r="D679" i="6"/>
  <c r="L678" i="6"/>
  <c r="K678" i="6"/>
  <c r="D678" i="6"/>
  <c r="L677" i="6"/>
  <c r="K677" i="6"/>
  <c r="D677" i="6"/>
  <c r="L676" i="6"/>
  <c r="K676" i="6"/>
  <c r="D676" i="6"/>
  <c r="L675" i="6"/>
  <c r="K675" i="6"/>
  <c r="D675" i="6"/>
  <c r="L674" i="6"/>
  <c r="K674" i="6"/>
  <c r="D674" i="6"/>
  <c r="L673" i="6"/>
  <c r="K673" i="6"/>
  <c r="D673" i="6"/>
  <c r="L672" i="6"/>
  <c r="K672" i="6"/>
  <c r="D672" i="6"/>
  <c r="L671" i="6"/>
  <c r="K671" i="6"/>
  <c r="D671" i="6"/>
  <c r="L670" i="6"/>
  <c r="K670" i="6"/>
  <c r="D670" i="6"/>
  <c r="L669" i="6"/>
  <c r="K669" i="6"/>
  <c r="D669" i="6"/>
  <c r="L668" i="6"/>
  <c r="K668" i="6"/>
  <c r="D668" i="6"/>
  <c r="L667" i="6"/>
  <c r="K667" i="6"/>
  <c r="D667" i="6"/>
  <c r="L666" i="6"/>
  <c r="K666" i="6"/>
  <c r="D666" i="6"/>
  <c r="L665" i="6"/>
  <c r="K665" i="6"/>
  <c r="D665" i="6"/>
  <c r="L664" i="6"/>
  <c r="K664" i="6"/>
  <c r="D664" i="6"/>
  <c r="L663" i="6"/>
  <c r="K663" i="6"/>
  <c r="D663" i="6"/>
  <c r="L662" i="6"/>
  <c r="K662" i="6"/>
  <c r="D662" i="6"/>
  <c r="L661" i="6"/>
  <c r="K661" i="6"/>
  <c r="D661" i="6"/>
  <c r="L660" i="6"/>
  <c r="K660" i="6"/>
  <c r="D660" i="6"/>
  <c r="L659" i="6"/>
  <c r="K659" i="6"/>
  <c r="D659" i="6"/>
  <c r="L658" i="6"/>
  <c r="K658" i="6"/>
  <c r="D658" i="6"/>
  <c r="L657" i="6"/>
  <c r="K657" i="6"/>
  <c r="D657" i="6"/>
  <c r="L656" i="6"/>
  <c r="K656" i="6"/>
  <c r="D656" i="6"/>
  <c r="L655" i="6"/>
  <c r="K655" i="6"/>
  <c r="D655" i="6"/>
  <c r="L654" i="6"/>
  <c r="K654" i="6"/>
  <c r="D654" i="6"/>
  <c r="L653" i="6"/>
  <c r="K653" i="6"/>
  <c r="D653" i="6"/>
  <c r="L652" i="6"/>
  <c r="K652" i="6"/>
  <c r="D652" i="6"/>
  <c r="L651" i="6"/>
  <c r="K651" i="6"/>
  <c r="D651" i="6"/>
  <c r="L650" i="6"/>
  <c r="K650" i="6"/>
  <c r="D650" i="6"/>
  <c r="L649" i="6"/>
  <c r="K649" i="6"/>
  <c r="D649" i="6"/>
  <c r="L648" i="6"/>
  <c r="K648" i="6"/>
  <c r="D648" i="6"/>
  <c r="L647" i="6"/>
  <c r="K647" i="6"/>
  <c r="D647" i="6"/>
  <c r="L646" i="6"/>
  <c r="K646" i="6"/>
  <c r="D646" i="6"/>
  <c r="L645" i="6"/>
  <c r="K645" i="6"/>
  <c r="D645" i="6"/>
  <c r="L644" i="6"/>
  <c r="K644" i="6"/>
  <c r="D644" i="6"/>
  <c r="L643" i="6"/>
  <c r="K643" i="6"/>
  <c r="D643" i="6"/>
  <c r="L642" i="6"/>
  <c r="K642" i="6"/>
  <c r="D642" i="6"/>
  <c r="L641" i="6"/>
  <c r="K641" i="6"/>
  <c r="D641" i="6"/>
  <c r="L640" i="6"/>
  <c r="K640" i="6"/>
  <c r="D640" i="6"/>
  <c r="L639" i="6"/>
  <c r="K639" i="6"/>
  <c r="D639" i="6"/>
  <c r="L638" i="6"/>
  <c r="K638" i="6"/>
  <c r="D638" i="6"/>
  <c r="L637" i="6"/>
  <c r="K637" i="6"/>
  <c r="D637" i="6"/>
  <c r="L636" i="6"/>
  <c r="K636" i="6"/>
  <c r="D636" i="6"/>
  <c r="L635" i="6"/>
  <c r="K635" i="6"/>
  <c r="D635" i="6"/>
  <c r="L634" i="6"/>
  <c r="K634" i="6"/>
  <c r="D634" i="6"/>
  <c r="L633" i="6"/>
  <c r="K633" i="6"/>
  <c r="D633" i="6"/>
  <c r="L632" i="6"/>
  <c r="K632" i="6"/>
  <c r="D632" i="6"/>
  <c r="L631" i="6"/>
  <c r="K631" i="6"/>
  <c r="D631" i="6"/>
  <c r="L630" i="6"/>
  <c r="K630" i="6"/>
  <c r="D630" i="6"/>
  <c r="L629" i="6"/>
  <c r="K629" i="6"/>
  <c r="D629" i="6"/>
  <c r="L628" i="6"/>
  <c r="K628" i="6"/>
  <c r="D628" i="6"/>
  <c r="L627" i="6"/>
  <c r="K627" i="6"/>
  <c r="D627" i="6"/>
  <c r="L626" i="6"/>
  <c r="K626" i="6"/>
  <c r="D626" i="6"/>
  <c r="L625" i="6"/>
  <c r="K625" i="6"/>
  <c r="D625" i="6"/>
  <c r="L624" i="6"/>
  <c r="K624" i="6"/>
  <c r="D624" i="6"/>
  <c r="L623" i="6"/>
  <c r="K623" i="6"/>
  <c r="D623" i="6"/>
  <c r="L622" i="6"/>
  <c r="K622" i="6"/>
  <c r="D622" i="6"/>
  <c r="L621" i="6"/>
  <c r="K621" i="6"/>
  <c r="D621" i="6"/>
  <c r="L620" i="6"/>
  <c r="K620" i="6"/>
  <c r="D620" i="6"/>
  <c r="L619" i="6"/>
  <c r="K619" i="6"/>
  <c r="D619" i="6"/>
  <c r="L618" i="6"/>
  <c r="K618" i="6"/>
  <c r="D618" i="6"/>
  <c r="L617" i="6"/>
  <c r="K617" i="6"/>
  <c r="D617" i="6"/>
  <c r="L616" i="6"/>
  <c r="K616" i="6"/>
  <c r="D616" i="6"/>
  <c r="L615" i="6"/>
  <c r="K615" i="6"/>
  <c r="D615" i="6"/>
  <c r="L614" i="6"/>
  <c r="K614" i="6"/>
  <c r="D614" i="6"/>
  <c r="L613" i="6"/>
  <c r="K613" i="6"/>
  <c r="D613" i="6"/>
  <c r="L612" i="6"/>
  <c r="K612" i="6"/>
  <c r="D612" i="6"/>
  <c r="L611" i="6"/>
  <c r="K611" i="6"/>
  <c r="D611" i="6"/>
  <c r="L610" i="6"/>
  <c r="K610" i="6"/>
  <c r="D610" i="6"/>
  <c r="L609" i="6"/>
  <c r="K609" i="6"/>
  <c r="D609" i="6"/>
  <c r="L608" i="6"/>
  <c r="K608" i="6"/>
  <c r="D608" i="6"/>
  <c r="L607" i="6"/>
  <c r="K607" i="6"/>
  <c r="D607" i="6"/>
  <c r="L606" i="6"/>
  <c r="K606" i="6"/>
  <c r="D606" i="6"/>
  <c r="L605" i="6"/>
  <c r="K605" i="6"/>
  <c r="D605" i="6"/>
  <c r="L604" i="6"/>
  <c r="K604" i="6"/>
  <c r="D604" i="6"/>
  <c r="L603" i="6"/>
  <c r="K603" i="6"/>
  <c r="D603" i="6"/>
  <c r="L602" i="6"/>
  <c r="K602" i="6"/>
  <c r="D602" i="6"/>
  <c r="L601" i="6"/>
  <c r="K601" i="6"/>
  <c r="D601" i="6"/>
  <c r="L600" i="6"/>
  <c r="K600" i="6"/>
  <c r="D600" i="6"/>
  <c r="L599" i="6"/>
  <c r="K599" i="6"/>
  <c r="D599" i="6"/>
  <c r="L598" i="6"/>
  <c r="K598" i="6"/>
  <c r="D598" i="6"/>
  <c r="L597" i="6"/>
  <c r="K597" i="6"/>
  <c r="D597" i="6"/>
  <c r="L596" i="6"/>
  <c r="K596" i="6"/>
  <c r="D596" i="6"/>
  <c r="L595" i="6"/>
  <c r="K595" i="6"/>
  <c r="D595" i="6"/>
  <c r="L594" i="6"/>
  <c r="K594" i="6"/>
  <c r="D594" i="6"/>
  <c r="L593" i="6"/>
  <c r="K593" i="6"/>
  <c r="D593" i="6"/>
  <c r="L592" i="6"/>
  <c r="K592" i="6"/>
  <c r="D592" i="6"/>
  <c r="L591" i="6"/>
  <c r="K591" i="6"/>
  <c r="D591" i="6"/>
  <c r="L590" i="6"/>
  <c r="K590" i="6"/>
  <c r="D590" i="6"/>
  <c r="L589" i="6"/>
  <c r="K589" i="6"/>
  <c r="D589" i="6"/>
  <c r="L588" i="6"/>
  <c r="K588" i="6"/>
  <c r="D588" i="6"/>
  <c r="L587" i="6"/>
  <c r="K587" i="6"/>
  <c r="D587" i="6"/>
  <c r="L586" i="6"/>
  <c r="K586" i="6"/>
  <c r="D586" i="6"/>
  <c r="L585" i="6"/>
  <c r="K585" i="6"/>
  <c r="D585" i="6"/>
  <c r="L584" i="6"/>
  <c r="K584" i="6"/>
  <c r="D584" i="6"/>
  <c r="L583" i="6"/>
  <c r="K583" i="6"/>
  <c r="D583" i="6"/>
  <c r="L582" i="6"/>
  <c r="K582" i="6"/>
  <c r="D582" i="6"/>
  <c r="L581" i="6"/>
  <c r="K581" i="6"/>
  <c r="D581" i="6"/>
  <c r="L580" i="6"/>
  <c r="K580" i="6"/>
  <c r="D580" i="6"/>
  <c r="L579" i="6"/>
  <c r="K579" i="6"/>
  <c r="D579" i="6"/>
  <c r="L578" i="6"/>
  <c r="K578" i="6"/>
  <c r="D578" i="6"/>
  <c r="L577" i="6"/>
  <c r="K577" i="6"/>
  <c r="D577" i="6"/>
  <c r="L576" i="6"/>
  <c r="K576" i="6"/>
  <c r="D576" i="6"/>
  <c r="L575" i="6"/>
  <c r="K575" i="6"/>
  <c r="D575" i="6"/>
  <c r="L574" i="6"/>
  <c r="K574" i="6"/>
  <c r="D574" i="6"/>
  <c r="L573" i="6"/>
  <c r="K573" i="6"/>
  <c r="D573" i="6"/>
  <c r="L572" i="6"/>
  <c r="K572" i="6"/>
  <c r="D572" i="6"/>
  <c r="L571" i="6"/>
  <c r="K571" i="6"/>
  <c r="D571" i="6"/>
  <c r="L570" i="6"/>
  <c r="K570" i="6"/>
  <c r="D570" i="6"/>
  <c r="L569" i="6"/>
  <c r="K569" i="6"/>
  <c r="D569" i="6"/>
  <c r="L568" i="6"/>
  <c r="K568" i="6"/>
  <c r="D568" i="6"/>
  <c r="L567" i="6"/>
  <c r="K567" i="6"/>
  <c r="D567" i="6"/>
  <c r="L566" i="6"/>
  <c r="K566" i="6"/>
  <c r="D566" i="6"/>
  <c r="L565" i="6"/>
  <c r="K565" i="6"/>
  <c r="D565" i="6"/>
  <c r="L564" i="6"/>
  <c r="K564" i="6"/>
  <c r="D564" i="6"/>
  <c r="L563" i="6"/>
  <c r="K563" i="6"/>
  <c r="D563" i="6"/>
  <c r="L562" i="6"/>
  <c r="K562" i="6"/>
  <c r="D562" i="6"/>
  <c r="L561" i="6"/>
  <c r="K561" i="6"/>
  <c r="D561" i="6"/>
  <c r="L560" i="6"/>
  <c r="K560" i="6"/>
  <c r="D560" i="6"/>
  <c r="L559" i="6"/>
  <c r="K559" i="6"/>
  <c r="D559" i="6"/>
  <c r="L558" i="6"/>
  <c r="K558" i="6"/>
  <c r="D558" i="6"/>
  <c r="L557" i="6"/>
  <c r="K557" i="6"/>
  <c r="D557" i="6"/>
  <c r="L556" i="6"/>
  <c r="K556" i="6"/>
  <c r="D556" i="6"/>
  <c r="L555" i="6"/>
  <c r="K555" i="6"/>
  <c r="D555" i="6"/>
  <c r="L554" i="6"/>
  <c r="K554" i="6"/>
  <c r="D554" i="6"/>
  <c r="L553" i="6"/>
  <c r="K553" i="6"/>
  <c r="D553" i="6"/>
  <c r="L552" i="6"/>
  <c r="K552" i="6"/>
  <c r="D552" i="6"/>
  <c r="L551" i="6"/>
  <c r="K551" i="6"/>
  <c r="D551" i="6"/>
  <c r="L550" i="6"/>
  <c r="K550" i="6"/>
  <c r="D550" i="6"/>
  <c r="L549" i="6"/>
  <c r="K549" i="6"/>
  <c r="D549" i="6"/>
  <c r="L548" i="6"/>
  <c r="K548" i="6"/>
  <c r="D548" i="6"/>
  <c r="L547" i="6"/>
  <c r="K547" i="6"/>
  <c r="D547" i="6"/>
  <c r="L546" i="6"/>
  <c r="K546" i="6"/>
  <c r="D546" i="6"/>
  <c r="L545" i="6"/>
  <c r="K545" i="6"/>
  <c r="D545" i="6"/>
  <c r="L544" i="6"/>
  <c r="K544" i="6"/>
  <c r="D544" i="6"/>
  <c r="L543" i="6"/>
  <c r="K543" i="6"/>
  <c r="D543" i="6"/>
  <c r="L542" i="6"/>
  <c r="K542" i="6"/>
  <c r="D542" i="6"/>
  <c r="L541" i="6"/>
  <c r="K541" i="6"/>
  <c r="D541" i="6"/>
  <c r="L540" i="6"/>
  <c r="K540" i="6"/>
  <c r="D540" i="6"/>
  <c r="L539" i="6"/>
  <c r="K539" i="6"/>
  <c r="D539" i="6"/>
  <c r="L538" i="6"/>
  <c r="K538" i="6"/>
  <c r="D538" i="6"/>
  <c r="L537" i="6"/>
  <c r="K537" i="6"/>
  <c r="D537" i="6"/>
  <c r="L536" i="6"/>
  <c r="K536" i="6"/>
  <c r="D536" i="6"/>
  <c r="L535" i="6"/>
  <c r="K535" i="6"/>
  <c r="D535" i="6"/>
  <c r="L534" i="6"/>
  <c r="K534" i="6"/>
  <c r="D534" i="6"/>
  <c r="L533" i="6"/>
  <c r="K533" i="6"/>
  <c r="D533" i="6"/>
  <c r="L532" i="6"/>
  <c r="K532" i="6"/>
  <c r="D532" i="6"/>
  <c r="L531" i="6"/>
  <c r="K531" i="6"/>
  <c r="D531" i="6"/>
  <c r="L530" i="6"/>
  <c r="K530" i="6"/>
  <c r="D530" i="6"/>
  <c r="L529" i="6"/>
  <c r="K529" i="6"/>
  <c r="D529" i="6"/>
  <c r="L528" i="6"/>
  <c r="K528" i="6"/>
  <c r="D528" i="6"/>
  <c r="L527" i="6"/>
  <c r="K527" i="6"/>
  <c r="D527" i="6"/>
  <c r="L526" i="6"/>
  <c r="K526" i="6"/>
  <c r="D526" i="6"/>
  <c r="L525" i="6"/>
  <c r="K525" i="6"/>
  <c r="D525" i="6"/>
  <c r="L524" i="6"/>
  <c r="K524" i="6"/>
  <c r="D524" i="6"/>
  <c r="L523" i="6"/>
  <c r="K523" i="6"/>
  <c r="D523" i="6"/>
  <c r="L522" i="6"/>
  <c r="K522" i="6"/>
  <c r="D522" i="6"/>
  <c r="L521" i="6"/>
  <c r="K521" i="6"/>
  <c r="D521" i="6"/>
  <c r="L520" i="6"/>
  <c r="K520" i="6"/>
  <c r="D520" i="6"/>
  <c r="L519" i="6"/>
  <c r="K519" i="6"/>
  <c r="D519" i="6"/>
  <c r="L518" i="6"/>
  <c r="K518" i="6"/>
  <c r="D518" i="6"/>
  <c r="L517" i="6"/>
  <c r="K517" i="6"/>
  <c r="D517" i="6"/>
  <c r="L516" i="6"/>
  <c r="K516" i="6"/>
  <c r="D516" i="6"/>
  <c r="L515" i="6"/>
  <c r="K515" i="6"/>
  <c r="D515" i="6"/>
  <c r="L514" i="6"/>
  <c r="K514" i="6"/>
  <c r="D514" i="6"/>
  <c r="L513" i="6"/>
  <c r="K513" i="6"/>
  <c r="D513" i="6"/>
  <c r="L512" i="6"/>
  <c r="K512" i="6"/>
  <c r="D512" i="6"/>
  <c r="L511" i="6"/>
  <c r="K511" i="6"/>
  <c r="D511" i="6"/>
  <c r="L510" i="6"/>
  <c r="K510" i="6"/>
  <c r="D510" i="6"/>
  <c r="L509" i="6"/>
  <c r="K509" i="6"/>
  <c r="D509" i="6"/>
  <c r="L508" i="6"/>
  <c r="K508" i="6"/>
  <c r="D508" i="6"/>
  <c r="L507" i="6"/>
  <c r="K507" i="6"/>
  <c r="D507" i="6"/>
  <c r="L506" i="6"/>
  <c r="K506" i="6"/>
  <c r="D506" i="6"/>
  <c r="L505" i="6"/>
  <c r="K505" i="6"/>
  <c r="D505" i="6"/>
  <c r="L504" i="6"/>
  <c r="K504" i="6"/>
  <c r="D504" i="6"/>
  <c r="L503" i="6"/>
  <c r="K503" i="6"/>
  <c r="D503" i="6"/>
  <c r="L502" i="6"/>
  <c r="K502" i="6"/>
  <c r="D502" i="6"/>
  <c r="L501" i="6"/>
  <c r="K501" i="6"/>
  <c r="D501" i="6"/>
  <c r="L500" i="6"/>
  <c r="K500" i="6"/>
  <c r="D500" i="6"/>
  <c r="L499" i="6"/>
  <c r="K499" i="6"/>
  <c r="D499" i="6"/>
  <c r="L498" i="6"/>
  <c r="K498" i="6"/>
  <c r="D498" i="6"/>
  <c r="L497" i="6"/>
  <c r="K497" i="6"/>
  <c r="D497" i="6"/>
  <c r="L496" i="6"/>
  <c r="K496" i="6"/>
  <c r="D496" i="6"/>
  <c r="L495" i="6"/>
  <c r="K495" i="6"/>
  <c r="D495" i="6"/>
  <c r="L494" i="6"/>
  <c r="K494" i="6"/>
  <c r="D494" i="6"/>
  <c r="L493" i="6"/>
  <c r="K493" i="6"/>
  <c r="D493" i="6"/>
  <c r="L492" i="6"/>
  <c r="K492" i="6"/>
  <c r="D492" i="6"/>
  <c r="L491" i="6"/>
  <c r="K491" i="6"/>
  <c r="D491" i="6"/>
  <c r="L490" i="6"/>
  <c r="K490" i="6"/>
  <c r="D490" i="6"/>
  <c r="L489" i="6"/>
  <c r="K489" i="6"/>
  <c r="D489" i="6"/>
  <c r="L488" i="6"/>
  <c r="K488" i="6"/>
  <c r="D488" i="6"/>
  <c r="L487" i="6"/>
  <c r="K487" i="6"/>
  <c r="D487" i="6"/>
  <c r="L486" i="6"/>
  <c r="K486" i="6"/>
  <c r="D486" i="6"/>
  <c r="L485" i="6"/>
  <c r="K485" i="6"/>
  <c r="D485" i="6"/>
  <c r="L484" i="6"/>
  <c r="K484" i="6"/>
  <c r="D484" i="6"/>
  <c r="L483" i="6"/>
  <c r="K483" i="6"/>
  <c r="D483" i="6"/>
  <c r="L482" i="6"/>
  <c r="K482" i="6"/>
  <c r="D482" i="6"/>
  <c r="L481" i="6"/>
  <c r="K481" i="6"/>
  <c r="D481" i="6"/>
  <c r="L480" i="6"/>
  <c r="K480" i="6"/>
  <c r="D480" i="6"/>
  <c r="L479" i="6"/>
  <c r="K479" i="6"/>
  <c r="D479" i="6"/>
  <c r="L478" i="6"/>
  <c r="K478" i="6"/>
  <c r="D478" i="6"/>
  <c r="L477" i="6"/>
  <c r="K477" i="6"/>
  <c r="D477" i="6"/>
  <c r="L476" i="6"/>
  <c r="K476" i="6"/>
  <c r="D476" i="6"/>
  <c r="L475" i="6"/>
  <c r="K475" i="6"/>
  <c r="D475" i="6"/>
  <c r="L474" i="6"/>
  <c r="K474" i="6"/>
  <c r="D474" i="6"/>
  <c r="L473" i="6"/>
  <c r="K473" i="6"/>
  <c r="D473" i="6"/>
  <c r="L472" i="6"/>
  <c r="K472" i="6"/>
  <c r="D472" i="6"/>
  <c r="L471" i="6"/>
  <c r="K471" i="6"/>
  <c r="D471" i="6"/>
  <c r="L470" i="6"/>
  <c r="K470" i="6"/>
  <c r="D470" i="6"/>
  <c r="L469" i="6"/>
  <c r="K469" i="6"/>
  <c r="D469" i="6"/>
  <c r="L468" i="6"/>
  <c r="K468" i="6"/>
  <c r="D468" i="6"/>
  <c r="L467" i="6"/>
  <c r="K467" i="6"/>
  <c r="D467" i="6"/>
  <c r="L466" i="6"/>
  <c r="K466" i="6"/>
  <c r="D466" i="6"/>
  <c r="L465" i="6"/>
  <c r="K465" i="6"/>
  <c r="D465" i="6"/>
  <c r="L464" i="6"/>
  <c r="K464" i="6"/>
  <c r="D464" i="6"/>
  <c r="L463" i="6"/>
  <c r="K463" i="6"/>
  <c r="D463" i="6"/>
  <c r="L462" i="6"/>
  <c r="K462" i="6"/>
  <c r="D462" i="6"/>
  <c r="L461" i="6"/>
  <c r="K461" i="6"/>
  <c r="D461" i="6"/>
  <c r="L460" i="6"/>
  <c r="K460" i="6"/>
  <c r="D460" i="6"/>
  <c r="L459" i="6"/>
  <c r="K459" i="6"/>
  <c r="D459" i="6"/>
  <c r="L458" i="6"/>
  <c r="K458" i="6"/>
  <c r="D458" i="6"/>
  <c r="L457" i="6"/>
  <c r="K457" i="6"/>
  <c r="D457" i="6"/>
  <c r="L456" i="6"/>
  <c r="K456" i="6"/>
  <c r="D456" i="6"/>
  <c r="L455" i="6"/>
  <c r="K455" i="6"/>
  <c r="D455" i="6"/>
  <c r="L454" i="6"/>
  <c r="K454" i="6"/>
  <c r="D454" i="6"/>
  <c r="L453" i="6"/>
  <c r="K453" i="6"/>
  <c r="D453" i="6"/>
  <c r="L452" i="6"/>
  <c r="K452" i="6"/>
  <c r="D452" i="6"/>
  <c r="L451" i="6"/>
  <c r="K451" i="6"/>
  <c r="D451" i="6"/>
  <c r="L450" i="6"/>
  <c r="K450" i="6"/>
  <c r="D450" i="6"/>
  <c r="L449" i="6"/>
  <c r="K449" i="6"/>
  <c r="D449" i="6"/>
  <c r="L448" i="6"/>
  <c r="K448" i="6"/>
  <c r="D448" i="6"/>
  <c r="L447" i="6"/>
  <c r="K447" i="6"/>
  <c r="D447" i="6"/>
  <c r="L446" i="6"/>
  <c r="K446" i="6"/>
  <c r="D446" i="6"/>
  <c r="L445" i="6"/>
  <c r="K445" i="6"/>
  <c r="D445" i="6"/>
  <c r="L444" i="6"/>
  <c r="K444" i="6"/>
  <c r="D444" i="6"/>
  <c r="L443" i="6"/>
  <c r="K443" i="6"/>
  <c r="D443" i="6"/>
  <c r="L442" i="6"/>
  <c r="K442" i="6"/>
  <c r="D442" i="6"/>
  <c r="L441" i="6"/>
  <c r="K441" i="6"/>
  <c r="D441" i="6"/>
  <c r="L440" i="6"/>
  <c r="K440" i="6"/>
  <c r="D440" i="6"/>
  <c r="L439" i="6"/>
  <c r="K439" i="6"/>
  <c r="D439" i="6"/>
  <c r="L438" i="6"/>
  <c r="K438" i="6"/>
  <c r="D438" i="6"/>
  <c r="L437" i="6"/>
  <c r="K437" i="6"/>
  <c r="D437" i="6"/>
  <c r="L436" i="6"/>
  <c r="K436" i="6"/>
  <c r="D436" i="6"/>
  <c r="L435" i="6"/>
  <c r="K435" i="6"/>
  <c r="D435" i="6"/>
  <c r="L434" i="6"/>
  <c r="K434" i="6"/>
  <c r="D434" i="6"/>
  <c r="L433" i="6"/>
  <c r="K433" i="6"/>
  <c r="D433" i="6"/>
  <c r="L432" i="6"/>
  <c r="K432" i="6"/>
  <c r="D432" i="6"/>
  <c r="L431" i="6"/>
  <c r="K431" i="6"/>
  <c r="D431" i="6"/>
  <c r="L430" i="6"/>
  <c r="K430" i="6"/>
  <c r="D430" i="6"/>
  <c r="L429" i="6"/>
  <c r="K429" i="6"/>
  <c r="D429" i="6"/>
  <c r="L428" i="6"/>
  <c r="K428" i="6"/>
  <c r="D428" i="6"/>
  <c r="L427" i="6"/>
  <c r="K427" i="6"/>
  <c r="D427" i="6"/>
  <c r="L426" i="6"/>
  <c r="K426" i="6"/>
  <c r="D426" i="6"/>
  <c r="L425" i="6"/>
  <c r="K425" i="6"/>
  <c r="D425" i="6"/>
  <c r="L424" i="6"/>
  <c r="K424" i="6"/>
  <c r="D424" i="6"/>
  <c r="L423" i="6"/>
  <c r="K423" i="6"/>
  <c r="D423" i="6"/>
  <c r="L422" i="6"/>
  <c r="K422" i="6"/>
  <c r="D422" i="6"/>
  <c r="L421" i="6"/>
  <c r="K421" i="6"/>
  <c r="D421" i="6"/>
  <c r="L420" i="6"/>
  <c r="K420" i="6"/>
  <c r="D420" i="6"/>
  <c r="L419" i="6"/>
  <c r="K419" i="6"/>
  <c r="D419" i="6"/>
  <c r="L418" i="6"/>
  <c r="K418" i="6"/>
  <c r="D418" i="6"/>
  <c r="L417" i="6"/>
  <c r="K417" i="6"/>
  <c r="D417" i="6"/>
  <c r="L416" i="6"/>
  <c r="K416" i="6"/>
  <c r="D416" i="6"/>
  <c r="L415" i="6"/>
  <c r="K415" i="6"/>
  <c r="D415" i="6"/>
  <c r="L414" i="6"/>
  <c r="K414" i="6"/>
  <c r="D414" i="6"/>
  <c r="L413" i="6"/>
  <c r="K413" i="6"/>
  <c r="D413" i="6"/>
  <c r="L412" i="6"/>
  <c r="K412" i="6"/>
  <c r="D412" i="6"/>
  <c r="L411" i="6"/>
  <c r="K411" i="6"/>
  <c r="D411" i="6"/>
  <c r="L410" i="6"/>
  <c r="K410" i="6"/>
  <c r="D410" i="6"/>
  <c r="L409" i="6"/>
  <c r="K409" i="6"/>
  <c r="D409" i="6"/>
  <c r="L408" i="6"/>
  <c r="K408" i="6"/>
  <c r="D408" i="6"/>
  <c r="L407" i="6"/>
  <c r="K407" i="6"/>
  <c r="D407" i="6"/>
  <c r="L406" i="6"/>
  <c r="K406" i="6"/>
  <c r="D406" i="6"/>
  <c r="L405" i="6"/>
  <c r="K405" i="6"/>
  <c r="D405" i="6"/>
  <c r="L404" i="6"/>
  <c r="K404" i="6"/>
  <c r="D404" i="6"/>
  <c r="L403" i="6"/>
  <c r="K403" i="6"/>
  <c r="D403" i="6"/>
  <c r="L402" i="6"/>
  <c r="K402" i="6"/>
  <c r="D402" i="6"/>
  <c r="L401" i="6"/>
  <c r="K401" i="6"/>
  <c r="D401" i="6"/>
  <c r="L400" i="6"/>
  <c r="K400" i="6"/>
  <c r="D400" i="6"/>
  <c r="L399" i="6"/>
  <c r="K399" i="6"/>
  <c r="D399" i="6"/>
  <c r="L398" i="6"/>
  <c r="K398" i="6"/>
  <c r="D398" i="6"/>
  <c r="L397" i="6"/>
  <c r="K397" i="6"/>
  <c r="D397" i="6"/>
  <c r="L396" i="6"/>
  <c r="K396" i="6"/>
  <c r="D396" i="6"/>
  <c r="L395" i="6"/>
  <c r="K395" i="6"/>
  <c r="D395" i="6"/>
  <c r="L394" i="6"/>
  <c r="K394" i="6"/>
  <c r="D394" i="6"/>
  <c r="L393" i="6"/>
  <c r="K393" i="6"/>
  <c r="D393" i="6"/>
  <c r="L392" i="6"/>
  <c r="K392" i="6"/>
  <c r="D392" i="6"/>
  <c r="L391" i="6"/>
  <c r="K391" i="6"/>
  <c r="D391" i="6"/>
  <c r="L390" i="6"/>
  <c r="K390" i="6"/>
  <c r="D390" i="6"/>
  <c r="L389" i="6"/>
  <c r="K389" i="6"/>
  <c r="D389" i="6"/>
  <c r="L388" i="6"/>
  <c r="K388" i="6"/>
  <c r="D388" i="6"/>
  <c r="L387" i="6"/>
  <c r="K387" i="6"/>
  <c r="D387" i="6"/>
  <c r="L386" i="6"/>
  <c r="K386" i="6"/>
  <c r="D386" i="6"/>
  <c r="L385" i="6"/>
  <c r="K385" i="6"/>
  <c r="D385" i="6"/>
  <c r="L384" i="6"/>
  <c r="K384" i="6"/>
  <c r="D384" i="6"/>
  <c r="L383" i="6"/>
  <c r="K383" i="6"/>
  <c r="D383" i="6"/>
  <c r="L382" i="6"/>
  <c r="K382" i="6"/>
  <c r="D382" i="6"/>
  <c r="L381" i="6"/>
  <c r="K381" i="6"/>
  <c r="D381" i="6"/>
  <c r="L380" i="6"/>
  <c r="K380" i="6"/>
  <c r="D380" i="6"/>
  <c r="L379" i="6"/>
  <c r="K379" i="6"/>
  <c r="D379" i="6"/>
  <c r="L378" i="6"/>
  <c r="K378" i="6"/>
  <c r="D378" i="6"/>
  <c r="L377" i="6"/>
  <c r="K377" i="6"/>
  <c r="D377" i="6"/>
  <c r="L376" i="6"/>
  <c r="K376" i="6"/>
  <c r="D376" i="6"/>
  <c r="L375" i="6"/>
  <c r="K375" i="6"/>
  <c r="D375" i="6"/>
  <c r="L374" i="6"/>
  <c r="K374" i="6"/>
  <c r="D374" i="6"/>
  <c r="L373" i="6"/>
  <c r="K373" i="6"/>
  <c r="D373" i="6"/>
  <c r="L372" i="6"/>
  <c r="K372" i="6"/>
  <c r="D372" i="6"/>
  <c r="L371" i="6"/>
  <c r="K371" i="6"/>
  <c r="D371" i="6"/>
  <c r="L370" i="6"/>
  <c r="K370" i="6"/>
  <c r="D370" i="6"/>
  <c r="L369" i="6"/>
  <c r="K369" i="6"/>
  <c r="D369" i="6"/>
  <c r="L368" i="6"/>
  <c r="K368" i="6"/>
  <c r="D368" i="6"/>
  <c r="L367" i="6"/>
  <c r="K367" i="6"/>
  <c r="D367" i="6"/>
  <c r="L366" i="6"/>
  <c r="K366" i="6"/>
  <c r="D366" i="6"/>
  <c r="L365" i="6"/>
  <c r="K365" i="6"/>
  <c r="D365" i="6"/>
  <c r="L364" i="6"/>
  <c r="K364" i="6"/>
  <c r="D364" i="6"/>
  <c r="L363" i="6"/>
  <c r="K363" i="6"/>
  <c r="D363" i="6"/>
  <c r="L362" i="6"/>
  <c r="K362" i="6"/>
  <c r="D362" i="6"/>
  <c r="L361" i="6"/>
  <c r="K361" i="6"/>
  <c r="D361" i="6"/>
  <c r="L360" i="6"/>
  <c r="K360" i="6"/>
  <c r="D360" i="6"/>
  <c r="L359" i="6"/>
  <c r="K359" i="6"/>
  <c r="D359" i="6"/>
  <c r="L358" i="6"/>
  <c r="K358" i="6"/>
  <c r="D358" i="6"/>
  <c r="L357" i="6"/>
  <c r="K357" i="6"/>
  <c r="D357" i="6"/>
  <c r="L356" i="6"/>
  <c r="K356" i="6"/>
  <c r="D356" i="6"/>
  <c r="L355" i="6"/>
  <c r="K355" i="6"/>
  <c r="D355" i="6"/>
  <c r="L354" i="6"/>
  <c r="K354" i="6"/>
  <c r="D354" i="6"/>
  <c r="L353" i="6"/>
  <c r="K353" i="6"/>
  <c r="D353" i="6"/>
  <c r="L352" i="6"/>
  <c r="K352" i="6"/>
  <c r="D352" i="6"/>
  <c r="L351" i="6"/>
  <c r="K351" i="6"/>
  <c r="D351" i="6"/>
  <c r="L350" i="6"/>
  <c r="K350" i="6"/>
  <c r="D350" i="6"/>
  <c r="L349" i="6"/>
  <c r="K349" i="6"/>
  <c r="D349" i="6"/>
  <c r="L348" i="6"/>
  <c r="K348" i="6"/>
  <c r="D348" i="6"/>
  <c r="L347" i="6"/>
  <c r="K347" i="6"/>
  <c r="D347" i="6"/>
  <c r="L346" i="6"/>
  <c r="K346" i="6"/>
  <c r="D346" i="6"/>
  <c r="L345" i="6"/>
  <c r="K345" i="6"/>
  <c r="D345" i="6"/>
  <c r="L344" i="6"/>
  <c r="K344" i="6"/>
  <c r="D344" i="6"/>
  <c r="L343" i="6"/>
  <c r="K343" i="6"/>
  <c r="D343" i="6"/>
  <c r="L342" i="6"/>
  <c r="K342" i="6"/>
  <c r="D342" i="6"/>
  <c r="L341" i="6"/>
  <c r="K341" i="6"/>
  <c r="D341" i="6"/>
  <c r="L340" i="6"/>
  <c r="K340" i="6"/>
  <c r="D340" i="6"/>
  <c r="L339" i="6"/>
  <c r="K339" i="6"/>
  <c r="D339" i="6"/>
  <c r="L338" i="6"/>
  <c r="K338" i="6"/>
  <c r="D338" i="6"/>
  <c r="L337" i="6"/>
  <c r="K337" i="6"/>
  <c r="D337" i="6"/>
  <c r="L336" i="6"/>
  <c r="K336" i="6"/>
  <c r="D336" i="6"/>
  <c r="L335" i="6"/>
  <c r="K335" i="6"/>
  <c r="D335" i="6"/>
  <c r="L334" i="6"/>
  <c r="K334" i="6"/>
  <c r="D334" i="6"/>
  <c r="L333" i="6"/>
  <c r="K333" i="6"/>
  <c r="D333" i="6"/>
  <c r="L332" i="6"/>
  <c r="K332" i="6"/>
  <c r="D332" i="6"/>
  <c r="L331" i="6"/>
  <c r="K331" i="6"/>
  <c r="D331" i="6"/>
  <c r="L330" i="6"/>
  <c r="K330" i="6"/>
  <c r="D330" i="6"/>
  <c r="L329" i="6"/>
  <c r="K329" i="6"/>
  <c r="D329" i="6"/>
  <c r="L328" i="6"/>
  <c r="K328" i="6"/>
  <c r="D328" i="6"/>
  <c r="L327" i="6"/>
  <c r="K327" i="6"/>
  <c r="D327" i="6"/>
  <c r="L326" i="6"/>
  <c r="K326" i="6"/>
  <c r="D326" i="6"/>
  <c r="L325" i="6"/>
  <c r="K325" i="6"/>
  <c r="D325" i="6"/>
  <c r="L324" i="6"/>
  <c r="K324" i="6"/>
  <c r="D324" i="6"/>
  <c r="L323" i="6"/>
  <c r="K323" i="6"/>
  <c r="D323" i="6"/>
  <c r="L322" i="6"/>
  <c r="K322" i="6"/>
  <c r="D322" i="6"/>
  <c r="L321" i="6"/>
  <c r="K321" i="6"/>
  <c r="D321" i="6"/>
  <c r="L320" i="6"/>
  <c r="K320" i="6"/>
  <c r="D320" i="6"/>
  <c r="L319" i="6"/>
  <c r="K319" i="6"/>
  <c r="D319" i="6"/>
  <c r="L318" i="6"/>
  <c r="K318" i="6"/>
  <c r="D318" i="6"/>
  <c r="L317" i="6"/>
  <c r="K317" i="6"/>
  <c r="D317" i="6"/>
  <c r="L316" i="6"/>
  <c r="K316" i="6"/>
  <c r="D316" i="6"/>
  <c r="L315" i="6"/>
  <c r="K315" i="6"/>
  <c r="D315" i="6"/>
  <c r="L314" i="6"/>
  <c r="K314" i="6"/>
  <c r="D314" i="6"/>
  <c r="L313" i="6"/>
  <c r="K313" i="6"/>
  <c r="D313" i="6"/>
  <c r="L312" i="6"/>
  <c r="K312" i="6"/>
  <c r="D312" i="6"/>
  <c r="L311" i="6"/>
  <c r="K311" i="6"/>
  <c r="D311" i="6"/>
  <c r="L310" i="6"/>
  <c r="K310" i="6"/>
  <c r="D310" i="6"/>
  <c r="L309" i="6"/>
  <c r="K309" i="6"/>
  <c r="D309" i="6"/>
  <c r="L308" i="6"/>
  <c r="K308" i="6"/>
  <c r="D308" i="6"/>
  <c r="L307" i="6"/>
  <c r="K307" i="6"/>
  <c r="D307" i="6"/>
  <c r="L306" i="6"/>
  <c r="K306" i="6"/>
  <c r="D306" i="6"/>
  <c r="L305" i="6"/>
  <c r="K305" i="6"/>
  <c r="D305" i="6"/>
  <c r="L304" i="6"/>
  <c r="K304" i="6"/>
  <c r="D304" i="6"/>
  <c r="L303" i="6"/>
  <c r="K303" i="6"/>
  <c r="D303" i="6"/>
  <c r="L302" i="6"/>
  <c r="K302" i="6"/>
  <c r="D302" i="6"/>
  <c r="L301" i="6"/>
  <c r="K301" i="6"/>
  <c r="D301" i="6"/>
  <c r="L300" i="6"/>
  <c r="K300" i="6"/>
  <c r="D300" i="6"/>
  <c r="L299" i="6"/>
  <c r="K299" i="6"/>
  <c r="D299" i="6"/>
  <c r="L298" i="6"/>
  <c r="K298" i="6"/>
  <c r="D298" i="6"/>
  <c r="L297" i="6"/>
  <c r="K297" i="6"/>
  <c r="D297" i="6"/>
  <c r="L296" i="6"/>
  <c r="K296" i="6"/>
  <c r="D296" i="6"/>
  <c r="L295" i="6"/>
  <c r="K295" i="6"/>
  <c r="D295" i="6"/>
  <c r="L294" i="6"/>
  <c r="K294" i="6"/>
  <c r="D294" i="6"/>
  <c r="L293" i="6"/>
  <c r="K293" i="6"/>
  <c r="D293" i="6"/>
  <c r="L292" i="6"/>
  <c r="K292" i="6"/>
  <c r="D292" i="6"/>
  <c r="L291" i="6"/>
  <c r="K291" i="6"/>
  <c r="D291" i="6"/>
  <c r="L290" i="6"/>
  <c r="K290" i="6"/>
  <c r="D290" i="6"/>
  <c r="L289" i="6"/>
  <c r="K289" i="6"/>
  <c r="D289" i="6"/>
  <c r="L288" i="6"/>
  <c r="K288" i="6"/>
  <c r="D288" i="6"/>
  <c r="L287" i="6"/>
  <c r="K287" i="6"/>
  <c r="D287" i="6"/>
  <c r="L286" i="6"/>
  <c r="K286" i="6"/>
  <c r="D286" i="6"/>
  <c r="L285" i="6"/>
  <c r="K285" i="6"/>
  <c r="D285" i="6"/>
  <c r="L284" i="6"/>
  <c r="K284" i="6"/>
  <c r="D284" i="6"/>
  <c r="L283" i="6"/>
  <c r="K283" i="6"/>
  <c r="D283" i="6"/>
  <c r="L282" i="6"/>
  <c r="K282" i="6"/>
  <c r="D282" i="6"/>
  <c r="L281" i="6"/>
  <c r="K281" i="6"/>
  <c r="D281" i="6"/>
  <c r="L280" i="6"/>
  <c r="K280" i="6"/>
  <c r="D280" i="6"/>
  <c r="L279" i="6"/>
  <c r="K279" i="6"/>
  <c r="D279" i="6"/>
  <c r="L278" i="6"/>
  <c r="K278" i="6"/>
  <c r="D278" i="6"/>
  <c r="L277" i="6"/>
  <c r="K277" i="6"/>
  <c r="D277" i="6"/>
  <c r="L276" i="6"/>
  <c r="K276" i="6"/>
  <c r="D276" i="6"/>
  <c r="L275" i="6"/>
  <c r="K275" i="6"/>
  <c r="D275" i="6"/>
  <c r="L274" i="6"/>
  <c r="K274" i="6"/>
  <c r="D274" i="6"/>
  <c r="L273" i="6"/>
  <c r="K273" i="6"/>
  <c r="D273" i="6"/>
  <c r="L272" i="6"/>
  <c r="K272" i="6"/>
  <c r="D272" i="6"/>
  <c r="L271" i="6"/>
  <c r="K271" i="6"/>
  <c r="D271" i="6"/>
  <c r="L270" i="6"/>
  <c r="K270" i="6"/>
  <c r="D270" i="6"/>
  <c r="L269" i="6"/>
  <c r="K269" i="6"/>
  <c r="D269" i="6"/>
  <c r="L268" i="6"/>
  <c r="K268" i="6"/>
  <c r="D268" i="6"/>
  <c r="L267" i="6"/>
  <c r="K267" i="6"/>
  <c r="D267" i="6"/>
  <c r="L266" i="6"/>
  <c r="K266" i="6"/>
  <c r="D266" i="6"/>
  <c r="L265" i="6"/>
  <c r="K265" i="6"/>
  <c r="D265" i="6"/>
  <c r="L264" i="6"/>
  <c r="K264" i="6"/>
  <c r="D264" i="6"/>
  <c r="L263" i="6"/>
  <c r="K263" i="6"/>
  <c r="D263" i="6"/>
  <c r="L262" i="6"/>
  <c r="K262" i="6"/>
  <c r="D262" i="6"/>
  <c r="L261" i="6"/>
  <c r="K261" i="6"/>
  <c r="D261" i="6"/>
  <c r="L260" i="6"/>
  <c r="K260" i="6"/>
  <c r="D260" i="6"/>
  <c r="L259" i="6"/>
  <c r="K259" i="6"/>
  <c r="D259" i="6"/>
  <c r="L258" i="6"/>
  <c r="K258" i="6"/>
  <c r="D258" i="6"/>
  <c r="L257" i="6"/>
  <c r="K257" i="6"/>
  <c r="D257" i="6"/>
  <c r="L256" i="6"/>
  <c r="K256" i="6"/>
  <c r="D256" i="6"/>
  <c r="L255" i="6"/>
  <c r="K255" i="6"/>
  <c r="D255" i="6"/>
  <c r="L254" i="6"/>
  <c r="K254" i="6"/>
  <c r="D254" i="6"/>
  <c r="L253" i="6"/>
  <c r="K253" i="6"/>
  <c r="D253" i="6"/>
  <c r="L252" i="6"/>
  <c r="K252" i="6"/>
  <c r="D252" i="6"/>
  <c r="L251" i="6"/>
  <c r="K251" i="6"/>
  <c r="D251" i="6"/>
  <c r="L250" i="6"/>
  <c r="K250" i="6"/>
  <c r="D250" i="6"/>
  <c r="L249" i="6"/>
  <c r="K249" i="6"/>
  <c r="D249" i="6"/>
  <c r="L248" i="6"/>
  <c r="K248" i="6"/>
  <c r="D248" i="6"/>
  <c r="L247" i="6"/>
  <c r="K247" i="6"/>
  <c r="D247" i="6"/>
  <c r="L246" i="6"/>
  <c r="K246" i="6"/>
  <c r="D246" i="6"/>
  <c r="L245" i="6"/>
  <c r="K245" i="6"/>
  <c r="D245" i="6"/>
  <c r="L244" i="6"/>
  <c r="K244" i="6"/>
  <c r="D244" i="6"/>
  <c r="L243" i="6"/>
  <c r="K243" i="6"/>
  <c r="D243" i="6"/>
  <c r="L242" i="6"/>
  <c r="K242" i="6"/>
  <c r="D242" i="6"/>
  <c r="L241" i="6"/>
  <c r="K241" i="6"/>
  <c r="D241" i="6"/>
  <c r="L240" i="6"/>
  <c r="K240" i="6"/>
  <c r="D240" i="6"/>
  <c r="L239" i="6"/>
  <c r="K239" i="6"/>
  <c r="D239" i="6"/>
  <c r="L238" i="6"/>
  <c r="K238" i="6"/>
  <c r="D238" i="6"/>
  <c r="L237" i="6"/>
  <c r="K237" i="6"/>
  <c r="D237" i="6"/>
  <c r="L236" i="6"/>
  <c r="K236" i="6"/>
  <c r="D236" i="6"/>
  <c r="L235" i="6"/>
  <c r="K235" i="6"/>
  <c r="D235" i="6"/>
  <c r="L234" i="6"/>
  <c r="K234" i="6"/>
  <c r="D234" i="6"/>
  <c r="L233" i="6"/>
  <c r="K233" i="6"/>
  <c r="D233" i="6"/>
  <c r="L232" i="6"/>
  <c r="K232" i="6"/>
  <c r="D232" i="6"/>
  <c r="L231" i="6"/>
  <c r="K231" i="6"/>
  <c r="D231" i="6"/>
  <c r="L230" i="6"/>
  <c r="K230" i="6"/>
  <c r="D230" i="6"/>
  <c r="L229" i="6"/>
  <c r="K229" i="6"/>
  <c r="D229" i="6"/>
  <c r="L228" i="6"/>
  <c r="K228" i="6"/>
  <c r="D228" i="6"/>
  <c r="L227" i="6"/>
  <c r="K227" i="6"/>
  <c r="D227" i="6"/>
  <c r="L226" i="6"/>
  <c r="K226" i="6"/>
  <c r="D226" i="6"/>
  <c r="L225" i="6"/>
  <c r="K225" i="6"/>
  <c r="D225" i="6"/>
  <c r="L224" i="6"/>
  <c r="K224" i="6"/>
  <c r="D224" i="6"/>
  <c r="L223" i="6"/>
  <c r="K223" i="6"/>
  <c r="D223" i="6"/>
  <c r="L222" i="6"/>
  <c r="K222" i="6"/>
  <c r="D222" i="6"/>
  <c r="L221" i="6"/>
  <c r="K221" i="6"/>
  <c r="D221" i="6"/>
  <c r="L220" i="6"/>
  <c r="K220" i="6"/>
  <c r="D220" i="6"/>
  <c r="L219" i="6"/>
  <c r="K219" i="6"/>
  <c r="D219" i="6"/>
  <c r="L218" i="6"/>
  <c r="K218" i="6"/>
  <c r="D218" i="6"/>
  <c r="L217" i="6"/>
  <c r="K217" i="6"/>
  <c r="D217" i="6"/>
  <c r="L216" i="6"/>
  <c r="K216" i="6"/>
  <c r="D216" i="6"/>
  <c r="L215" i="6"/>
  <c r="K215" i="6"/>
  <c r="D215" i="6"/>
  <c r="L214" i="6"/>
  <c r="K214" i="6"/>
  <c r="D214" i="6"/>
  <c r="L213" i="6"/>
  <c r="K213" i="6"/>
  <c r="D213" i="6"/>
  <c r="L212" i="6"/>
  <c r="K212" i="6"/>
  <c r="D212" i="6"/>
  <c r="L211" i="6"/>
  <c r="K211" i="6"/>
  <c r="D211" i="6"/>
  <c r="L210" i="6"/>
  <c r="K210" i="6"/>
  <c r="D210" i="6"/>
  <c r="L209" i="6"/>
  <c r="K209" i="6"/>
  <c r="D209" i="6"/>
  <c r="L208" i="6"/>
  <c r="K208" i="6"/>
  <c r="D208" i="6"/>
  <c r="L207" i="6"/>
  <c r="K207" i="6"/>
  <c r="D207" i="6"/>
  <c r="L206" i="6"/>
  <c r="K206" i="6"/>
  <c r="D206" i="6"/>
  <c r="L205" i="6"/>
  <c r="K205" i="6"/>
  <c r="D205" i="6"/>
  <c r="L204" i="6"/>
  <c r="K204" i="6"/>
  <c r="D204" i="6"/>
  <c r="L203" i="6"/>
  <c r="K203" i="6"/>
  <c r="D203" i="6"/>
  <c r="L202" i="6"/>
  <c r="K202" i="6"/>
  <c r="D202" i="6"/>
  <c r="L201" i="6"/>
  <c r="K201" i="6"/>
  <c r="D201" i="6"/>
  <c r="L200" i="6"/>
  <c r="K200" i="6"/>
  <c r="D200" i="6"/>
  <c r="L199" i="6"/>
  <c r="K199" i="6"/>
  <c r="D199" i="6"/>
  <c r="L198" i="6"/>
  <c r="K198" i="6"/>
  <c r="D198" i="6"/>
  <c r="L197" i="6"/>
  <c r="K197" i="6"/>
  <c r="D197" i="6"/>
  <c r="L196" i="6"/>
  <c r="K196" i="6"/>
  <c r="D196" i="6"/>
  <c r="L195" i="6"/>
  <c r="K195" i="6"/>
  <c r="D195" i="6"/>
  <c r="L194" i="6"/>
  <c r="K194" i="6"/>
  <c r="D194" i="6"/>
  <c r="L193" i="6"/>
  <c r="K193" i="6"/>
  <c r="D193" i="6"/>
  <c r="L192" i="6"/>
  <c r="K192" i="6"/>
  <c r="D192" i="6"/>
  <c r="L191" i="6"/>
  <c r="K191" i="6"/>
  <c r="D191" i="6"/>
  <c r="L190" i="6"/>
  <c r="K190" i="6"/>
  <c r="D190" i="6"/>
  <c r="L189" i="6"/>
  <c r="K189" i="6"/>
  <c r="D189" i="6"/>
  <c r="L188" i="6"/>
  <c r="K188" i="6"/>
  <c r="D188" i="6"/>
  <c r="L187" i="6"/>
  <c r="K187" i="6"/>
  <c r="D187" i="6"/>
  <c r="L186" i="6"/>
  <c r="K186" i="6"/>
  <c r="D186" i="6"/>
  <c r="L185" i="6"/>
  <c r="K185" i="6"/>
  <c r="D185" i="6"/>
  <c r="L184" i="6"/>
  <c r="K184" i="6"/>
  <c r="D184" i="6"/>
  <c r="L183" i="6"/>
  <c r="K183" i="6"/>
  <c r="D183" i="6"/>
  <c r="L182" i="6"/>
  <c r="K182" i="6"/>
  <c r="D182" i="6"/>
  <c r="L181" i="6"/>
  <c r="K181" i="6"/>
  <c r="D181" i="6"/>
  <c r="L180" i="6"/>
  <c r="K180" i="6"/>
  <c r="D180" i="6"/>
  <c r="L179" i="6"/>
  <c r="K179" i="6"/>
  <c r="D179" i="6"/>
  <c r="L178" i="6"/>
  <c r="K178" i="6"/>
  <c r="D178" i="6"/>
  <c r="L177" i="6"/>
  <c r="K177" i="6"/>
  <c r="D177" i="6"/>
  <c r="L176" i="6"/>
  <c r="K176" i="6"/>
  <c r="D176" i="6"/>
  <c r="L175" i="6"/>
  <c r="K175" i="6"/>
  <c r="D175" i="6"/>
  <c r="L174" i="6"/>
  <c r="K174" i="6"/>
  <c r="D174" i="6"/>
  <c r="L173" i="6"/>
  <c r="K173" i="6"/>
  <c r="D173" i="6"/>
  <c r="L172" i="6"/>
  <c r="K172" i="6"/>
  <c r="D172" i="6"/>
  <c r="L171" i="6"/>
  <c r="K171" i="6"/>
  <c r="D171" i="6"/>
  <c r="L170" i="6"/>
  <c r="K170" i="6"/>
  <c r="D170" i="6"/>
  <c r="L169" i="6"/>
  <c r="K169" i="6"/>
  <c r="D169" i="6"/>
  <c r="L168" i="6"/>
  <c r="K168" i="6"/>
  <c r="D168" i="6"/>
  <c r="L167" i="6"/>
  <c r="K167" i="6"/>
  <c r="D167" i="6"/>
  <c r="L166" i="6"/>
  <c r="K166" i="6"/>
  <c r="D166" i="6"/>
  <c r="L165" i="6"/>
  <c r="K165" i="6"/>
  <c r="D165" i="6"/>
  <c r="L164" i="6"/>
  <c r="K164" i="6"/>
  <c r="D164" i="6"/>
  <c r="L163" i="6"/>
  <c r="K163" i="6"/>
  <c r="D163" i="6"/>
  <c r="L162" i="6"/>
  <c r="K162" i="6"/>
  <c r="D162" i="6"/>
  <c r="L161" i="6"/>
  <c r="K161" i="6"/>
  <c r="D161" i="6"/>
  <c r="L160" i="6"/>
  <c r="K160" i="6"/>
  <c r="D160" i="6"/>
  <c r="L159" i="6"/>
  <c r="K159" i="6"/>
  <c r="D159" i="6"/>
  <c r="L158" i="6"/>
  <c r="K158" i="6"/>
  <c r="D158" i="6"/>
  <c r="L157" i="6"/>
  <c r="K157" i="6"/>
  <c r="D157" i="6"/>
  <c r="L156" i="6"/>
  <c r="K156" i="6"/>
  <c r="D156" i="6"/>
  <c r="L155" i="6"/>
  <c r="K155" i="6"/>
  <c r="D155" i="6"/>
  <c r="L154" i="6"/>
  <c r="K154" i="6"/>
  <c r="D154" i="6"/>
  <c r="L153" i="6"/>
  <c r="K153" i="6"/>
  <c r="D153" i="6"/>
  <c r="L152" i="6"/>
  <c r="K152" i="6"/>
  <c r="D152" i="6"/>
  <c r="L151" i="6"/>
  <c r="K151" i="6"/>
  <c r="D151" i="6"/>
  <c r="L150" i="6"/>
  <c r="K150" i="6"/>
  <c r="D150" i="6"/>
  <c r="L149" i="6"/>
  <c r="K149" i="6"/>
  <c r="D149" i="6"/>
  <c r="L148" i="6"/>
  <c r="K148" i="6"/>
  <c r="D148" i="6"/>
  <c r="L147" i="6"/>
  <c r="K147" i="6"/>
  <c r="D147" i="6"/>
  <c r="L146" i="6"/>
  <c r="K146" i="6"/>
  <c r="D146" i="6"/>
  <c r="L145" i="6"/>
  <c r="K145" i="6"/>
  <c r="D145" i="6"/>
  <c r="L144" i="6"/>
  <c r="K144" i="6"/>
  <c r="D144" i="6"/>
  <c r="L143" i="6"/>
  <c r="K143" i="6"/>
  <c r="D143" i="6"/>
  <c r="L142" i="6"/>
  <c r="K142" i="6"/>
  <c r="D142" i="6"/>
  <c r="L141" i="6"/>
  <c r="K141" i="6"/>
  <c r="D141" i="6"/>
  <c r="L140" i="6"/>
  <c r="K140" i="6"/>
  <c r="D140" i="6"/>
  <c r="L139" i="6"/>
  <c r="K139" i="6"/>
  <c r="D139" i="6"/>
  <c r="L138" i="6"/>
  <c r="K138" i="6"/>
  <c r="D138" i="6"/>
  <c r="L137" i="6"/>
  <c r="K137" i="6"/>
  <c r="D137" i="6"/>
  <c r="L136" i="6"/>
  <c r="K136" i="6"/>
  <c r="D136" i="6"/>
  <c r="L135" i="6"/>
  <c r="K135" i="6"/>
  <c r="D135" i="6"/>
  <c r="L134" i="6"/>
  <c r="K134" i="6"/>
  <c r="D134" i="6"/>
  <c r="L133" i="6"/>
  <c r="K133" i="6"/>
  <c r="D133" i="6"/>
  <c r="L132" i="6"/>
  <c r="K132" i="6"/>
  <c r="D132" i="6"/>
  <c r="L131" i="6"/>
  <c r="K131" i="6"/>
  <c r="D131" i="6"/>
  <c r="L130" i="6"/>
  <c r="K130" i="6"/>
  <c r="D130" i="6"/>
  <c r="L129" i="6"/>
  <c r="K129" i="6"/>
  <c r="D129" i="6"/>
  <c r="L128" i="6"/>
  <c r="K128" i="6"/>
  <c r="D128" i="6"/>
  <c r="L127" i="6"/>
  <c r="K127" i="6"/>
  <c r="D127" i="6"/>
  <c r="L126" i="6"/>
  <c r="K126" i="6"/>
  <c r="D126" i="6"/>
  <c r="L125" i="6"/>
  <c r="K125" i="6"/>
  <c r="D125" i="6"/>
  <c r="L124" i="6"/>
  <c r="K124" i="6"/>
  <c r="D124" i="6"/>
  <c r="L123" i="6"/>
  <c r="K123" i="6"/>
  <c r="D123" i="6"/>
  <c r="L122" i="6"/>
  <c r="K122" i="6"/>
  <c r="D122" i="6"/>
  <c r="L121" i="6"/>
  <c r="K121" i="6"/>
  <c r="D121" i="6"/>
  <c r="L120" i="6"/>
  <c r="K120" i="6"/>
  <c r="D120" i="6"/>
  <c r="L119" i="6"/>
  <c r="K119" i="6"/>
  <c r="D119" i="6"/>
  <c r="L118" i="6"/>
  <c r="K118" i="6"/>
  <c r="D118" i="6"/>
  <c r="L117" i="6"/>
  <c r="K117" i="6"/>
  <c r="D117" i="6"/>
  <c r="L116" i="6"/>
  <c r="K116" i="6"/>
  <c r="D116" i="6"/>
  <c r="L115" i="6"/>
  <c r="K115" i="6"/>
  <c r="D115" i="6"/>
  <c r="L114" i="6"/>
  <c r="K114" i="6"/>
  <c r="D114" i="6"/>
  <c r="L113" i="6"/>
  <c r="K113" i="6"/>
  <c r="D113" i="6"/>
  <c r="L112" i="6"/>
  <c r="K112" i="6"/>
  <c r="D112" i="6"/>
  <c r="L111" i="6"/>
  <c r="K111" i="6"/>
  <c r="D111" i="6"/>
  <c r="L110" i="6"/>
  <c r="K110" i="6"/>
  <c r="D110" i="6"/>
  <c r="L109" i="6"/>
  <c r="K109" i="6"/>
  <c r="D109" i="6"/>
  <c r="L108" i="6"/>
  <c r="K108" i="6"/>
  <c r="D108" i="6"/>
  <c r="L107" i="6"/>
  <c r="K107" i="6"/>
  <c r="D107" i="6"/>
  <c r="L106" i="6"/>
  <c r="K106" i="6"/>
  <c r="D106" i="6"/>
  <c r="L105" i="6"/>
  <c r="K105" i="6"/>
  <c r="D105" i="6"/>
  <c r="L104" i="6"/>
  <c r="K104" i="6"/>
  <c r="D104" i="6"/>
  <c r="L103" i="6"/>
  <c r="K103" i="6"/>
  <c r="D103" i="6"/>
  <c r="L102" i="6"/>
  <c r="K102" i="6"/>
  <c r="D102" i="6"/>
  <c r="L101" i="6"/>
  <c r="K101" i="6"/>
  <c r="D101" i="6"/>
  <c r="L100" i="6"/>
  <c r="K100" i="6"/>
  <c r="D100" i="6"/>
  <c r="L99" i="6"/>
  <c r="K99" i="6"/>
  <c r="D99" i="6"/>
  <c r="L98" i="6"/>
  <c r="K98" i="6"/>
  <c r="D98" i="6"/>
  <c r="L97" i="6"/>
  <c r="K97" i="6"/>
  <c r="D97" i="6"/>
  <c r="L96" i="6"/>
  <c r="K96" i="6"/>
  <c r="D96" i="6"/>
  <c r="L95" i="6"/>
  <c r="K95" i="6"/>
  <c r="D95" i="6"/>
  <c r="L94" i="6"/>
  <c r="K94" i="6"/>
  <c r="D94" i="6"/>
  <c r="L93" i="6"/>
  <c r="K93" i="6"/>
  <c r="D93" i="6"/>
  <c r="L92" i="6"/>
  <c r="K92" i="6"/>
  <c r="D92" i="6"/>
  <c r="L91" i="6"/>
  <c r="K91" i="6"/>
  <c r="D91" i="6"/>
  <c r="L90" i="6"/>
  <c r="K90" i="6"/>
  <c r="D90" i="6"/>
  <c r="L89" i="6"/>
  <c r="K89" i="6"/>
  <c r="D89" i="6"/>
  <c r="L88" i="6"/>
  <c r="K88" i="6"/>
  <c r="D88" i="6"/>
  <c r="L87" i="6"/>
  <c r="K87" i="6"/>
  <c r="D87" i="6"/>
  <c r="L86" i="6"/>
  <c r="K86" i="6"/>
  <c r="D86" i="6"/>
  <c r="L85" i="6"/>
  <c r="K85" i="6"/>
  <c r="D85" i="6"/>
  <c r="L84" i="6"/>
  <c r="K84" i="6"/>
  <c r="D84" i="6"/>
  <c r="L83" i="6"/>
  <c r="K83" i="6"/>
  <c r="D83" i="6"/>
  <c r="L82" i="6"/>
  <c r="K82" i="6"/>
  <c r="D82" i="6"/>
  <c r="L81" i="6"/>
  <c r="K81" i="6"/>
  <c r="D81" i="6"/>
  <c r="L80" i="6"/>
  <c r="K80" i="6"/>
  <c r="D80" i="6"/>
  <c r="L79" i="6"/>
  <c r="K79" i="6"/>
  <c r="D79" i="6"/>
  <c r="L78" i="6"/>
  <c r="K78" i="6"/>
  <c r="D78" i="6"/>
  <c r="L77" i="6"/>
  <c r="K77" i="6"/>
  <c r="D77" i="6"/>
  <c r="L76" i="6"/>
  <c r="K76" i="6"/>
  <c r="D76" i="6"/>
  <c r="L75" i="6"/>
  <c r="K75" i="6"/>
  <c r="D75" i="6"/>
  <c r="L74" i="6"/>
  <c r="K74" i="6"/>
  <c r="D74" i="6"/>
  <c r="L73" i="6"/>
  <c r="K73" i="6"/>
  <c r="D73" i="6"/>
  <c r="L72" i="6"/>
  <c r="K72" i="6"/>
  <c r="D72" i="6"/>
  <c r="L71" i="6"/>
  <c r="K71" i="6"/>
  <c r="D71" i="6"/>
  <c r="L70" i="6"/>
  <c r="K70" i="6"/>
  <c r="D70" i="6"/>
  <c r="L69" i="6"/>
  <c r="K69" i="6"/>
  <c r="D69" i="6"/>
  <c r="L68" i="6"/>
  <c r="K68" i="6"/>
  <c r="D68" i="6"/>
  <c r="L67" i="6"/>
  <c r="K67" i="6"/>
  <c r="D67" i="6"/>
  <c r="L66" i="6"/>
  <c r="K66" i="6"/>
  <c r="D66" i="6"/>
  <c r="L65" i="6"/>
  <c r="K65" i="6"/>
  <c r="D65" i="6"/>
  <c r="L64" i="6"/>
  <c r="K64" i="6"/>
  <c r="D64" i="6"/>
  <c r="L63" i="6"/>
  <c r="K63" i="6"/>
  <c r="D63" i="6"/>
  <c r="L62" i="6"/>
  <c r="K62" i="6"/>
  <c r="D62" i="6"/>
  <c r="L61" i="6"/>
  <c r="K61" i="6"/>
  <c r="D61" i="6"/>
  <c r="L60" i="6"/>
  <c r="K60" i="6"/>
  <c r="D60" i="6"/>
  <c r="L59" i="6"/>
  <c r="K59" i="6"/>
  <c r="D59" i="6"/>
  <c r="L58" i="6"/>
  <c r="K58" i="6"/>
  <c r="D58" i="6"/>
  <c r="L57" i="6"/>
  <c r="K57" i="6"/>
  <c r="D57" i="6"/>
  <c r="L56" i="6"/>
  <c r="K56" i="6"/>
  <c r="D56" i="6"/>
  <c r="L55" i="6"/>
  <c r="K55" i="6"/>
  <c r="D55" i="6"/>
  <c r="L54" i="6"/>
  <c r="K54" i="6"/>
  <c r="D54" i="6"/>
  <c r="L53" i="6"/>
  <c r="K53" i="6"/>
  <c r="D53" i="6"/>
  <c r="L52" i="6"/>
  <c r="K52" i="6"/>
  <c r="D52" i="6"/>
  <c r="L51" i="6"/>
  <c r="K51" i="6"/>
  <c r="D51" i="6"/>
  <c r="L50" i="6"/>
  <c r="K50" i="6"/>
  <c r="D50" i="6"/>
  <c r="L49" i="6"/>
  <c r="K49" i="6"/>
  <c r="D49" i="6"/>
  <c r="L48" i="6"/>
  <c r="K48" i="6"/>
  <c r="D48" i="6"/>
  <c r="L47" i="6"/>
  <c r="K47" i="6"/>
  <c r="D47" i="6"/>
  <c r="L46" i="6"/>
  <c r="K46" i="6"/>
  <c r="D46" i="6"/>
  <c r="L45" i="6"/>
  <c r="K45" i="6"/>
  <c r="D45" i="6"/>
  <c r="L44" i="6"/>
  <c r="K44" i="6"/>
  <c r="D44" i="6"/>
  <c r="L43" i="6"/>
  <c r="K43" i="6"/>
  <c r="D43" i="6"/>
  <c r="L42" i="6"/>
  <c r="K42" i="6"/>
  <c r="D42" i="6"/>
  <c r="L41" i="6"/>
  <c r="K41" i="6"/>
  <c r="D41" i="6"/>
  <c r="L40" i="6"/>
  <c r="K40" i="6"/>
  <c r="D40" i="6"/>
  <c r="L39" i="6"/>
  <c r="K39" i="6"/>
  <c r="D39" i="6"/>
  <c r="L38" i="6"/>
  <c r="K38" i="6"/>
  <c r="D38" i="6"/>
  <c r="L37" i="6"/>
  <c r="K37" i="6"/>
  <c r="D37" i="6"/>
  <c r="L36" i="6"/>
  <c r="K36" i="6"/>
  <c r="D36" i="6"/>
  <c r="L35" i="6"/>
  <c r="K35" i="6"/>
  <c r="D35" i="6"/>
  <c r="L34" i="6"/>
  <c r="K34" i="6"/>
  <c r="D34" i="6"/>
  <c r="L33" i="6"/>
  <c r="K33" i="6"/>
  <c r="D33" i="6"/>
  <c r="L32" i="6"/>
  <c r="K32" i="6"/>
  <c r="D32" i="6"/>
  <c r="L31" i="6"/>
  <c r="K31" i="6"/>
  <c r="D31" i="6"/>
  <c r="L30" i="6"/>
  <c r="K30" i="6"/>
  <c r="D30" i="6"/>
  <c r="L29" i="6"/>
  <c r="K29" i="6"/>
  <c r="D29" i="6"/>
  <c r="L28" i="6"/>
  <c r="K28" i="6"/>
  <c r="D28" i="6"/>
  <c r="L27" i="6"/>
  <c r="K27" i="6"/>
  <c r="D27" i="6"/>
  <c r="L26" i="6"/>
  <c r="K26" i="6"/>
  <c r="D26" i="6"/>
  <c r="L25" i="6"/>
  <c r="K25" i="6"/>
  <c r="D25" i="6"/>
  <c r="L24" i="6"/>
  <c r="K24" i="6"/>
  <c r="D24" i="6"/>
  <c r="L23" i="6"/>
  <c r="K23" i="6"/>
  <c r="D23" i="6"/>
  <c r="L22" i="6"/>
  <c r="K22" i="6"/>
  <c r="D22" i="6"/>
  <c r="L21" i="6"/>
  <c r="K21" i="6"/>
  <c r="D21" i="6"/>
  <c r="L20" i="6"/>
  <c r="K20" i="6"/>
  <c r="D20" i="6"/>
  <c r="L19" i="6"/>
  <c r="K19" i="6"/>
  <c r="D19" i="6"/>
  <c r="L18" i="6"/>
  <c r="K18" i="6"/>
  <c r="D18" i="6"/>
  <c r="L17" i="6"/>
  <c r="K17" i="6"/>
  <c r="D17" i="6"/>
  <c r="L16" i="6"/>
  <c r="K16" i="6"/>
  <c r="D16" i="6"/>
  <c r="L15" i="6"/>
  <c r="K15" i="6"/>
  <c r="D15" i="6"/>
  <c r="L14" i="6"/>
  <c r="K14" i="6"/>
  <c r="D14" i="6"/>
  <c r="L13" i="6"/>
  <c r="K13" i="6"/>
  <c r="D13" i="6"/>
  <c r="L12" i="6"/>
  <c r="K12" i="6"/>
  <c r="D12" i="6"/>
  <c r="L11" i="6"/>
  <c r="K11" i="6"/>
  <c r="D11" i="6"/>
  <c r="L10" i="6"/>
  <c r="K10" i="6"/>
  <c r="D10" i="6"/>
  <c r="L9" i="6"/>
  <c r="K9" i="6"/>
  <c r="D9" i="6"/>
  <c r="L8" i="6"/>
  <c r="K8" i="6"/>
  <c r="D8" i="6"/>
  <c r="L7" i="6"/>
  <c r="K7" i="6"/>
  <c r="D7" i="6"/>
  <c r="L6" i="6"/>
  <c r="K6" i="6"/>
  <c r="D6" i="6"/>
  <c r="L5" i="6"/>
  <c r="K5" i="6"/>
  <c r="D5" i="6"/>
  <c r="L4" i="6"/>
  <c r="K4" i="6"/>
  <c r="D4" i="6"/>
  <c r="L3" i="6"/>
  <c r="K3" i="6"/>
  <c r="D3" i="6"/>
  <c r="B1" i="6"/>
  <c r="C1" i="6" s="1"/>
  <c r="D1" i="6" s="1"/>
  <c r="E1" i="6" s="1"/>
  <c r="F1" i="6" s="1"/>
  <c r="G1" i="6" s="1"/>
  <c r="H1" i="6" s="1"/>
  <c r="I1" i="6" s="1"/>
  <c r="J1" i="6" s="1"/>
  <c r="K1" i="6" s="1"/>
  <c r="L1" i="6" s="1"/>
  <c r="M1" i="6" s="1"/>
  <c r="N1" i="6" s="1"/>
  <c r="H12" i="4"/>
  <c r="G12" i="4"/>
  <c r="F12" i="4"/>
  <c r="E12" i="4"/>
  <c r="H11" i="4"/>
  <c r="G11" i="4"/>
  <c r="F11" i="4"/>
  <c r="E11" i="4"/>
  <c r="H10" i="4"/>
  <c r="G10" i="4"/>
  <c r="F10" i="4"/>
  <c r="E10" i="4"/>
  <c r="H9" i="4"/>
  <c r="G9" i="4"/>
  <c r="F9" i="4"/>
  <c r="E9" i="4"/>
  <c r="H8" i="4"/>
  <c r="G8" i="4"/>
  <c r="F8" i="4"/>
  <c r="F14" i="4" s="1"/>
  <c r="E8" i="4"/>
  <c r="K5" i="3"/>
  <c r="I5" i="3"/>
  <c r="H5" i="3"/>
  <c r="J5" i="3" s="1"/>
  <c r="G5" i="3"/>
  <c r="F5" i="3"/>
  <c r="H17" i="2"/>
  <c r="H16" i="2"/>
  <c r="H15" i="2"/>
  <c r="H14" i="2"/>
  <c r="H13" i="2"/>
  <c r="H12" i="2"/>
  <c r="H11" i="2"/>
  <c r="H10" i="2"/>
  <c r="H9" i="2"/>
  <c r="H8" i="2"/>
  <c r="H7" i="2"/>
  <c r="E14" i="4" l="1"/>
  <c r="G14" i="4"/>
  <c r="H14" i="4"/>
  <c r="N8" i="5"/>
  <c r="E22" i="5" s="1"/>
  <c r="M10" i="5"/>
  <c r="M8" i="5"/>
  <c r="E13" i="4"/>
  <c r="F13" i="4"/>
  <c r="G13" i="4"/>
  <c r="H13" i="4"/>
  <c r="F22" i="5" l="1"/>
  <c r="N9" i="5"/>
  <c r="E23" i="5" s="1"/>
  <c r="M9" i="5"/>
  <c r="L9" i="5"/>
  <c r="N10" i="5"/>
  <c r="E24" i="5" s="1"/>
  <c r="L10" i="5"/>
  <c r="L8" i="5"/>
  <c r="F24" i="5" l="1"/>
  <c r="F23" i="5"/>
</calcChain>
</file>

<file path=xl/sharedStrings.xml><?xml version="1.0" encoding="utf-8"?>
<sst xmlns="http://schemas.openxmlformats.org/spreadsheetml/2006/main" count="7800" uniqueCount="607">
  <si>
    <t>Year 1</t>
  </si>
  <si>
    <t>Year 2</t>
  </si>
  <si>
    <t>Year 3</t>
  </si>
  <si>
    <t>Year 4</t>
  </si>
  <si>
    <t>Consumer Discretionary</t>
  </si>
  <si>
    <t>Consumer Staples</t>
  </si>
  <si>
    <t>Energy</t>
  </si>
  <si>
    <t>Financials</t>
  </si>
  <si>
    <t>Health Care</t>
  </si>
  <si>
    <t>Industrials</t>
  </si>
  <si>
    <t>Information Technology</t>
  </si>
  <si>
    <t>Materials</t>
  </si>
  <si>
    <t>Real Estate</t>
  </si>
  <si>
    <t>Telecommunications Services</t>
  </si>
  <si>
    <t>Utilities</t>
  </si>
  <si>
    <t>Which industries have  the highest Sales?</t>
  </si>
  <si>
    <t>Industry</t>
  </si>
  <si>
    <t>Total Average</t>
  </si>
  <si>
    <t>The total avarage sales in all the industries is $23.7 billion. Whereas, the median is $18 billion. Thus, the data of the total revenues is shifted to the right, as the Mean is greater than the Median.</t>
  </si>
  <si>
    <t>Mean</t>
  </si>
  <si>
    <t>Median</t>
  </si>
  <si>
    <t>Max</t>
  </si>
  <si>
    <t>Min</t>
  </si>
  <si>
    <t>Range</t>
  </si>
  <si>
    <t>Standard deviation</t>
  </si>
  <si>
    <t>MON</t>
  </si>
  <si>
    <t>Company</t>
  </si>
  <si>
    <t>MAR</t>
  </si>
  <si>
    <t>NOV</t>
  </si>
  <si>
    <t>AAL</t>
  </si>
  <si>
    <t>Historical Data</t>
  </si>
  <si>
    <t>AAP</t>
  </si>
  <si>
    <t>AAPL</t>
  </si>
  <si>
    <t>ABBV</t>
  </si>
  <si>
    <t xml:space="preserve">  Total Revenue  </t>
  </si>
  <si>
    <t>ABC</t>
  </si>
  <si>
    <t xml:space="preserve">  Cost of Goods Sold  </t>
  </si>
  <si>
    <t>ABT</t>
  </si>
  <si>
    <t xml:space="preserve">  Sales, General and Admin.  </t>
  </si>
  <si>
    <t>ADBE</t>
  </si>
  <si>
    <t xml:space="preserve">  Research and Development  </t>
  </si>
  <si>
    <t>ADI</t>
  </si>
  <si>
    <t xml:space="preserve">  Other Operating Items  </t>
  </si>
  <si>
    <t>ADM</t>
  </si>
  <si>
    <t xml:space="preserve"> Gross Profit </t>
  </si>
  <si>
    <t>ADS</t>
  </si>
  <si>
    <t xml:space="preserve"> Operating Income (EBITDA)</t>
  </si>
  <si>
    <t>ADSK</t>
  </si>
  <si>
    <t>AEE</t>
  </si>
  <si>
    <t>AEP</t>
  </si>
  <si>
    <t>AFL</t>
  </si>
  <si>
    <t>AIG</t>
  </si>
  <si>
    <t>AIV</t>
  </si>
  <si>
    <t>AIZ</t>
  </si>
  <si>
    <t>AKAM</t>
  </si>
  <si>
    <t>ALB</t>
  </si>
  <si>
    <t>ALK</t>
  </si>
  <si>
    <t>ALL</t>
  </si>
  <si>
    <t>ALLE</t>
  </si>
  <si>
    <t>ALXN</t>
  </si>
  <si>
    <t>AMAT</t>
  </si>
  <si>
    <t>AME</t>
  </si>
  <si>
    <t>AMGN</t>
  </si>
  <si>
    <t>AMP</t>
  </si>
  <si>
    <t>AMT</t>
  </si>
  <si>
    <t>AMZN</t>
  </si>
  <si>
    <t>AN</t>
  </si>
  <si>
    <t>ANTM</t>
  </si>
  <si>
    <t>APA</t>
  </si>
  <si>
    <t>APC</t>
  </si>
  <si>
    <t>APD</t>
  </si>
  <si>
    <t>APH</t>
  </si>
  <si>
    <t>ARNC</t>
  </si>
  <si>
    <t>ATVI</t>
  </si>
  <si>
    <t>AVGO</t>
  </si>
  <si>
    <t>AVY</t>
  </si>
  <si>
    <t>AWK</t>
  </si>
  <si>
    <t>AXP</t>
  </si>
  <si>
    <t>AYI</t>
  </si>
  <si>
    <t>AZO</t>
  </si>
  <si>
    <t>BA</t>
  </si>
  <si>
    <t>BAC</t>
  </si>
  <si>
    <t>BAX</t>
  </si>
  <si>
    <t>BBBY</t>
  </si>
  <si>
    <t>BBT</t>
  </si>
  <si>
    <t>BBY</t>
  </si>
  <si>
    <t>BCR</t>
  </si>
  <si>
    <t>BDX</t>
  </si>
  <si>
    <t>BHI</t>
  </si>
  <si>
    <t>BIIB</t>
  </si>
  <si>
    <t>BLL</t>
  </si>
  <si>
    <t>BMY</t>
  </si>
  <si>
    <t>BSX</t>
  </si>
  <si>
    <t>BWA</t>
  </si>
  <si>
    <t>BXP</t>
  </si>
  <si>
    <t>CAG</t>
  </si>
  <si>
    <t>CAH</t>
  </si>
  <si>
    <t>CAT</t>
  </si>
  <si>
    <t>CB</t>
  </si>
  <si>
    <t>CBG</t>
  </si>
  <si>
    <t>CCI</t>
  </si>
  <si>
    <t>CCL</t>
  </si>
  <si>
    <t>CELG</t>
  </si>
  <si>
    <t>CERN</t>
  </si>
  <si>
    <t>CF</t>
  </si>
  <si>
    <t>CFG</t>
  </si>
  <si>
    <t>CHD</t>
  </si>
  <si>
    <t>CHK</t>
  </si>
  <si>
    <t>CHRW</t>
  </si>
  <si>
    <t>CHTR</t>
  </si>
  <si>
    <t>CI</t>
  </si>
  <si>
    <t>CINF</t>
  </si>
  <si>
    <t>CL</t>
  </si>
  <si>
    <t>CLX</t>
  </si>
  <si>
    <t>CMA</t>
  </si>
  <si>
    <t>CMG</t>
  </si>
  <si>
    <t>CMI</t>
  </si>
  <si>
    <t>CMS</t>
  </si>
  <si>
    <t>CNC</t>
  </si>
  <si>
    <t>CNP</t>
  </si>
  <si>
    <t>COF</t>
  </si>
  <si>
    <t>COG</t>
  </si>
  <si>
    <t>COL</t>
  </si>
  <si>
    <t>COO</t>
  </si>
  <si>
    <t>COST</t>
  </si>
  <si>
    <t>COTY</t>
  </si>
  <si>
    <t>CPB</t>
  </si>
  <si>
    <t>CRM</t>
  </si>
  <si>
    <t>CSCO</t>
  </si>
  <si>
    <t>CSRA</t>
  </si>
  <si>
    <t>CSX</t>
  </si>
  <si>
    <t>CTAS</t>
  </si>
  <si>
    <t>CTL</t>
  </si>
  <si>
    <t>CTSH</t>
  </si>
  <si>
    <t>CTXS</t>
  </si>
  <si>
    <t>CVS</t>
  </si>
  <si>
    <t>CVX</t>
  </si>
  <si>
    <t>CXO</t>
  </si>
  <si>
    <t>D</t>
  </si>
  <si>
    <t>DAL</t>
  </si>
  <si>
    <t>DD</t>
  </si>
  <si>
    <t>DE</t>
  </si>
  <si>
    <t>DFS</t>
  </si>
  <si>
    <t>DG</t>
  </si>
  <si>
    <t>DGX</t>
  </si>
  <si>
    <t>DHI</t>
  </si>
  <si>
    <t>DHR</t>
  </si>
  <si>
    <t>DIS</t>
  </si>
  <si>
    <t>DISCA</t>
  </si>
  <si>
    <t>DISCK</t>
  </si>
  <si>
    <t>DLPH</t>
  </si>
  <si>
    <t>DLR</t>
  </si>
  <si>
    <t>DLTR</t>
  </si>
  <si>
    <t>DNB</t>
  </si>
  <si>
    <t>DOV</t>
  </si>
  <si>
    <t>DPS</t>
  </si>
  <si>
    <t>DRI</t>
  </si>
  <si>
    <t>DUK</t>
  </si>
  <si>
    <t>DVA</t>
  </si>
  <si>
    <t>DVN</t>
  </si>
  <si>
    <t>EA</t>
  </si>
  <si>
    <t>EBAY</t>
  </si>
  <si>
    <t>ECL</t>
  </si>
  <si>
    <t>ED</t>
  </si>
  <si>
    <t>EFX</t>
  </si>
  <si>
    <t>EIX</t>
  </si>
  <si>
    <t>EL</t>
  </si>
  <si>
    <t>EMN</t>
  </si>
  <si>
    <t>EMR</t>
  </si>
  <si>
    <t>EOG</t>
  </si>
  <si>
    <t>EQIX</t>
  </si>
  <si>
    <t>EQR</t>
  </si>
  <si>
    <t>EQT</t>
  </si>
  <si>
    <t>ES</t>
  </si>
  <si>
    <t>ESS</t>
  </si>
  <si>
    <t>ETFC</t>
  </si>
  <si>
    <t>ETN</t>
  </si>
  <si>
    <t>ETR</t>
  </si>
  <si>
    <t>EW</t>
  </si>
  <si>
    <t>EXC</t>
  </si>
  <si>
    <t>EXPD</t>
  </si>
  <si>
    <t>EXPE</t>
  </si>
  <si>
    <t>EXR</t>
  </si>
  <si>
    <t>F</t>
  </si>
  <si>
    <t>FAST</t>
  </si>
  <si>
    <t>FB</t>
  </si>
  <si>
    <t>FBHS</t>
  </si>
  <si>
    <t>FCX</t>
  </si>
  <si>
    <t>FDX</t>
  </si>
  <si>
    <t>FE</t>
  </si>
  <si>
    <t>FFIV</t>
  </si>
  <si>
    <t>FIS</t>
  </si>
  <si>
    <t>FISV</t>
  </si>
  <si>
    <t>FL</t>
  </si>
  <si>
    <t>FLIR</t>
  </si>
  <si>
    <t>FLR</t>
  </si>
  <si>
    <t>FLS</t>
  </si>
  <si>
    <t>FMC</t>
  </si>
  <si>
    <t>FRT</t>
  </si>
  <si>
    <t>FSLR</t>
  </si>
  <si>
    <t>FTR</t>
  </si>
  <si>
    <t>GD</t>
  </si>
  <si>
    <t>GGP</t>
  </si>
  <si>
    <t>GILD</t>
  </si>
  <si>
    <t>GIS</t>
  </si>
  <si>
    <t>GLW</t>
  </si>
  <si>
    <t>GM</t>
  </si>
  <si>
    <t>GPC</t>
  </si>
  <si>
    <t>GPN</t>
  </si>
  <si>
    <t>GPS</t>
  </si>
  <si>
    <t>GRMN</t>
  </si>
  <si>
    <t>GT</t>
  </si>
  <si>
    <t>GWW</t>
  </si>
  <si>
    <t>HAL</t>
  </si>
  <si>
    <t>HAR</t>
  </si>
  <si>
    <t>HAS</t>
  </si>
  <si>
    <t>HBAN</t>
  </si>
  <si>
    <t>HBI</t>
  </si>
  <si>
    <t>HCA</t>
  </si>
  <si>
    <t>HCN</t>
  </si>
  <si>
    <t>HCP</t>
  </si>
  <si>
    <t>HD</t>
  </si>
  <si>
    <t>HES</t>
  </si>
  <si>
    <t>HIG</t>
  </si>
  <si>
    <t>HOG</t>
  </si>
  <si>
    <t>HOLX</t>
  </si>
  <si>
    <t>HON</t>
  </si>
  <si>
    <t>HP</t>
  </si>
  <si>
    <t>HPE</t>
  </si>
  <si>
    <t>HPQ</t>
  </si>
  <si>
    <t>HRB</t>
  </si>
  <si>
    <t>HRL</t>
  </si>
  <si>
    <t>HRS</t>
  </si>
  <si>
    <t>HSIC</t>
  </si>
  <si>
    <t>HST</t>
  </si>
  <si>
    <t>HSY</t>
  </si>
  <si>
    <t>HUM</t>
  </si>
  <si>
    <t>IBM</t>
  </si>
  <si>
    <t>IDXX</t>
  </si>
  <si>
    <t>IFF</t>
  </si>
  <si>
    <t>ILMN</t>
  </si>
  <si>
    <t>INTC</t>
  </si>
  <si>
    <t>INTU</t>
  </si>
  <si>
    <t>IP</t>
  </si>
  <si>
    <t>IPG</t>
  </si>
  <si>
    <t>IRM</t>
  </si>
  <si>
    <t>ISRG</t>
  </si>
  <si>
    <t>ITW</t>
  </si>
  <si>
    <t>IVZ</t>
  </si>
  <si>
    <t>JBHT</t>
  </si>
  <si>
    <t>JEC</t>
  </si>
  <si>
    <t>JNPR</t>
  </si>
  <si>
    <t>JPM</t>
  </si>
  <si>
    <t>JWN</t>
  </si>
  <si>
    <t>K</t>
  </si>
  <si>
    <t>KEY</t>
  </si>
  <si>
    <t>KIM</t>
  </si>
  <si>
    <t>KLAC</t>
  </si>
  <si>
    <t>KMB</t>
  </si>
  <si>
    <t>KMI</t>
  </si>
  <si>
    <t>KMX</t>
  </si>
  <si>
    <t>KO</t>
  </si>
  <si>
    <t>KORS</t>
  </si>
  <si>
    <t>KR</t>
  </si>
  <si>
    <t>KSS</t>
  </si>
  <si>
    <t>KSU</t>
  </si>
  <si>
    <t>LB</t>
  </si>
  <si>
    <t>LEG</t>
  </si>
  <si>
    <t>LEN</t>
  </si>
  <si>
    <t>LH</t>
  </si>
  <si>
    <t>LKQ</t>
  </si>
  <si>
    <t>LLL</t>
  </si>
  <si>
    <t>LLTC</t>
  </si>
  <si>
    <t>LLY</t>
  </si>
  <si>
    <t>LMT</t>
  </si>
  <si>
    <t>LNT</t>
  </si>
  <si>
    <t>LOW</t>
  </si>
  <si>
    <t>LRCX</t>
  </si>
  <si>
    <t>LUK</t>
  </si>
  <si>
    <t>LUV</t>
  </si>
  <si>
    <t>LVLT</t>
  </si>
  <si>
    <t>LYB</t>
  </si>
  <si>
    <t>M</t>
  </si>
  <si>
    <t>MA</t>
  </si>
  <si>
    <t>MAA</t>
  </si>
  <si>
    <t>MAC</t>
  </si>
  <si>
    <t>MAS</t>
  </si>
  <si>
    <t>MAT</t>
  </si>
  <si>
    <t>MCD</t>
  </si>
  <si>
    <t>MCHP</t>
  </si>
  <si>
    <t>MCK</t>
  </si>
  <si>
    <t>MCO</t>
  </si>
  <si>
    <t>MDLZ</t>
  </si>
  <si>
    <t>MET</t>
  </si>
  <si>
    <t>MHK</t>
  </si>
  <si>
    <t>MJN</t>
  </si>
  <si>
    <t>MKC</t>
  </si>
  <si>
    <t>MLM</t>
  </si>
  <si>
    <t>MMC</t>
  </si>
  <si>
    <t>MMM</t>
  </si>
  <si>
    <t>MNST</t>
  </si>
  <si>
    <t>MO</t>
  </si>
  <si>
    <t>MOS</t>
  </si>
  <si>
    <t>MPC</t>
  </si>
  <si>
    <t>MRK</t>
  </si>
  <si>
    <t>MRO</t>
  </si>
  <si>
    <t>MSFT</t>
  </si>
  <si>
    <t>MTB</t>
  </si>
  <si>
    <t>MTD</t>
  </si>
  <si>
    <t>MU</t>
  </si>
  <si>
    <t>MUR</t>
  </si>
  <si>
    <t>MYL</t>
  </si>
  <si>
    <t>NBL</t>
  </si>
  <si>
    <t>NDAQ</t>
  </si>
  <si>
    <t>NEE</t>
  </si>
  <si>
    <t>NEM</t>
  </si>
  <si>
    <t>NFLX</t>
  </si>
  <si>
    <t>NFX</t>
  </si>
  <si>
    <t>NKE</t>
  </si>
  <si>
    <t>NLSN</t>
  </si>
  <si>
    <t>NSC</t>
  </si>
  <si>
    <t>NTAP</t>
  </si>
  <si>
    <t>NUE</t>
  </si>
  <si>
    <t>NVDA</t>
  </si>
  <si>
    <t>NWL</t>
  </si>
  <si>
    <t>O</t>
  </si>
  <si>
    <t>OKE</t>
  </si>
  <si>
    <t>OMC</t>
  </si>
  <si>
    <t>ORLY</t>
  </si>
  <si>
    <t>OXY</t>
  </si>
  <si>
    <t>PBCT</t>
  </si>
  <si>
    <t>PBI</t>
  </si>
  <si>
    <t>PCAR</t>
  </si>
  <si>
    <t>PCG</t>
  </si>
  <si>
    <t>PCLN</t>
  </si>
  <si>
    <t>PDCO</t>
  </si>
  <si>
    <t>PEG</t>
  </si>
  <si>
    <t>PEP</t>
  </si>
  <si>
    <t>PFE</t>
  </si>
  <si>
    <t>PFG</t>
  </si>
  <si>
    <t>PG</t>
  </si>
  <si>
    <t>PGR</t>
  </si>
  <si>
    <t>PH</t>
  </si>
  <si>
    <t>PHM</t>
  </si>
  <si>
    <t>PKI</t>
  </si>
  <si>
    <t>PM</t>
  </si>
  <si>
    <t>PNC</t>
  </si>
  <si>
    <t>PNR</t>
  </si>
  <si>
    <t>PNW</t>
  </si>
  <si>
    <t>PPG</t>
  </si>
  <si>
    <t>PPL</t>
  </si>
  <si>
    <t>PRU</t>
  </si>
  <si>
    <t>PSX</t>
  </si>
  <si>
    <t>PVH</t>
  </si>
  <si>
    <t>PWR</t>
  </si>
  <si>
    <t>PX</t>
  </si>
  <si>
    <t>QCOM</t>
  </si>
  <si>
    <t>QRVO</t>
  </si>
  <si>
    <t>R</t>
  </si>
  <si>
    <t>RCL</t>
  </si>
  <si>
    <t>REGN</t>
  </si>
  <si>
    <t>RHI</t>
  </si>
  <si>
    <t>RHT</t>
  </si>
  <si>
    <t>RL</t>
  </si>
  <si>
    <t>ROK</t>
  </si>
  <si>
    <t>ROP</t>
  </si>
  <si>
    <t>ROST</t>
  </si>
  <si>
    <t>RRC</t>
  </si>
  <si>
    <t>RSG</t>
  </si>
  <si>
    <t>SBUX</t>
  </si>
  <si>
    <t>SCG</t>
  </si>
  <si>
    <t>SE</t>
  </si>
  <si>
    <t>SEE</t>
  </si>
  <si>
    <t>SHW</t>
  </si>
  <si>
    <t>SIG</t>
  </si>
  <si>
    <t>SJM</t>
  </si>
  <si>
    <t>SLG</t>
  </si>
  <si>
    <t>SNA</t>
  </si>
  <si>
    <t>SNI</t>
  </si>
  <si>
    <t>SO</t>
  </si>
  <si>
    <t>SPG</t>
  </si>
  <si>
    <t>SPLS</t>
  </si>
  <si>
    <t>SRCL</t>
  </si>
  <si>
    <t>SRE</t>
  </si>
  <si>
    <t>STI</t>
  </si>
  <si>
    <t>STX</t>
  </si>
  <si>
    <t>STZ</t>
  </si>
  <si>
    <t>SWK</t>
  </si>
  <si>
    <t>SWKS</t>
  </si>
  <si>
    <t>SWN</t>
  </si>
  <si>
    <t>SYF</t>
  </si>
  <si>
    <t>SYK</t>
  </si>
  <si>
    <t>SYMC</t>
  </si>
  <si>
    <t>SYY</t>
  </si>
  <si>
    <t>T</t>
  </si>
  <si>
    <t>TAP</t>
  </si>
  <si>
    <t>TDC</t>
  </si>
  <si>
    <t>TDG</t>
  </si>
  <si>
    <t>TEL</t>
  </si>
  <si>
    <t>TGNA</t>
  </si>
  <si>
    <t>TGT</t>
  </si>
  <si>
    <t>TIF</t>
  </si>
  <si>
    <t>TJX</t>
  </si>
  <si>
    <t>TMK</t>
  </si>
  <si>
    <t>TMO</t>
  </si>
  <si>
    <t>TRIP</t>
  </si>
  <si>
    <t>TRV</t>
  </si>
  <si>
    <t>TSCO</t>
  </si>
  <si>
    <t>TSN</t>
  </si>
  <si>
    <t>TSO</t>
  </si>
  <si>
    <t>TSS</t>
  </si>
  <si>
    <t>TXN</t>
  </si>
  <si>
    <t>TXT</t>
  </si>
  <si>
    <t>UA</t>
  </si>
  <si>
    <t>UAA</t>
  </si>
  <si>
    <t>UAL</t>
  </si>
  <si>
    <t>UDR</t>
  </si>
  <si>
    <t>ULTA</t>
  </si>
  <si>
    <t>UNH</t>
  </si>
  <si>
    <t>UNM</t>
  </si>
  <si>
    <t>UNP</t>
  </si>
  <si>
    <t>UPS</t>
  </si>
  <si>
    <t>URBN</t>
  </si>
  <si>
    <t>USB</t>
  </si>
  <si>
    <t>UTX</t>
  </si>
  <si>
    <t>V</t>
  </si>
  <si>
    <t>VAR</t>
  </si>
  <si>
    <t>VFC</t>
  </si>
  <si>
    <t>VIAB</t>
  </si>
  <si>
    <t>VLO</t>
  </si>
  <si>
    <t>VMC</t>
  </si>
  <si>
    <t>VNO</t>
  </si>
  <si>
    <t>VRSK</t>
  </si>
  <si>
    <t>VRSN</t>
  </si>
  <si>
    <t>VRTX</t>
  </si>
  <si>
    <t>VTR</t>
  </si>
  <si>
    <t>VZ</t>
  </si>
  <si>
    <t>WAT</t>
  </si>
  <si>
    <t>WDC</t>
  </si>
  <si>
    <t>WEC</t>
  </si>
  <si>
    <t>WFC</t>
  </si>
  <si>
    <t>WFM</t>
  </si>
  <si>
    <t>WHR</t>
  </si>
  <si>
    <t>WM</t>
  </si>
  <si>
    <t>WMB</t>
  </si>
  <si>
    <t>WMT</t>
  </si>
  <si>
    <t>WRK</t>
  </si>
  <si>
    <t>WU</t>
  </si>
  <si>
    <t>WY</t>
  </si>
  <si>
    <t>WYN</t>
  </si>
  <si>
    <t>WYNN</t>
  </si>
  <si>
    <t>XEC</t>
  </si>
  <si>
    <t>XEL</t>
  </si>
  <si>
    <t>XL</t>
  </si>
  <si>
    <t>XLNX</t>
  </si>
  <si>
    <t>XOM</t>
  </si>
  <si>
    <t>XRAY</t>
  </si>
  <si>
    <t>XRX</t>
  </si>
  <si>
    <t>XYL</t>
  </si>
  <si>
    <t>YHOO</t>
  </si>
  <si>
    <t>YUM</t>
  </si>
  <si>
    <t>ZBH</t>
  </si>
  <si>
    <t>ZION</t>
  </si>
  <si>
    <t>ZTS</t>
  </si>
  <si>
    <t>Comapany</t>
  </si>
  <si>
    <t>Forcasting Scenario</t>
  </si>
  <si>
    <t>Weak</t>
  </si>
  <si>
    <t>Forcasting Scenarios</t>
  </si>
  <si>
    <t>Strong</t>
  </si>
  <si>
    <t>Base</t>
  </si>
  <si>
    <t>Revenue Growth</t>
  </si>
  <si>
    <t>Gross Margin</t>
  </si>
  <si>
    <t>Operating Margin</t>
  </si>
  <si>
    <t>Forcasting</t>
  </si>
  <si>
    <t>Year 5</t>
  </si>
  <si>
    <t>Year 6</t>
  </si>
  <si>
    <t>Revenue</t>
  </si>
  <si>
    <t xml:space="preserve">Gross Profit </t>
  </si>
  <si>
    <t>#</t>
  </si>
  <si>
    <t>Ticker Symbol</t>
  </si>
  <si>
    <t>Years</t>
  </si>
  <si>
    <t>Tracking</t>
  </si>
  <si>
    <t>Period Ending</t>
  </si>
  <si>
    <t>GICS Sector</t>
  </si>
  <si>
    <t>GICS Sub Industry</t>
  </si>
  <si>
    <t>Personal Products</t>
  </si>
  <si>
    <t>Computer &amp; Electronics Retail</t>
  </si>
  <si>
    <t>Consumer Finance</t>
  </si>
  <si>
    <t>Automotive Retail</t>
  </si>
  <si>
    <t>Consumer Electronics</t>
  </si>
  <si>
    <t>Health Care Distributors</t>
  </si>
  <si>
    <t>Packaged Foods &amp; Meats</t>
  </si>
  <si>
    <t>Specialty Retail</t>
  </si>
  <si>
    <t>Industrial Conglomerates</t>
  </si>
  <si>
    <t>Restaurants</t>
  </si>
  <si>
    <t>Health Care Equipment</t>
  </si>
  <si>
    <t>Publishing</t>
  </si>
  <si>
    <t>Airlines</t>
  </si>
  <si>
    <t>Pharmaceuticals</t>
  </si>
  <si>
    <t>Agricultural Products</t>
  </si>
  <si>
    <t>Data Processing &amp; Outsourced Services</t>
  </si>
  <si>
    <t>MultiUtilities</t>
  </si>
  <si>
    <t>Electric Utilities</t>
  </si>
  <si>
    <t>Life &amp; Health Insurance</t>
  </si>
  <si>
    <t>Property &amp; Casualty Insurance</t>
  </si>
  <si>
    <t>REITs</t>
  </si>
  <si>
    <t>Internet Software &amp; Services</t>
  </si>
  <si>
    <t>Specialty Chemicals</t>
  </si>
  <si>
    <t>Electrical Components &amp; Equipment</t>
  </si>
  <si>
    <t>Asset Management &amp; Custody Banks</t>
  </si>
  <si>
    <t>Specialized REITs</t>
  </si>
  <si>
    <t>Managed Health Care</t>
  </si>
  <si>
    <t>Oil &amp; Gas Exploration &amp; Production</t>
  </si>
  <si>
    <t>Electronic Components</t>
  </si>
  <si>
    <t>Aerospace &amp; Defense</t>
  </si>
  <si>
    <t>Home Entertainment Software</t>
  </si>
  <si>
    <t>Paper Packaging</t>
  </si>
  <si>
    <t>Water Utilities</t>
  </si>
  <si>
    <t>Banks</t>
  </si>
  <si>
    <t>Metal &amp; Glass Containers</t>
  </si>
  <si>
    <t>Real Estate Services</t>
  </si>
  <si>
    <t>Fertilizers &amp; Agricultural Chemicals</t>
  </si>
  <si>
    <t>Regional Banks</t>
  </si>
  <si>
    <t>Household Products</t>
  </si>
  <si>
    <t>Integrated Oil &amp; Gas</t>
  </si>
  <si>
    <t>Air Freight &amp; Logistics</t>
  </si>
  <si>
    <t>Integrated Telecommunications Services</t>
  </si>
  <si>
    <t>IT Consulting &amp; Other Services</t>
  </si>
  <si>
    <t>Health Care Facilities</t>
  </si>
  <si>
    <t>Research &amp; Consulting Services</t>
  </si>
  <si>
    <t>Diversified Chemicals</t>
  </si>
  <si>
    <t>Residential REITs</t>
  </si>
  <si>
    <t>Investment Banking &amp; Brokerage</t>
  </si>
  <si>
    <t>Building Products</t>
  </si>
  <si>
    <t>Copper</t>
  </si>
  <si>
    <t>Electronic Equipment &amp; Instruments</t>
  </si>
  <si>
    <t>Semiconductors</t>
  </si>
  <si>
    <t>Retail REITs</t>
  </si>
  <si>
    <t>Biotechnology</t>
  </si>
  <si>
    <t>Specialty Stores</t>
  </si>
  <si>
    <t>Industrial Materials</t>
  </si>
  <si>
    <t>Leisure Products</t>
  </si>
  <si>
    <t>Motorcycle Manufacturers</t>
  </si>
  <si>
    <t>Advertising</t>
  </si>
  <si>
    <t>Trucking</t>
  </si>
  <si>
    <t>Networking Equipment</t>
  </si>
  <si>
    <t>Soft Drinks</t>
  </si>
  <si>
    <t>Distributors</t>
  </si>
  <si>
    <t>Multi-Sector Holdings</t>
  </si>
  <si>
    <t>Alternative Carriers</t>
  </si>
  <si>
    <t>Hotels, Resorts &amp; Cruise Lines</t>
  </si>
  <si>
    <t>Diversified Financial Services</t>
  </si>
  <si>
    <t>Home Furnishings</t>
  </si>
  <si>
    <t>Construction Materials</t>
  </si>
  <si>
    <t>Insurance Brokers</t>
  </si>
  <si>
    <t>Tobacco</t>
  </si>
  <si>
    <t>Oil &amp; Gas Refining &amp; Marketing &amp; Transportation</t>
  </si>
  <si>
    <t>Gold</t>
  </si>
  <si>
    <t>Oil &amp; Gas Equipment &amp; Services</t>
  </si>
  <si>
    <t>Steel</t>
  </si>
  <si>
    <t>Housewares &amp; Specialties</t>
  </si>
  <si>
    <t>Thrifts &amp; Mortgage Finance</t>
  </si>
  <si>
    <t>Technology, Hardware, Software and Supplies</t>
  </si>
  <si>
    <t>Construction &amp; Farm Machinery &amp; Heavy Trucks</t>
  </si>
  <si>
    <t>Internet &amp; Direct Marketing Retail</t>
  </si>
  <si>
    <t>Industrial Machinery</t>
  </si>
  <si>
    <t>Industrial Gases</t>
  </si>
  <si>
    <t>Office REITs</t>
  </si>
  <si>
    <t>Broadcasting &amp; Cable TV</t>
  </si>
  <si>
    <t>Application Software</t>
  </si>
  <si>
    <t>Apparel, Accessories &amp; Luxury Goods</t>
  </si>
  <si>
    <t>Casinos &amp; Gaming</t>
  </si>
  <si>
    <t>Health Care Supplies</t>
  </si>
  <si>
    <t>Apparel Retail</t>
  </si>
  <si>
    <t>Hypermarkets &amp; Super Centers</t>
  </si>
  <si>
    <t>General Merchandise Stores</t>
  </si>
  <si>
    <t>Home Improvement Retail</t>
  </si>
  <si>
    <t>Department Stores</t>
  </si>
  <si>
    <t>Food Retail</t>
  </si>
  <si>
    <t>Systems Software</t>
  </si>
  <si>
    <t>Distillers &amp; Vintners</t>
  </si>
  <si>
    <t>Diversified Support Services</t>
  </si>
  <si>
    <t>Telecommunications Equipment</t>
  </si>
  <si>
    <t>Computer Storage &amp; Peripherals</t>
  </si>
  <si>
    <t>Food Distributors</t>
  </si>
  <si>
    <t>Semiconductor Equipment</t>
  </si>
  <si>
    <t>Electronic Manufacturing Services</t>
  </si>
  <si>
    <t>Computer Hardware</t>
  </si>
  <si>
    <t>Homebuilding</t>
  </si>
  <si>
    <t>Oil &amp; Gas Drilling</t>
  </si>
  <si>
    <t>Health Care Technology</t>
  </si>
  <si>
    <t>Household Appliances</t>
  </si>
  <si>
    <t>Life Sciences Tools &amp; Services</t>
  </si>
  <si>
    <t>Multi-line Insurance</t>
  </si>
  <si>
    <t>Auto Parts &amp; Equipment</t>
  </si>
  <si>
    <t>Cable &amp; Satellite</t>
  </si>
  <si>
    <t>Railroads</t>
  </si>
  <si>
    <t>Drug Retail</t>
  </si>
  <si>
    <t>Automobile Manufacturers</t>
  </si>
  <si>
    <t>Diversified Commercial Services</t>
  </si>
  <si>
    <t>Tires &amp; Rubber</t>
  </si>
  <si>
    <t>Human Resource &amp; Employment Services</t>
  </si>
  <si>
    <t>Brewers</t>
  </si>
  <si>
    <t>Environmental Services</t>
  </si>
  <si>
    <t>Technology Hardware, Storage &amp; Peripherals</t>
  </si>
  <si>
    <t>The charts illustrate that the telecommunication industry has the
highest average sales throughout the four years, whereas the real
estate industry has the lowest average sales during the four years.
The total average sales in all the industries is $23.7 billion.
Whereas, the median is $18 billion. Thus, the data of the total
revenues is shifted to the right, as the Mean is greater than the
Median. Throughout analyzing the data using the statistical tools,
we had a high variability and great dispersion as we had a large
range and standard deviation. The data is scattered away from the
average to the right and to the left.</t>
  </si>
  <si>
    <t xml:space="preserve">By analyzing the data using the statistical tools, we found that there's a great dispersion as we had huge range and standard deviation. Therefore, the data is scatered away from the avarage to the right and to the left.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</si>
</sst>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quot;$&quot;* #,##0.00_);_(&quot;$&quot;* \(#,##0.00\);_(&quot;$&quot;* &quot;-&quot;??_);_(@_)"/>
    <numFmt numFmtId="166" formatCode="_([$$-409]* #,##0_);_([$$-409]* \(#,##0\);_([$$-409]* &quot;-&quot;??_);_(@_)"/>
    <numFmt numFmtId="167" formatCode="_([$$-409]* #,##0.00_);_([$$-409]* \(#,##0.00\);_([$$-409]* &quot;-&quot;??_);_(@_)"/>
    <numFmt numFmtId="168" formatCode="_(&quot;$&quot;* #,##0_);_(&quot;$&quot;* \(#,##0\);_(&quot;$&quot;*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13" xfId="0" applyFill="1" applyBorder="1" applyAlignment="1">
      <alignment horizontal="center"/>
    </xf>
    <xf numFmtId="164" fontId="0" fillId="0" borderId="0" xfId="0" applyNumberFormat="1"/>
    <xf numFmtId="0" fontId="0" fillId="2" borderId="1" xfId="0" applyFill="1" applyBorder="1" applyAlignment="1">
      <alignment horizontal="center" vertical="center"/>
    </xf>
    <xf numFmtId="0" fontId="0" fillId="2" borderId="3" xfId="0" applyFill="1" applyBorder="1" applyAlignment="1">
      <alignment horizontal="center" vertical="center"/>
    </xf>
    <xf numFmtId="14" fontId="0" fillId="0" borderId="0" xfId="0" applyNumberFormat="1"/>
    <xf numFmtId="0" fontId="0" fillId="3" borderId="0" xfId="0" applyFill="1" applyAlignment="1">
      <alignment vertical="center"/>
    </xf>
    <xf numFmtId="0" fontId="3" fillId="3" borderId="1" xfId="0" applyFont="1" applyFill="1" applyBorder="1"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4" xfId="0" applyFill="1" applyBorder="1" applyAlignment="1">
      <alignment vertical="center"/>
    </xf>
    <xf numFmtId="166" fontId="0" fillId="3" borderId="0" xfId="0" applyNumberFormat="1" applyFill="1" applyAlignment="1">
      <alignment horizontal="center" vertical="center"/>
    </xf>
    <xf numFmtId="166" fontId="0" fillId="3" borderId="5" xfId="0" applyNumberFormat="1" applyFill="1" applyBorder="1" applyAlignment="1">
      <alignment horizontal="center" vertical="center"/>
    </xf>
    <xf numFmtId="167" fontId="0" fillId="3" borderId="0" xfId="0" applyNumberFormat="1" applyFill="1" applyAlignment="1">
      <alignment vertical="center"/>
    </xf>
    <xf numFmtId="0" fontId="0" fillId="3" borderId="6" xfId="0" applyFill="1" applyBorder="1" applyAlignment="1">
      <alignment vertical="center"/>
    </xf>
    <xf numFmtId="166" fontId="0" fillId="3" borderId="7" xfId="0" applyNumberFormat="1" applyFill="1" applyBorder="1" applyAlignment="1">
      <alignment horizontal="center" vertical="center"/>
    </xf>
    <xf numFmtId="166" fontId="0" fillId="3" borderId="8" xfId="0" applyNumberFormat="1" applyFill="1" applyBorder="1" applyAlignment="1">
      <alignment horizontal="center" vertical="center"/>
    </xf>
    <xf numFmtId="166" fontId="0" fillId="3" borderId="0" xfId="0" applyNumberFormat="1" applyFill="1" applyAlignment="1">
      <alignment vertical="center"/>
    </xf>
    <xf numFmtId="0" fontId="0" fillId="3" borderId="0" xfId="0" applyFill="1"/>
    <xf numFmtId="166" fontId="0" fillId="3" borderId="6" xfId="0" applyNumberFormat="1" applyFill="1" applyBorder="1" applyAlignment="1">
      <alignment horizontal="center" vertical="center"/>
    </xf>
    <xf numFmtId="168" fontId="0" fillId="3" borderId="8" xfId="1" applyNumberFormat="1" applyFont="1" applyFill="1" applyBorder="1" applyAlignment="1">
      <alignment horizontal="center" vertical="center"/>
    </xf>
    <xf numFmtId="0" fontId="2" fillId="3" borderId="0" xfId="0" applyFont="1" applyFill="1"/>
    <xf numFmtId="164" fontId="0" fillId="3" borderId="0" xfId="0" applyNumberFormat="1" applyFill="1"/>
    <xf numFmtId="164" fontId="0" fillId="3" borderId="10" xfId="0" applyNumberFormat="1" applyFill="1" applyBorder="1" applyAlignment="1">
      <alignment horizontal="center" vertical="center"/>
    </xf>
    <xf numFmtId="164" fontId="0" fillId="3" borderId="11" xfId="0" applyNumberFormat="1" applyFill="1" applyBorder="1" applyAlignment="1">
      <alignment horizontal="center" vertical="center"/>
    </xf>
    <xf numFmtId="164" fontId="0" fillId="3" borderId="0" xfId="0" applyNumberFormat="1" applyFill="1" applyAlignment="1">
      <alignment horizontal="center" vertical="center"/>
    </xf>
    <xf numFmtId="164" fontId="0" fillId="3" borderId="5" xfId="0" applyNumberFormat="1" applyFill="1" applyBorder="1" applyAlignment="1">
      <alignment horizontal="center" vertical="center"/>
    </xf>
    <xf numFmtId="164" fontId="0" fillId="3" borderId="7" xfId="0" applyNumberFormat="1" applyFill="1" applyBorder="1" applyAlignment="1">
      <alignment horizontal="center" vertical="center"/>
    </xf>
    <xf numFmtId="164" fontId="0" fillId="3" borderId="8" xfId="0" applyNumberFormat="1" applyFill="1" applyBorder="1" applyAlignment="1">
      <alignment horizontal="center" vertical="center"/>
    </xf>
    <xf numFmtId="164" fontId="0" fillId="3" borderId="0" xfId="0" applyNumberFormat="1" applyFill="1" applyAlignment="1">
      <alignment vertical="center"/>
    </xf>
    <xf numFmtId="9" fontId="0" fillId="3" borderId="0" xfId="2" applyFont="1" applyFill="1" applyBorder="1" applyAlignment="1">
      <alignment horizontal="center" vertical="center"/>
    </xf>
    <xf numFmtId="9" fontId="0" fillId="3" borderId="5" xfId="2" applyFont="1" applyFill="1" applyBorder="1" applyAlignment="1">
      <alignment horizontal="center" vertical="center"/>
    </xf>
    <xf numFmtId="9" fontId="0" fillId="3" borderId="7" xfId="2" applyFont="1" applyFill="1" applyBorder="1" applyAlignment="1">
      <alignment horizontal="center" vertical="center"/>
    </xf>
    <xf numFmtId="9" fontId="0" fillId="3" borderId="8" xfId="2" applyFont="1" applyFill="1" applyBorder="1" applyAlignment="1">
      <alignment horizontal="center" vertical="center"/>
    </xf>
    <xf numFmtId="0" fontId="0" fillId="3" borderId="0" xfId="0" applyFill="1" applyAlignment="1">
      <alignment horizontal="center" vertical="center"/>
    </xf>
    <xf numFmtId="0" fontId="3" fillId="3" borderId="9" xfId="0" applyFont="1" applyFill="1" applyBorder="1" applyAlignment="1">
      <alignment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4" xfId="0" applyFont="1" applyFill="1" applyBorder="1" applyAlignment="1">
      <alignment vertical="center"/>
    </xf>
    <xf numFmtId="0" fontId="3" fillId="3" borderId="6" xfId="0" applyFont="1" applyFill="1" applyBorder="1" applyAlignment="1">
      <alignment vertical="center"/>
    </xf>
    <xf numFmtId="0" fontId="3" fillId="3" borderId="12" xfId="0" applyFont="1" applyFill="1" applyBorder="1" applyAlignment="1">
      <alignment horizontal="center"/>
    </xf>
    <xf numFmtId="0" fontId="3" fillId="3" borderId="14" xfId="0" applyFont="1" applyFill="1" applyBorder="1" applyAlignment="1">
      <alignment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left" vertical="top" wrapText="1"/>
    </xf>
    <xf numFmtId="0" fontId="0" fillId="3" borderId="0" xfId="0" applyFill="1" applyAlignment="1">
      <alignment horizontal="left" vertical="top"/>
    </xf>
    <xf numFmtId="0" fontId="0" fillId="3" borderId="0" xfId="0" applyFill="1" applyAlignment="1">
      <alignment horizontal="left" vertical="center"/>
    </xf>
    <xf numFmtId="0" fontId="0" fillId="3" borderId="0" xfId="0" applyFill="1" applyBorder="1" applyAlignment="1">
      <alignment horizontal="left" vertical="center"/>
    </xf>
    <xf numFmtId="0" fontId="5" fillId="3" borderId="0" xfId="0" applyFont="1" applyFill="1" applyAlignment="1">
      <alignment horizontal="center" vertical="center"/>
    </xf>
    <xf numFmtId="0" fontId="5"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8" xfId="0" applyFont="1" applyFill="1" applyBorder="1" applyAlignment="1">
      <alignment horizontal="center" vertical="center"/>
    </xf>
    <xf numFmtId="0" fontId="6" fillId="3" borderId="0" xfId="0" applyFont="1" applyFill="1" applyAlignment="1">
      <alignment horizontal="center" vertical="center"/>
    </xf>
    <xf numFmtId="0" fontId="6" fillId="3" borderId="7" xfId="0" applyFont="1" applyFill="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US" baseline="0"/>
              <a:t> Sales Avarage During The Four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'[1]Task 1'!$H$6</c:f>
              <c:strCache>
                <c:ptCount val="1"/>
                <c:pt idx="0">
                  <c:v>Total Average</c:v>
                </c:pt>
              </c:strCache>
            </c:strRef>
          </c:tx>
          <c:spPr>
            <a:solidFill>
              <a:schemeClr val="accent1"/>
            </a:solidFill>
            <a:ln>
              <a:noFill/>
            </a:ln>
            <a:effectLst/>
          </c:spPr>
          <c:invertIfNegative val="0"/>
          <c:cat>
            <c:strRef>
              <c:f>'[1]Task 1'!$B$7:$B$17</c:f>
              <c:strCache>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Telecommunications Services</c:v>
                </c:pt>
                <c:pt idx="10">
                  <c:v>Utilities</c:v>
                </c:pt>
              </c:strCache>
            </c:strRef>
          </c:cat>
          <c:val>
            <c:numRef>
              <c:f>'[1]Task 1'!$H$7:$H$17</c:f>
              <c:numCache>
                <c:formatCode>General</c:formatCode>
                <c:ptCount val="11"/>
                <c:pt idx="0">
                  <c:v>18323763928.400547</c:v>
                </c:pt>
                <c:pt idx="1">
                  <c:v>43407926143.939392</c:v>
                </c:pt>
                <c:pt idx="2">
                  <c:v>38984796516.129028</c:v>
                </c:pt>
                <c:pt idx="3">
                  <c:v>20825589774.390244</c:v>
                </c:pt>
                <c:pt idx="4">
                  <c:v>23490850891.622341</c:v>
                </c:pt>
                <c:pt idx="5">
                  <c:v>16547665399.193548</c:v>
                </c:pt>
                <c:pt idx="6">
                  <c:v>15934147313.183575</c:v>
                </c:pt>
                <c:pt idx="7">
                  <c:v>11825347687.952896</c:v>
                </c:pt>
                <c:pt idx="8">
                  <c:v>2511715663.4615383</c:v>
                </c:pt>
                <c:pt idx="9">
                  <c:v>57537392650</c:v>
                </c:pt>
                <c:pt idx="10">
                  <c:v>11135678864.583334</c:v>
                </c:pt>
              </c:numCache>
            </c:numRef>
          </c:val>
          <c:extLst>
            <c:ext xmlns:c16="http://schemas.microsoft.com/office/drawing/2014/chart" uri="{C3380CC4-5D6E-409C-BE32-E72D297353CC}">
              <c16:uniqueId val="{00000000-8E2C-4BB8-AE62-B10FBC5D6D33}"/>
            </c:ext>
          </c:extLst>
        </c:ser>
        <c:dLbls>
          <c:showLegendKey val="0"/>
          <c:showVal val="0"/>
          <c:showCatName val="0"/>
          <c:showSerName val="0"/>
          <c:showPercent val="0"/>
          <c:showBubbleSize val="0"/>
        </c:dLbls>
        <c:gapWidth val="219"/>
        <c:overlap val="-27"/>
        <c:axId val="1741362752"/>
        <c:axId val="1746920496"/>
      </c:barChart>
      <c:catAx>
        <c:axId val="174136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20496"/>
        <c:crosses val="autoZero"/>
        <c:auto val="1"/>
        <c:lblAlgn val="ctr"/>
        <c:lblOffset val="100"/>
        <c:noMultiLvlLbl val="0"/>
      </c:catAx>
      <c:valAx>
        <c:axId val="174692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Total</a:t>
                </a:r>
                <a:r>
                  <a:rPr lang="en-US" baseline="0"/>
                  <a:t> </a:t>
                </a:r>
                <a:r>
                  <a:rPr lang="en-US"/>
                  <a:t>Avarage</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6275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Avarage Sales </a:t>
            </a:r>
            <a:r>
              <a:rPr lang="en-US" sz="1400" b="0" i="0" u="none" strike="noStrike" baseline="0">
                <a:effectLst/>
              </a:rPr>
              <a:t>During The Four Years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'[1]Task 1'!$C$6</c:f>
              <c:strCache>
                <c:ptCount val="1"/>
                <c:pt idx="0">
                  <c:v>Year 1</c:v>
                </c:pt>
              </c:strCache>
            </c:strRef>
          </c:tx>
          <c:spPr>
            <a:solidFill>
              <a:schemeClr val="accent1"/>
            </a:solidFill>
            <a:ln>
              <a:noFill/>
            </a:ln>
            <a:effectLst/>
          </c:spPr>
          <c:invertIfNegative val="0"/>
          <c:cat>
            <c:strRef>
              <c:f>'[1]Task 1'!$B$7:$B$17</c:f>
              <c:strCache>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Telecommunications Services</c:v>
                </c:pt>
                <c:pt idx="10">
                  <c:v>Utilities</c:v>
                </c:pt>
              </c:strCache>
            </c:strRef>
          </c:cat>
          <c:val>
            <c:numRef>
              <c:f>'[1]Task 1'!$C$7:$C$17</c:f>
              <c:numCache>
                <c:formatCode>General</c:formatCode>
                <c:ptCount val="11"/>
                <c:pt idx="0">
                  <c:v>16969305506.493507</c:v>
                </c:pt>
                <c:pt idx="1">
                  <c:v>42084901909.090912</c:v>
                </c:pt>
                <c:pt idx="2">
                  <c:v>43629114322.580643</c:v>
                </c:pt>
                <c:pt idx="3">
                  <c:v>21419213414.634148</c:v>
                </c:pt>
                <c:pt idx="4">
                  <c:v>20079451562.5</c:v>
                </c:pt>
                <c:pt idx="5">
                  <c:v>16303175032.258064</c:v>
                </c:pt>
                <c:pt idx="6">
                  <c:v>15546943135.59322</c:v>
                </c:pt>
                <c:pt idx="7">
                  <c:v>11884322750</c:v>
                </c:pt>
                <c:pt idx="8">
                  <c:v>2115778769.2307692</c:v>
                </c:pt>
                <c:pt idx="9">
                  <c:v>54608770600</c:v>
                </c:pt>
                <c:pt idx="10">
                  <c:v>10507404958.333334</c:v>
                </c:pt>
              </c:numCache>
            </c:numRef>
          </c:val>
          <c:extLst>
            <c:ext xmlns:c16="http://schemas.microsoft.com/office/drawing/2014/chart" uri="{C3380CC4-5D6E-409C-BE32-E72D297353CC}">
              <c16:uniqueId val="{00000000-C246-4756-8581-E771E0051455}"/>
            </c:ext>
          </c:extLst>
        </c:ser>
        <c:ser>
          <c:idx val="1"/>
          <c:order val="1"/>
          <c:tx>
            <c:strRef>
              <c:f>'[1]Task 1'!$D$6</c:f>
              <c:strCache>
                <c:ptCount val="1"/>
                <c:pt idx="0">
                  <c:v>Year 2</c:v>
                </c:pt>
              </c:strCache>
            </c:strRef>
          </c:tx>
          <c:spPr>
            <a:solidFill>
              <a:schemeClr val="accent2"/>
            </a:solidFill>
            <a:ln>
              <a:noFill/>
            </a:ln>
            <a:effectLst/>
          </c:spPr>
          <c:invertIfNegative val="0"/>
          <c:cat>
            <c:strRef>
              <c:f>'[1]Task 1'!$B$7:$B$17</c:f>
              <c:strCache>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Telecommunications Services</c:v>
                </c:pt>
                <c:pt idx="10">
                  <c:v>Utilities</c:v>
                </c:pt>
              </c:strCache>
            </c:strRef>
          </c:cat>
          <c:val>
            <c:numRef>
              <c:f>'[1]Task 1'!$D$7:$D$17</c:f>
              <c:numCache>
                <c:formatCode>General</c:formatCode>
                <c:ptCount val="11"/>
                <c:pt idx="0">
                  <c:v>17655925714.285713</c:v>
                </c:pt>
                <c:pt idx="1">
                  <c:v>43288695333.333336</c:v>
                </c:pt>
                <c:pt idx="2">
                  <c:v>44065932903.225807</c:v>
                </c:pt>
                <c:pt idx="3">
                  <c:v>20570560097.560974</c:v>
                </c:pt>
                <c:pt idx="4">
                  <c:v>21652955812.5</c:v>
                </c:pt>
                <c:pt idx="5">
                  <c:v>16600858241.935484</c:v>
                </c:pt>
                <c:pt idx="6">
                  <c:v>15391407779.661016</c:v>
                </c:pt>
                <c:pt idx="7">
                  <c:v>12148125166.666666</c:v>
                </c:pt>
                <c:pt idx="8">
                  <c:v>2375729307.6923075</c:v>
                </c:pt>
                <c:pt idx="9">
                  <c:v>55694400000</c:v>
                </c:pt>
                <c:pt idx="10">
                  <c:v>11040250041.666666</c:v>
                </c:pt>
              </c:numCache>
            </c:numRef>
          </c:val>
          <c:extLst>
            <c:ext xmlns:c16="http://schemas.microsoft.com/office/drawing/2014/chart" uri="{C3380CC4-5D6E-409C-BE32-E72D297353CC}">
              <c16:uniqueId val="{00000001-C246-4756-8581-E771E0051455}"/>
            </c:ext>
          </c:extLst>
        </c:ser>
        <c:ser>
          <c:idx val="2"/>
          <c:order val="2"/>
          <c:tx>
            <c:strRef>
              <c:f>'[1]Task 1'!$E$6</c:f>
              <c:strCache>
                <c:ptCount val="1"/>
                <c:pt idx="0">
                  <c:v>Year 3</c:v>
                </c:pt>
              </c:strCache>
            </c:strRef>
          </c:tx>
          <c:spPr>
            <a:solidFill>
              <a:schemeClr val="accent3"/>
            </a:solidFill>
            <a:ln>
              <a:noFill/>
            </a:ln>
            <a:effectLst/>
          </c:spPr>
          <c:invertIfNegative val="0"/>
          <c:cat>
            <c:strRef>
              <c:f>'[1]Task 1'!$B$7:$B$17</c:f>
              <c:strCache>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Telecommunications Services</c:v>
                </c:pt>
                <c:pt idx="10">
                  <c:v>Utilities</c:v>
                </c:pt>
              </c:strCache>
            </c:strRef>
          </c:cat>
          <c:val>
            <c:numRef>
              <c:f>'[1]Task 1'!$E$7:$E$17</c:f>
              <c:numCache>
                <c:formatCode>General</c:formatCode>
                <c:ptCount val="11"/>
                <c:pt idx="0">
                  <c:v>18619141545.454544</c:v>
                </c:pt>
                <c:pt idx="1">
                  <c:v>44042928484.848488</c:v>
                </c:pt>
                <c:pt idx="2">
                  <c:v>41027772161.290321</c:v>
                </c:pt>
                <c:pt idx="3">
                  <c:v>20744208439.024391</c:v>
                </c:pt>
                <c:pt idx="4">
                  <c:v>24918770489.361702</c:v>
                </c:pt>
                <c:pt idx="5">
                  <c:v>16736712564.516129</c:v>
                </c:pt>
                <c:pt idx="6">
                  <c:v>16763203719.298246</c:v>
                </c:pt>
                <c:pt idx="7">
                  <c:v>12314544791.666666</c:v>
                </c:pt>
                <c:pt idx="8">
                  <c:v>2679731615.3846154</c:v>
                </c:pt>
                <c:pt idx="9">
                  <c:v>57821200000</c:v>
                </c:pt>
                <c:pt idx="10">
                  <c:v>11614814333.333334</c:v>
                </c:pt>
              </c:numCache>
            </c:numRef>
          </c:val>
          <c:extLst>
            <c:ext xmlns:c16="http://schemas.microsoft.com/office/drawing/2014/chart" uri="{C3380CC4-5D6E-409C-BE32-E72D297353CC}">
              <c16:uniqueId val="{00000002-C246-4756-8581-E771E0051455}"/>
            </c:ext>
          </c:extLst>
        </c:ser>
        <c:ser>
          <c:idx val="3"/>
          <c:order val="3"/>
          <c:tx>
            <c:strRef>
              <c:f>'[1]Task 1'!$F$6</c:f>
              <c:strCache>
                <c:ptCount val="1"/>
                <c:pt idx="0">
                  <c:v>Year 4</c:v>
                </c:pt>
              </c:strCache>
            </c:strRef>
          </c:tx>
          <c:spPr>
            <a:solidFill>
              <a:schemeClr val="accent4"/>
            </a:solidFill>
            <a:ln>
              <a:noFill/>
            </a:ln>
            <a:effectLst/>
          </c:spPr>
          <c:invertIfNegative val="0"/>
          <c:cat>
            <c:strRef>
              <c:f>'[1]Task 1'!$B$7:$B$17</c:f>
              <c:strCache>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Telecommunications Services</c:v>
                </c:pt>
                <c:pt idx="10">
                  <c:v>Utilities</c:v>
                </c:pt>
              </c:strCache>
            </c:strRef>
          </c:cat>
          <c:val>
            <c:numRef>
              <c:f>'[1]Task 1'!$F$7:$F$17</c:f>
              <c:numCache>
                <c:formatCode>General</c:formatCode>
                <c:ptCount val="11"/>
                <c:pt idx="0">
                  <c:v>20050682947.36842</c:v>
                </c:pt>
                <c:pt idx="1">
                  <c:v>44215178848.484848</c:v>
                </c:pt>
                <c:pt idx="2">
                  <c:v>27216366677.419353</c:v>
                </c:pt>
                <c:pt idx="3">
                  <c:v>20568377146.341465</c:v>
                </c:pt>
                <c:pt idx="4">
                  <c:v>27312225702.127659</c:v>
                </c:pt>
                <c:pt idx="5">
                  <c:v>16549915758.064516</c:v>
                </c:pt>
                <c:pt idx="6">
                  <c:v>16035034618.181818</c:v>
                </c:pt>
                <c:pt idx="7">
                  <c:v>10954398043.47826</c:v>
                </c:pt>
                <c:pt idx="8">
                  <c:v>2875622961.5384617</c:v>
                </c:pt>
                <c:pt idx="9">
                  <c:v>62025200000</c:v>
                </c:pt>
                <c:pt idx="10">
                  <c:v>11380246125</c:v>
                </c:pt>
              </c:numCache>
            </c:numRef>
          </c:val>
          <c:extLst>
            <c:ext xmlns:c16="http://schemas.microsoft.com/office/drawing/2014/chart" uri="{C3380CC4-5D6E-409C-BE32-E72D297353CC}">
              <c16:uniqueId val="{00000003-C246-4756-8581-E771E0051455}"/>
            </c:ext>
          </c:extLst>
        </c:ser>
        <c:dLbls>
          <c:showLegendKey val="0"/>
          <c:showVal val="0"/>
          <c:showCatName val="0"/>
          <c:showSerName val="0"/>
          <c:showPercent val="0"/>
          <c:showBubbleSize val="0"/>
        </c:dLbls>
        <c:gapWidth val="219"/>
        <c:overlap val="-27"/>
        <c:axId val="434738888"/>
        <c:axId val="434737248"/>
      </c:barChart>
      <c:catAx>
        <c:axId val="43473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37248"/>
        <c:crosses val="autoZero"/>
        <c:auto val="1"/>
        <c:lblAlgn val="ctr"/>
        <c:lblOffset val="100"/>
        <c:noMultiLvlLbl val="0"/>
      </c:catAx>
      <c:valAx>
        <c:axId val="43473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Avarage</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38888"/>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458454</xdr:colOff>
      <xdr:row>4</xdr:row>
      <xdr:rowOff>197307</xdr:rowOff>
    </xdr:from>
    <xdr:to>
      <xdr:col>19</xdr:col>
      <xdr:colOff>0</xdr:colOff>
      <xdr:row>22</xdr:row>
      <xdr:rowOff>14109</xdr:rowOff>
    </xdr:to>
    <xdr:graphicFrame macro="">
      <xdr:nvGraphicFramePr>
        <xdr:cNvPr id="2" name="Chart 1">
          <a:extLst>
            <a:ext uri="{FF2B5EF4-FFF2-40B4-BE49-F238E27FC236}">
              <a16:creationId xmlns:a16="http://schemas.microsoft.com/office/drawing/2014/main" id="{B579E470-7FC5-46D3-871C-8D93E5485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783165</xdr:colOff>
      <xdr:row>17</xdr:row>
      <xdr:rowOff>141112</xdr:rowOff>
    </xdr:from>
    <xdr:to>
      <xdr:col>7</xdr:col>
      <xdr:colOff>1185333</xdr:colOff>
      <xdr:row>38</xdr:row>
      <xdr:rowOff>2821</xdr:rowOff>
    </xdr:to>
    <xdr:graphicFrame macro="">
      <xdr:nvGraphicFramePr>
        <xdr:cNvPr id="3" name="Chart 2">
          <a:extLst>
            <a:ext uri="{FF2B5EF4-FFF2-40B4-BE49-F238E27FC236}">
              <a16:creationId xmlns:a16="http://schemas.microsoft.com/office/drawing/2014/main" id="{1565215A-BB65-426C-ADE9-D20E9CD75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ha/Desktop/Shahad%20Alghamdi%20Project%203/Shahad%20Alghamdi%20Project%202/NYSE%20Data%20Analysi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
      <sheetName val="Task 1"/>
      <sheetName val="Summary Statistics"/>
      <sheetName val="Task 2"/>
      <sheetName val="Task 3"/>
      <sheetName val="Dataset"/>
    </sheetNames>
    <sheetDataSet>
      <sheetData sheetId="0" refreshError="1"/>
      <sheetData sheetId="1" refreshError="1">
        <row r="6">
          <cell r="C6" t="str">
            <v>Year 1</v>
          </cell>
          <cell r="D6" t="str">
            <v>Year 2</v>
          </cell>
          <cell r="E6" t="str">
            <v>Year 3</v>
          </cell>
          <cell r="F6" t="str">
            <v>Year 4</v>
          </cell>
          <cell r="H6" t="str">
            <v>Total Average</v>
          </cell>
        </row>
        <row r="7">
          <cell r="B7" t="str">
            <v>Consumer Discretionary</v>
          </cell>
          <cell r="C7">
            <v>16969305506.493507</v>
          </cell>
          <cell r="D7">
            <v>17655925714.285713</v>
          </cell>
          <cell r="E7">
            <v>18619141545.454544</v>
          </cell>
          <cell r="F7">
            <v>20050682947.36842</v>
          </cell>
          <cell r="H7">
            <v>18323763928.400547</v>
          </cell>
        </row>
        <row r="8">
          <cell r="B8" t="str">
            <v>Consumer Staples</v>
          </cell>
          <cell r="C8">
            <v>42084901909.090912</v>
          </cell>
          <cell r="D8">
            <v>43288695333.333336</v>
          </cell>
          <cell r="E8">
            <v>44042928484.848488</v>
          </cell>
          <cell r="F8">
            <v>44215178848.484848</v>
          </cell>
          <cell r="H8">
            <v>43407926143.939392</v>
          </cell>
        </row>
        <row r="9">
          <cell r="B9" t="str">
            <v>Energy</v>
          </cell>
          <cell r="C9">
            <v>43629114322.580643</v>
          </cell>
          <cell r="D9">
            <v>44065932903.225807</v>
          </cell>
          <cell r="E9">
            <v>41027772161.290321</v>
          </cell>
          <cell r="F9">
            <v>27216366677.419353</v>
          </cell>
          <cell r="H9">
            <v>38984796516.129028</v>
          </cell>
        </row>
        <row r="10">
          <cell r="B10" t="str">
            <v>Financials</v>
          </cell>
          <cell r="C10">
            <v>21419213414.634148</v>
          </cell>
          <cell r="D10">
            <v>20570560097.560974</v>
          </cell>
          <cell r="E10">
            <v>20744208439.024391</v>
          </cell>
          <cell r="F10">
            <v>20568377146.341465</v>
          </cell>
          <cell r="H10">
            <v>20825589774.390244</v>
          </cell>
        </row>
        <row r="11">
          <cell r="B11" t="str">
            <v>Health Care</v>
          </cell>
          <cell r="C11">
            <v>20079451562.5</v>
          </cell>
          <cell r="D11">
            <v>21652955812.5</v>
          </cell>
          <cell r="E11">
            <v>24918770489.361702</v>
          </cell>
          <cell r="F11">
            <v>27312225702.127659</v>
          </cell>
          <cell r="H11">
            <v>23490850891.622341</v>
          </cell>
        </row>
        <row r="12">
          <cell r="B12" t="str">
            <v>Industrials</v>
          </cell>
          <cell r="C12">
            <v>16303175032.258064</v>
          </cell>
          <cell r="D12">
            <v>16600858241.935484</v>
          </cell>
          <cell r="E12">
            <v>16736712564.516129</v>
          </cell>
          <cell r="F12">
            <v>16549915758.064516</v>
          </cell>
          <cell r="H12">
            <v>16547665399.193548</v>
          </cell>
        </row>
        <row r="13">
          <cell r="B13" t="str">
            <v>Information Technology</v>
          </cell>
          <cell r="C13">
            <v>15546943135.59322</v>
          </cell>
          <cell r="D13">
            <v>15391407779.661016</v>
          </cell>
          <cell r="E13">
            <v>16763203719.298246</v>
          </cell>
          <cell r="F13">
            <v>16035034618.181818</v>
          </cell>
          <cell r="H13">
            <v>15934147313.183575</v>
          </cell>
        </row>
        <row r="14">
          <cell r="B14" t="str">
            <v>Materials</v>
          </cell>
          <cell r="C14">
            <v>11884322750</v>
          </cell>
          <cell r="D14">
            <v>12148125166.666666</v>
          </cell>
          <cell r="E14">
            <v>12314544791.666666</v>
          </cell>
          <cell r="F14">
            <v>10954398043.47826</v>
          </cell>
          <cell r="H14">
            <v>11825347687.952896</v>
          </cell>
        </row>
        <row r="15">
          <cell r="B15" t="str">
            <v>Real Estate</v>
          </cell>
          <cell r="C15">
            <v>2115778769.2307692</v>
          </cell>
          <cell r="D15">
            <v>2375729307.6923075</v>
          </cell>
          <cell r="E15">
            <v>2679731615.3846154</v>
          </cell>
          <cell r="F15">
            <v>2875622961.5384617</v>
          </cell>
          <cell r="H15">
            <v>2511715663.4615383</v>
          </cell>
        </row>
        <row r="16">
          <cell r="B16" t="str">
            <v>Telecommunications Services</v>
          </cell>
          <cell r="C16">
            <v>54608770600</v>
          </cell>
          <cell r="D16">
            <v>55694400000</v>
          </cell>
          <cell r="E16">
            <v>57821200000</v>
          </cell>
          <cell r="F16">
            <v>62025200000</v>
          </cell>
          <cell r="H16">
            <v>57537392650</v>
          </cell>
        </row>
        <row r="17">
          <cell r="B17" t="str">
            <v>Utilities</v>
          </cell>
          <cell r="C17">
            <v>10507404958.333334</v>
          </cell>
          <cell r="D17">
            <v>11040250041.666666</v>
          </cell>
          <cell r="E17">
            <v>11614814333.333334</v>
          </cell>
          <cell r="F17">
            <v>11380246125</v>
          </cell>
          <cell r="H17">
            <v>11135678864.583334</v>
          </cell>
        </row>
      </sheetData>
      <sheetData sheetId="2" refreshError="1"/>
      <sheetData sheetId="3" refreshError="1"/>
      <sheetData sheetId="4" refreshError="1"/>
      <sheetData sheetId="5" refreshError="1">
        <row r="1">
          <cell r="A1">
            <v>1</v>
          </cell>
          <cell r="B1">
            <v>2</v>
          </cell>
          <cell r="C1">
            <v>3</v>
          </cell>
          <cell r="D1">
            <v>4</v>
          </cell>
          <cell r="E1">
            <v>5</v>
          </cell>
          <cell r="F1">
            <v>6</v>
          </cell>
          <cell r="G1">
            <v>7</v>
          </cell>
          <cell r="H1">
            <v>8</v>
          </cell>
          <cell r="I1">
            <v>9</v>
          </cell>
          <cell r="J1">
            <v>10</v>
          </cell>
          <cell r="K1">
            <v>11</v>
          </cell>
          <cell r="L1">
            <v>12</v>
          </cell>
          <cell r="M1">
            <v>13</v>
          </cell>
          <cell r="N1">
            <v>14</v>
          </cell>
        </row>
        <row r="2">
          <cell r="A2" t="str">
            <v>#</v>
          </cell>
          <cell r="B2" t="str">
            <v>Ticker Symbol</v>
          </cell>
          <cell r="C2" t="str">
            <v>Years</v>
          </cell>
          <cell r="D2" t="str">
            <v>Tracking</v>
          </cell>
          <cell r="E2" t="str">
            <v>Period Ending</v>
          </cell>
          <cell r="F2" t="str">
            <v xml:space="preserve">  Total Revenue  </v>
          </cell>
          <cell r="G2" t="str">
            <v xml:space="preserve">  Cost of Goods Sold  </v>
          </cell>
          <cell r="H2" t="str">
            <v xml:space="preserve">  Sales, General and Admin.  </v>
          </cell>
          <cell r="I2" t="str">
            <v xml:space="preserve">  Research and Development  </v>
          </cell>
          <cell r="J2" t="str">
            <v xml:space="preserve">  Other Operating Items  </v>
          </cell>
          <cell r="K2" t="str">
            <v xml:space="preserve"> Gross Profit </v>
          </cell>
          <cell r="L2" t="str">
            <v xml:space="preserve"> Operating Income (EBITDA)</v>
          </cell>
          <cell r="M2" t="str">
            <v>GICS Sector</v>
          </cell>
          <cell r="N2" t="str">
            <v>GICS Sub Industry</v>
          </cell>
        </row>
        <row r="3">
          <cell r="A3">
            <v>378</v>
          </cell>
          <cell r="B3" t="str">
            <v>COTY</v>
          </cell>
          <cell r="C3" t="str">
            <v>Year 1</v>
          </cell>
          <cell r="D3" t="str">
            <v>COTYandYear 1</v>
          </cell>
          <cell r="E3">
            <v>37802</v>
          </cell>
          <cell r="F3">
            <v>1577000</v>
          </cell>
          <cell r="G3">
            <v>258000</v>
          </cell>
          <cell r="H3">
            <v>2410000</v>
          </cell>
          <cell r="I3">
            <v>65000</v>
          </cell>
          <cell r="J3">
            <v>0</v>
          </cell>
          <cell r="K3">
            <v>1319000</v>
          </cell>
          <cell r="L3">
            <v>-1156000</v>
          </cell>
          <cell r="M3" t="str">
            <v>Consumer Staples</v>
          </cell>
          <cell r="N3" t="str">
            <v>Personal Products</v>
          </cell>
        </row>
        <row r="4">
          <cell r="A4">
            <v>206</v>
          </cell>
          <cell r="B4" t="str">
            <v>BBY</v>
          </cell>
          <cell r="C4" t="str">
            <v>Year 1</v>
          </cell>
          <cell r="D4" t="str">
            <v>BBYandYear 1</v>
          </cell>
          <cell r="E4">
            <v>40971</v>
          </cell>
          <cell r="F4">
            <v>45457000000</v>
          </cell>
          <cell r="G4">
            <v>34473000000</v>
          </cell>
          <cell r="H4">
            <v>8755000000</v>
          </cell>
          <cell r="I4">
            <v>0</v>
          </cell>
          <cell r="J4">
            <v>0</v>
          </cell>
          <cell r="K4">
            <v>10984000000</v>
          </cell>
          <cell r="L4">
            <v>2229000000</v>
          </cell>
          <cell r="M4" t="str">
            <v>Consumer Discretionary</v>
          </cell>
          <cell r="N4" t="str">
            <v>Computer &amp; Electronics Retail</v>
          </cell>
        </row>
        <row r="5">
          <cell r="A5">
            <v>444</v>
          </cell>
          <cell r="B5" t="str">
            <v>DFS</v>
          </cell>
          <cell r="C5" t="str">
            <v>Year 1</v>
          </cell>
          <cell r="D5" t="str">
            <v>DFSandYear 1</v>
          </cell>
          <cell r="E5">
            <v>41243</v>
          </cell>
          <cell r="F5">
            <v>8984000000</v>
          </cell>
          <cell r="G5">
            <v>845000000</v>
          </cell>
          <cell r="H5">
            <v>3052000000</v>
          </cell>
          <cell r="I5">
            <v>0</v>
          </cell>
          <cell r="J5">
            <v>848000000</v>
          </cell>
          <cell r="K5">
            <v>8139000000</v>
          </cell>
          <cell r="L5">
            <v>4239000000</v>
          </cell>
          <cell r="M5" t="str">
            <v>Financials</v>
          </cell>
          <cell r="N5" t="str">
            <v>Consumer Finance</v>
          </cell>
        </row>
        <row r="6">
          <cell r="A6">
            <v>4</v>
          </cell>
          <cell r="B6" t="str">
            <v>AAP</v>
          </cell>
          <cell r="C6" t="str">
            <v>Year 1</v>
          </cell>
          <cell r="D6" t="str">
            <v>AAPandYear 1</v>
          </cell>
          <cell r="E6">
            <v>41272</v>
          </cell>
          <cell r="F6">
            <v>6205003000</v>
          </cell>
          <cell r="G6">
            <v>3106967000</v>
          </cell>
          <cell r="H6">
            <v>2440721000</v>
          </cell>
          <cell r="I6">
            <v>0</v>
          </cell>
          <cell r="J6">
            <v>0</v>
          </cell>
          <cell r="K6">
            <v>3098036000</v>
          </cell>
          <cell r="L6">
            <v>657315000</v>
          </cell>
          <cell r="M6" t="str">
            <v>Consumer Discretionary</v>
          </cell>
          <cell r="N6" t="str">
            <v>Automotive Retail</v>
          </cell>
        </row>
        <row r="7">
          <cell r="A7">
            <v>716</v>
          </cell>
          <cell r="B7" t="str">
            <v>GRMN</v>
          </cell>
          <cell r="C7" t="str">
            <v>Year 1</v>
          </cell>
          <cell r="D7" t="str">
            <v>GRMNandYear 1</v>
          </cell>
          <cell r="E7">
            <v>41272</v>
          </cell>
          <cell r="F7">
            <v>2715675000</v>
          </cell>
          <cell r="G7">
            <v>1277195000</v>
          </cell>
          <cell r="H7">
            <v>508547000</v>
          </cell>
          <cell r="I7">
            <v>325773000</v>
          </cell>
          <cell r="J7">
            <v>0</v>
          </cell>
          <cell r="K7">
            <v>1438480000</v>
          </cell>
          <cell r="L7">
            <v>604160000</v>
          </cell>
          <cell r="M7" t="str">
            <v>Consumer Discretionary</v>
          </cell>
          <cell r="N7" t="str">
            <v>Consumer Electronics</v>
          </cell>
        </row>
        <row r="8">
          <cell r="A8">
            <v>807</v>
          </cell>
          <cell r="B8" t="str">
            <v>HSIC</v>
          </cell>
          <cell r="C8" t="str">
            <v>Year 1</v>
          </cell>
          <cell r="D8" t="str">
            <v>HSICandYear 1</v>
          </cell>
          <cell r="E8">
            <v>41272</v>
          </cell>
          <cell r="F8">
            <v>8939967000</v>
          </cell>
          <cell r="G8">
            <v>6432454000</v>
          </cell>
          <cell r="H8">
            <v>1873360000</v>
          </cell>
          <cell r="I8">
            <v>0</v>
          </cell>
          <cell r="J8">
            <v>0</v>
          </cell>
          <cell r="K8">
            <v>2507513000</v>
          </cell>
          <cell r="L8">
            <v>634153000</v>
          </cell>
          <cell r="M8" t="str">
            <v>Health Care</v>
          </cell>
          <cell r="N8" t="str">
            <v>Health Care Distributors</v>
          </cell>
        </row>
        <row r="9">
          <cell r="A9">
            <v>891</v>
          </cell>
          <cell r="B9" t="str">
            <v>K</v>
          </cell>
          <cell r="C9" t="str">
            <v>Year 1</v>
          </cell>
          <cell r="D9" t="str">
            <v>KandYear 1</v>
          </cell>
          <cell r="E9">
            <v>41272</v>
          </cell>
          <cell r="F9">
            <v>14197000000</v>
          </cell>
          <cell r="G9">
            <v>8763000000</v>
          </cell>
          <cell r="H9">
            <v>3872000000</v>
          </cell>
          <cell r="I9">
            <v>0</v>
          </cell>
          <cell r="J9">
            <v>0</v>
          </cell>
          <cell r="K9">
            <v>5434000000</v>
          </cell>
          <cell r="L9">
            <v>1562000000</v>
          </cell>
          <cell r="M9" t="str">
            <v>Consumer Staples</v>
          </cell>
          <cell r="N9" t="str">
            <v>Packaged Foods &amp; Meats</v>
          </cell>
        </row>
        <row r="10">
          <cell r="A10">
            <v>1546</v>
          </cell>
          <cell r="B10" t="str">
            <v>TSCO</v>
          </cell>
          <cell r="C10" t="str">
            <v>Year 1</v>
          </cell>
          <cell r="D10" t="str">
            <v>TSCOandYear 1</v>
          </cell>
          <cell r="E10">
            <v>41272</v>
          </cell>
          <cell r="F10">
            <v>4664120000</v>
          </cell>
          <cell r="G10">
            <v>3098066000</v>
          </cell>
          <cell r="H10">
            <v>1040287000</v>
          </cell>
          <cell r="I10">
            <v>0</v>
          </cell>
          <cell r="J10">
            <v>88975000</v>
          </cell>
          <cell r="K10">
            <v>1566054000</v>
          </cell>
          <cell r="L10">
            <v>436792000</v>
          </cell>
          <cell r="M10" t="str">
            <v>Consumer Discretionary</v>
          </cell>
          <cell r="N10" t="str">
            <v>Specialty Retail</v>
          </cell>
        </row>
        <row r="11">
          <cell r="A11">
            <v>1566</v>
          </cell>
          <cell r="B11" t="str">
            <v>TXT</v>
          </cell>
          <cell r="C11" t="str">
            <v>Year 1</v>
          </cell>
          <cell r="D11" t="str">
            <v>TXTandYear 1</v>
          </cell>
          <cell r="E11">
            <v>41272</v>
          </cell>
          <cell r="F11">
            <v>12237000000</v>
          </cell>
          <cell r="G11">
            <v>10019000000</v>
          </cell>
          <cell r="H11">
            <v>1165000000</v>
          </cell>
          <cell r="I11">
            <v>0</v>
          </cell>
          <cell r="J11">
            <v>0</v>
          </cell>
          <cell r="K11">
            <v>2218000000</v>
          </cell>
          <cell r="L11">
            <v>1053000000</v>
          </cell>
          <cell r="M11" t="str">
            <v>Industrials</v>
          </cell>
          <cell r="N11" t="str">
            <v>Industrial Conglomerates</v>
          </cell>
        </row>
        <row r="12">
          <cell r="A12">
            <v>1765</v>
          </cell>
          <cell r="B12" t="str">
            <v>YUM</v>
          </cell>
          <cell r="C12" t="str">
            <v>Year 1</v>
          </cell>
          <cell r="D12" t="str">
            <v>YUMandYear 1</v>
          </cell>
          <cell r="E12">
            <v>41272</v>
          </cell>
          <cell r="F12">
            <v>13633000000</v>
          </cell>
          <cell r="G12">
            <v>9852000000</v>
          </cell>
          <cell r="H12">
            <v>1450000000</v>
          </cell>
          <cell r="I12">
            <v>0</v>
          </cell>
          <cell r="J12">
            <v>0</v>
          </cell>
          <cell r="K12">
            <v>3781000000</v>
          </cell>
          <cell r="L12">
            <v>2331000000</v>
          </cell>
          <cell r="M12" t="str">
            <v>Consumer Discretionary</v>
          </cell>
          <cell r="N12" t="str">
            <v>Restaurants</v>
          </cell>
        </row>
        <row r="13">
          <cell r="A13">
            <v>1280</v>
          </cell>
          <cell r="B13" t="str">
            <v>PKI</v>
          </cell>
          <cell r="C13" t="str">
            <v>Year 1</v>
          </cell>
          <cell r="D13" t="str">
            <v>PKIandYear 1</v>
          </cell>
          <cell r="E13">
            <v>41273</v>
          </cell>
          <cell r="F13">
            <v>2105188000</v>
          </cell>
          <cell r="G13">
            <v>1143659000</v>
          </cell>
          <cell r="H13">
            <v>627370000</v>
          </cell>
          <cell r="I13">
            <v>131835000</v>
          </cell>
          <cell r="J13">
            <v>0</v>
          </cell>
          <cell r="K13">
            <v>961529000</v>
          </cell>
          <cell r="L13">
            <v>202324000</v>
          </cell>
          <cell r="M13" t="str">
            <v>Health Care</v>
          </cell>
          <cell r="N13" t="str">
            <v>Health Care Equipment</v>
          </cell>
        </row>
        <row r="14">
          <cell r="A14">
            <v>1514</v>
          </cell>
          <cell r="B14" t="str">
            <v>TGNA</v>
          </cell>
          <cell r="C14" t="str">
            <v>Year 1</v>
          </cell>
          <cell r="D14" t="str">
            <v>TGNAandYear 1</v>
          </cell>
          <cell r="E14">
            <v>41273</v>
          </cell>
          <cell r="F14">
            <v>5353197000</v>
          </cell>
          <cell r="G14">
            <v>2943847000</v>
          </cell>
          <cell r="H14">
            <v>1303427000</v>
          </cell>
          <cell r="I14">
            <v>0</v>
          </cell>
          <cell r="J14">
            <v>194039000</v>
          </cell>
          <cell r="K14">
            <v>2409350000</v>
          </cell>
          <cell r="L14">
            <v>911884000</v>
          </cell>
          <cell r="M14" t="str">
            <v>Consumer Discretionary</v>
          </cell>
          <cell r="N14" t="str">
            <v>Publishing</v>
          </cell>
        </row>
        <row r="15">
          <cell r="A15">
            <v>0</v>
          </cell>
          <cell r="B15" t="str">
            <v>AAL</v>
          </cell>
          <cell r="C15" t="str">
            <v>Year 1</v>
          </cell>
          <cell r="D15" t="str">
            <v>AALandYear 1</v>
          </cell>
          <cell r="E15">
            <v>41274</v>
          </cell>
          <cell r="F15">
            <v>24855000000</v>
          </cell>
          <cell r="G15">
            <v>10499000000</v>
          </cell>
          <cell r="H15">
            <v>12977000000</v>
          </cell>
          <cell r="I15">
            <v>0</v>
          </cell>
          <cell r="J15">
            <v>845000000</v>
          </cell>
          <cell r="K15">
            <v>14356000000</v>
          </cell>
          <cell r="L15">
            <v>534000000</v>
          </cell>
          <cell r="M15" t="str">
            <v>Industrials</v>
          </cell>
          <cell r="N15" t="str">
            <v>Airlines</v>
          </cell>
        </row>
        <row r="16">
          <cell r="A16">
            <v>12</v>
          </cell>
          <cell r="B16" t="str">
            <v>ABBV</v>
          </cell>
          <cell r="C16" t="str">
            <v>Year 1</v>
          </cell>
          <cell r="D16" t="str">
            <v>ABBVandYear 1</v>
          </cell>
          <cell r="E16">
            <v>41274</v>
          </cell>
          <cell r="F16">
            <v>18380000000</v>
          </cell>
          <cell r="G16">
            <v>4508000000</v>
          </cell>
          <cell r="H16">
            <v>4989000000</v>
          </cell>
          <cell r="I16">
            <v>2778000000</v>
          </cell>
          <cell r="J16">
            <v>0</v>
          </cell>
          <cell r="K16">
            <v>13872000000</v>
          </cell>
          <cell r="L16">
            <v>6105000000</v>
          </cell>
          <cell r="M16" t="str">
            <v>Health Care</v>
          </cell>
          <cell r="N16" t="str">
            <v>Pharmaceuticals</v>
          </cell>
        </row>
        <row r="17">
          <cell r="A17">
            <v>20</v>
          </cell>
          <cell r="B17" t="str">
            <v>ABT</v>
          </cell>
          <cell r="C17" t="str">
            <v>Year 1</v>
          </cell>
          <cell r="D17" t="str">
            <v>ABTandYear 1</v>
          </cell>
          <cell r="E17">
            <v>41274</v>
          </cell>
          <cell r="F17">
            <v>19050000000</v>
          </cell>
          <cell r="G17">
            <v>8899000000</v>
          </cell>
          <cell r="H17">
            <v>6735000000</v>
          </cell>
          <cell r="I17">
            <v>1461000000</v>
          </cell>
          <cell r="J17">
            <v>595000000</v>
          </cell>
          <cell r="K17">
            <v>10151000000</v>
          </cell>
          <cell r="L17">
            <v>1360000000</v>
          </cell>
          <cell r="M17" t="str">
            <v>Health Care</v>
          </cell>
          <cell r="N17" t="str">
            <v>Health Care Equipment</v>
          </cell>
        </row>
        <row r="18">
          <cell r="A18">
            <v>32</v>
          </cell>
          <cell r="B18" t="str">
            <v>ADM</v>
          </cell>
          <cell r="C18" t="str">
            <v>Year 1</v>
          </cell>
          <cell r="D18" t="str">
            <v>ADMandYear 1</v>
          </cell>
          <cell r="E18">
            <v>41274</v>
          </cell>
          <cell r="F18">
            <v>90559000000</v>
          </cell>
          <cell r="G18">
            <v>86936000000</v>
          </cell>
          <cell r="H18">
            <v>1665000000</v>
          </cell>
          <cell r="I18">
            <v>0</v>
          </cell>
          <cell r="J18">
            <v>0</v>
          </cell>
          <cell r="K18">
            <v>3623000000</v>
          </cell>
          <cell r="L18">
            <v>1958000000</v>
          </cell>
          <cell r="M18" t="str">
            <v>Consumer Staples</v>
          </cell>
          <cell r="N18" t="str">
            <v>Agricultural Products</v>
          </cell>
        </row>
        <row r="19">
          <cell r="A19">
            <v>36</v>
          </cell>
          <cell r="B19" t="str">
            <v>ADS</v>
          </cell>
          <cell r="C19" t="str">
            <v>Year 1</v>
          </cell>
          <cell r="D19" t="str">
            <v>ADSandYear 1</v>
          </cell>
          <cell r="E19">
            <v>41274</v>
          </cell>
          <cell r="F19">
            <v>3641390000</v>
          </cell>
          <cell r="G19">
            <v>2392091000</v>
          </cell>
          <cell r="H19">
            <v>108059000</v>
          </cell>
          <cell r="I19">
            <v>0</v>
          </cell>
          <cell r="J19">
            <v>166876000</v>
          </cell>
          <cell r="K19">
            <v>1249299000</v>
          </cell>
          <cell r="L19">
            <v>974364000</v>
          </cell>
          <cell r="M19" t="str">
            <v>Information Technology</v>
          </cell>
          <cell r="N19" t="str">
            <v>Data Processing &amp; Outsourced Services</v>
          </cell>
        </row>
        <row r="20">
          <cell r="A20">
            <v>44</v>
          </cell>
          <cell r="B20" t="str">
            <v>AEE</v>
          </cell>
          <cell r="C20" t="str">
            <v>Year 1</v>
          </cell>
          <cell r="D20" t="str">
            <v>AEEandYear 1</v>
          </cell>
          <cell r="E20">
            <v>41274</v>
          </cell>
          <cell r="F20">
            <v>5781000000</v>
          </cell>
          <cell r="G20">
            <v>3477000000</v>
          </cell>
          <cell r="H20">
            <v>443000000</v>
          </cell>
          <cell r="I20">
            <v>0</v>
          </cell>
          <cell r="J20">
            <v>673000000</v>
          </cell>
          <cell r="K20">
            <v>2304000000</v>
          </cell>
          <cell r="L20">
            <v>1188000000</v>
          </cell>
          <cell r="M20" t="str">
            <v>Utilities</v>
          </cell>
          <cell r="N20" t="str">
            <v>MultiUtilities</v>
          </cell>
        </row>
        <row r="21">
          <cell r="A21">
            <v>48</v>
          </cell>
          <cell r="B21" t="str">
            <v>AEP</v>
          </cell>
          <cell r="C21" t="str">
            <v>Year 1</v>
          </cell>
          <cell r="D21" t="str">
            <v>AEPandYear 1</v>
          </cell>
          <cell r="E21">
            <v>41274</v>
          </cell>
          <cell r="F21">
            <v>14945000000</v>
          </cell>
          <cell r="G21">
            <v>6395000000</v>
          </cell>
          <cell r="H21">
            <v>3812000000</v>
          </cell>
          <cell r="I21">
            <v>0</v>
          </cell>
          <cell r="J21">
            <v>1782000000</v>
          </cell>
          <cell r="K21">
            <v>8550000000</v>
          </cell>
          <cell r="L21">
            <v>2956000000</v>
          </cell>
          <cell r="M21" t="str">
            <v>Utilities</v>
          </cell>
          <cell r="N21" t="str">
            <v>Electric Utilities</v>
          </cell>
        </row>
        <row r="22">
          <cell r="A22">
            <v>52</v>
          </cell>
          <cell r="B22" t="str">
            <v>AFL</v>
          </cell>
          <cell r="C22" t="str">
            <v>Year 1</v>
          </cell>
          <cell r="D22" t="str">
            <v>AFLandYear 1</v>
          </cell>
          <cell r="E22">
            <v>41274</v>
          </cell>
          <cell r="F22">
            <v>25364000000</v>
          </cell>
          <cell r="G22">
            <v>17074000000</v>
          </cell>
          <cell r="H22">
            <v>0</v>
          </cell>
          <cell r="I22">
            <v>0</v>
          </cell>
          <cell r="J22">
            <v>3727000000</v>
          </cell>
          <cell r="K22">
            <v>8290000000</v>
          </cell>
          <cell r="L22">
            <v>4563000000</v>
          </cell>
          <cell r="M22" t="str">
            <v>Financials</v>
          </cell>
          <cell r="N22" t="str">
            <v>Life &amp; Health Insurance</v>
          </cell>
        </row>
        <row r="23">
          <cell r="A23">
            <v>56</v>
          </cell>
          <cell r="B23" t="str">
            <v>AIG</v>
          </cell>
          <cell r="C23" t="str">
            <v>Year 1</v>
          </cell>
          <cell r="D23" t="str">
            <v>AIGandYear 1</v>
          </cell>
          <cell r="E23">
            <v>41274</v>
          </cell>
          <cell r="F23">
            <v>71214000000</v>
          </cell>
          <cell r="G23">
            <v>37745000000</v>
          </cell>
          <cell r="H23">
            <v>21491000000</v>
          </cell>
          <cell r="I23">
            <v>0</v>
          </cell>
          <cell r="J23">
            <v>0</v>
          </cell>
          <cell r="K23">
            <v>33469000000</v>
          </cell>
          <cell r="L23">
            <v>11978000000</v>
          </cell>
          <cell r="M23" t="str">
            <v>Financials</v>
          </cell>
          <cell r="N23" t="str">
            <v>Property &amp; Casualty Insurance</v>
          </cell>
        </row>
        <row r="24">
          <cell r="A24">
            <v>60</v>
          </cell>
          <cell r="B24" t="str">
            <v>AIV</v>
          </cell>
          <cell r="C24" t="str">
            <v>Year 1</v>
          </cell>
          <cell r="D24" t="str">
            <v>AIVandYear 1</v>
          </cell>
          <cell r="E24">
            <v>41274</v>
          </cell>
          <cell r="F24">
            <v>958511000</v>
          </cell>
          <cell r="G24">
            <v>386355000</v>
          </cell>
          <cell r="H24">
            <v>61732000</v>
          </cell>
          <cell r="I24">
            <v>0</v>
          </cell>
          <cell r="J24">
            <v>325173000</v>
          </cell>
          <cell r="K24">
            <v>572156000</v>
          </cell>
          <cell r="L24">
            <v>185251000</v>
          </cell>
          <cell r="M24" t="str">
            <v>Real Estate</v>
          </cell>
          <cell r="N24" t="str">
            <v>REITs</v>
          </cell>
        </row>
        <row r="25">
          <cell r="A25">
            <v>72</v>
          </cell>
          <cell r="B25" t="str">
            <v>AKAM</v>
          </cell>
          <cell r="C25" t="str">
            <v>Year 1</v>
          </cell>
          <cell r="D25" t="str">
            <v>AKAMandYear 1</v>
          </cell>
          <cell r="E25">
            <v>41274</v>
          </cell>
          <cell r="F25">
            <v>1373947000</v>
          </cell>
          <cell r="G25">
            <v>529900000</v>
          </cell>
          <cell r="H25">
            <v>433448000</v>
          </cell>
          <cell r="I25">
            <v>74744000</v>
          </cell>
          <cell r="J25">
            <v>20962000</v>
          </cell>
          <cell r="K25">
            <v>844047000</v>
          </cell>
          <cell r="L25">
            <v>314893000</v>
          </cell>
          <cell r="M25" t="str">
            <v>Information Technology</v>
          </cell>
          <cell r="N25" t="str">
            <v>Internet Software &amp; Services</v>
          </cell>
        </row>
        <row r="26">
          <cell r="A26">
            <v>76</v>
          </cell>
          <cell r="B26" t="str">
            <v>ALB</v>
          </cell>
          <cell r="C26" t="str">
            <v>Year 1</v>
          </cell>
          <cell r="D26" t="str">
            <v>ALBandYear 1</v>
          </cell>
          <cell r="E26">
            <v>41274</v>
          </cell>
          <cell r="F26">
            <v>2519154000</v>
          </cell>
          <cell r="G26">
            <v>1620311000</v>
          </cell>
          <cell r="H26">
            <v>308456000</v>
          </cell>
          <cell r="I26">
            <v>78919000</v>
          </cell>
          <cell r="J26">
            <v>0</v>
          </cell>
          <cell r="K26">
            <v>898843000</v>
          </cell>
          <cell r="L26">
            <v>511468000</v>
          </cell>
          <cell r="M26" t="str">
            <v>Materials</v>
          </cell>
          <cell r="N26" t="str">
            <v>Specialty Chemicals</v>
          </cell>
        </row>
        <row r="27">
          <cell r="A27">
            <v>80</v>
          </cell>
          <cell r="B27" t="str">
            <v>ALK</v>
          </cell>
          <cell r="C27" t="str">
            <v>Year 1</v>
          </cell>
          <cell r="D27" t="str">
            <v>ALKandYear 1</v>
          </cell>
          <cell r="E27">
            <v>41274</v>
          </cell>
          <cell r="F27">
            <v>4657000000</v>
          </cell>
          <cell r="G27">
            <v>2319000000</v>
          </cell>
          <cell r="H27">
            <v>1542000000</v>
          </cell>
          <cell r="I27">
            <v>0</v>
          </cell>
          <cell r="J27">
            <v>264000000</v>
          </cell>
          <cell r="K27">
            <v>2338000000</v>
          </cell>
          <cell r="L27">
            <v>532000000</v>
          </cell>
          <cell r="M27" t="str">
            <v>Industrials</v>
          </cell>
          <cell r="N27" t="str">
            <v>Airlines</v>
          </cell>
        </row>
        <row r="28">
          <cell r="A28">
            <v>84</v>
          </cell>
          <cell r="B28" t="str">
            <v>ALL</v>
          </cell>
          <cell r="C28" t="str">
            <v>Year 1</v>
          </cell>
          <cell r="D28" t="str">
            <v>ALLandYear 1</v>
          </cell>
          <cell r="E28">
            <v>41274</v>
          </cell>
          <cell r="F28">
            <v>33315000000</v>
          </cell>
          <cell r="G28">
            <v>21618000000</v>
          </cell>
          <cell r="H28">
            <v>0</v>
          </cell>
          <cell r="I28">
            <v>0</v>
          </cell>
          <cell r="J28">
            <v>8002000000</v>
          </cell>
          <cell r="K28">
            <v>11697000000</v>
          </cell>
          <cell r="L28">
            <v>3695000000</v>
          </cell>
          <cell r="M28" t="str">
            <v>Financials</v>
          </cell>
          <cell r="N28" t="str">
            <v>Property &amp; Casualty Insurance</v>
          </cell>
        </row>
        <row r="29">
          <cell r="A29">
            <v>100</v>
          </cell>
          <cell r="B29" t="str">
            <v>AME</v>
          </cell>
          <cell r="C29" t="str">
            <v>Year 1</v>
          </cell>
          <cell r="D29" t="str">
            <v>AMEandYear 1</v>
          </cell>
          <cell r="E29">
            <v>41274</v>
          </cell>
          <cell r="F29">
            <v>3334213000</v>
          </cell>
          <cell r="G29">
            <v>2154132000</v>
          </cell>
          <cell r="H29">
            <v>380532000</v>
          </cell>
          <cell r="I29">
            <v>0</v>
          </cell>
          <cell r="J29">
            <v>53677000</v>
          </cell>
          <cell r="K29">
            <v>1180081000</v>
          </cell>
          <cell r="L29">
            <v>745872000</v>
          </cell>
          <cell r="M29" t="str">
            <v>Industrials</v>
          </cell>
          <cell r="N29" t="str">
            <v>Electrical Components &amp; Equipment</v>
          </cell>
        </row>
        <row r="30">
          <cell r="A30">
            <v>112</v>
          </cell>
          <cell r="B30" t="str">
            <v>AMP</v>
          </cell>
          <cell r="C30" t="str">
            <v>Year 1</v>
          </cell>
          <cell r="D30" t="str">
            <v>AMPandYear 1</v>
          </cell>
          <cell r="E30">
            <v>41274</v>
          </cell>
          <cell r="F30">
            <v>10259000000</v>
          </cell>
          <cell r="G30">
            <v>1899000000</v>
          </cell>
          <cell r="H30">
            <v>3927000000</v>
          </cell>
          <cell r="I30">
            <v>0</v>
          </cell>
          <cell r="J30">
            <v>2877000000</v>
          </cell>
          <cell r="K30">
            <v>8360000000</v>
          </cell>
          <cell r="L30">
            <v>1556000000</v>
          </cell>
          <cell r="M30" t="str">
            <v>Financials</v>
          </cell>
          <cell r="N30" t="str">
            <v>Asset Management &amp; Custody Banks</v>
          </cell>
        </row>
        <row r="31">
          <cell r="A31">
            <v>116</v>
          </cell>
          <cell r="B31" t="str">
            <v>AMT</v>
          </cell>
          <cell r="C31" t="str">
            <v>Year 1</v>
          </cell>
          <cell r="D31" t="str">
            <v>AMTandYear 1</v>
          </cell>
          <cell r="E31">
            <v>41274</v>
          </cell>
          <cell r="F31">
            <v>2875960000</v>
          </cell>
          <cell r="G31">
            <v>722479000</v>
          </cell>
          <cell r="H31">
            <v>389486000</v>
          </cell>
          <cell r="I31">
            <v>0</v>
          </cell>
          <cell r="J31">
            <v>644276000</v>
          </cell>
          <cell r="K31">
            <v>2153481000</v>
          </cell>
          <cell r="L31">
            <v>1119719000</v>
          </cell>
          <cell r="M31" t="str">
            <v>Real Estate</v>
          </cell>
          <cell r="N31" t="str">
            <v>Specialized REITs</v>
          </cell>
        </row>
        <row r="32">
          <cell r="A32">
            <v>128</v>
          </cell>
          <cell r="B32" t="str">
            <v>ANTM</v>
          </cell>
          <cell r="C32" t="str">
            <v>Year 1</v>
          </cell>
          <cell r="D32" t="str">
            <v>ANTMandYear 1</v>
          </cell>
          <cell r="E32">
            <v>41274</v>
          </cell>
          <cell r="F32">
            <v>61497200000</v>
          </cell>
          <cell r="G32">
            <v>48213600000</v>
          </cell>
          <cell r="H32">
            <v>8680500000</v>
          </cell>
          <cell r="I32">
            <v>0</v>
          </cell>
          <cell r="J32">
            <v>233000000</v>
          </cell>
          <cell r="K32">
            <v>13283600000</v>
          </cell>
          <cell r="L32">
            <v>4370100000</v>
          </cell>
          <cell r="M32" t="str">
            <v>Health Care</v>
          </cell>
          <cell r="N32" t="str">
            <v>Managed Health Care</v>
          </cell>
        </row>
        <row r="33">
          <cell r="A33">
            <v>136</v>
          </cell>
          <cell r="B33" t="str">
            <v>APA</v>
          </cell>
          <cell r="C33" t="str">
            <v>Year 1</v>
          </cell>
          <cell r="D33" t="str">
            <v>APAandYear 1</v>
          </cell>
          <cell r="E33">
            <v>41274</v>
          </cell>
          <cell r="F33">
            <v>16428000000</v>
          </cell>
          <cell r="G33">
            <v>3079000000</v>
          </cell>
          <cell r="H33">
            <v>1333000000</v>
          </cell>
          <cell r="I33">
            <v>0</v>
          </cell>
          <cell r="J33">
            <v>6881000000</v>
          </cell>
          <cell r="K33">
            <v>13349000000</v>
          </cell>
          <cell r="L33">
            <v>5135000000</v>
          </cell>
          <cell r="M33" t="str">
            <v>Energy</v>
          </cell>
          <cell r="N33" t="str">
            <v>Oil &amp; Gas Exploration &amp; Production</v>
          </cell>
        </row>
        <row r="34">
          <cell r="A34">
            <v>148</v>
          </cell>
          <cell r="B34" t="str">
            <v>APH</v>
          </cell>
          <cell r="C34" t="str">
            <v>Year 1</v>
          </cell>
          <cell r="D34" t="str">
            <v>APHandYear 1</v>
          </cell>
          <cell r="E34">
            <v>41274</v>
          </cell>
          <cell r="F34">
            <v>4292100000</v>
          </cell>
          <cell r="G34">
            <v>2948900000</v>
          </cell>
          <cell r="H34">
            <v>512900000</v>
          </cell>
          <cell r="I34">
            <v>0</v>
          </cell>
          <cell r="J34">
            <v>0</v>
          </cell>
          <cell r="K34">
            <v>1343200000</v>
          </cell>
          <cell r="L34">
            <v>830300000</v>
          </cell>
          <cell r="M34" t="str">
            <v>Information Technology</v>
          </cell>
          <cell r="N34" t="str">
            <v>Electronic Components</v>
          </cell>
        </row>
        <row r="35">
          <cell r="A35">
            <v>152</v>
          </cell>
          <cell r="B35" t="str">
            <v>ARNC</v>
          </cell>
          <cell r="C35" t="str">
            <v>Year 1</v>
          </cell>
          <cell r="D35" t="str">
            <v>ARNCandYear 1</v>
          </cell>
          <cell r="E35">
            <v>41274</v>
          </cell>
          <cell r="F35">
            <v>23700000000</v>
          </cell>
          <cell r="G35">
            <v>20401000000</v>
          </cell>
          <cell r="H35">
            <v>997000000</v>
          </cell>
          <cell r="I35">
            <v>197000000</v>
          </cell>
          <cell r="J35">
            <v>1460000000</v>
          </cell>
          <cell r="K35">
            <v>3299000000</v>
          </cell>
          <cell r="L35">
            <v>645000000</v>
          </cell>
          <cell r="M35" t="str">
            <v>Industrials</v>
          </cell>
          <cell r="N35" t="str">
            <v>Aerospace &amp; Defense</v>
          </cell>
        </row>
        <row r="36">
          <cell r="A36">
            <v>156</v>
          </cell>
          <cell r="B36" t="str">
            <v>ATVI</v>
          </cell>
          <cell r="C36" t="str">
            <v>Year 1</v>
          </cell>
          <cell r="D36" t="str">
            <v>ATVIandYear 1</v>
          </cell>
          <cell r="E36">
            <v>41274</v>
          </cell>
          <cell r="F36">
            <v>4856000000</v>
          </cell>
          <cell r="G36">
            <v>1662000000</v>
          </cell>
          <cell r="H36">
            <v>1139000000</v>
          </cell>
          <cell r="I36">
            <v>604000000</v>
          </cell>
          <cell r="J36">
            <v>0</v>
          </cell>
          <cell r="K36">
            <v>3194000000</v>
          </cell>
          <cell r="L36">
            <v>1451000000</v>
          </cell>
          <cell r="M36" t="str">
            <v>Information Technology</v>
          </cell>
          <cell r="N36" t="str">
            <v>Home Entertainment Software</v>
          </cell>
        </row>
        <row r="37">
          <cell r="A37">
            <v>166</v>
          </cell>
          <cell r="B37" t="str">
            <v>AVY</v>
          </cell>
          <cell r="C37" t="str">
            <v>Year 1</v>
          </cell>
          <cell r="D37" t="str">
            <v>AVYandYear 1</v>
          </cell>
          <cell r="E37">
            <v>41274</v>
          </cell>
          <cell r="F37">
            <v>5863500000</v>
          </cell>
          <cell r="G37">
            <v>4335300000</v>
          </cell>
          <cell r="H37">
            <v>1148900000</v>
          </cell>
          <cell r="I37">
            <v>0</v>
          </cell>
          <cell r="J37">
            <v>0</v>
          </cell>
          <cell r="K37">
            <v>1528200000</v>
          </cell>
          <cell r="L37">
            <v>379300000</v>
          </cell>
          <cell r="M37" t="str">
            <v>Materials</v>
          </cell>
          <cell r="N37" t="str">
            <v>Paper Packaging</v>
          </cell>
        </row>
        <row r="38">
          <cell r="A38">
            <v>170</v>
          </cell>
          <cell r="B38" t="str">
            <v>AWK</v>
          </cell>
          <cell r="C38" t="str">
            <v>Year 1</v>
          </cell>
          <cell r="D38" t="str">
            <v>AWKandYear 1</v>
          </cell>
          <cell r="E38">
            <v>41274</v>
          </cell>
          <cell r="F38">
            <v>2853926000</v>
          </cell>
          <cell r="G38">
            <v>1329500000</v>
          </cell>
          <cell r="H38">
            <v>220758000</v>
          </cell>
          <cell r="I38">
            <v>0</v>
          </cell>
          <cell r="J38">
            <v>380402000</v>
          </cell>
          <cell r="K38">
            <v>1524426000</v>
          </cell>
          <cell r="L38">
            <v>923266000</v>
          </cell>
          <cell r="M38" t="str">
            <v>Utilities</v>
          </cell>
          <cell r="N38" t="str">
            <v>Water Utilities</v>
          </cell>
        </row>
        <row r="39">
          <cell r="A39">
            <v>174</v>
          </cell>
          <cell r="B39" t="str">
            <v>AXP</v>
          </cell>
          <cell r="C39" t="str">
            <v>Year 1</v>
          </cell>
          <cell r="D39" t="str">
            <v>AXPandYear 1</v>
          </cell>
          <cell r="E39">
            <v>41274</v>
          </cell>
          <cell r="F39">
            <v>33781000000</v>
          </cell>
          <cell r="G39">
            <v>480000000</v>
          </cell>
          <cell r="H39">
            <v>23392000000</v>
          </cell>
          <cell r="I39">
            <v>0</v>
          </cell>
          <cell r="J39">
            <v>1712000000</v>
          </cell>
          <cell r="K39">
            <v>33301000000</v>
          </cell>
          <cell r="L39">
            <v>8197000000</v>
          </cell>
          <cell r="M39" t="str">
            <v>Financials</v>
          </cell>
          <cell r="N39" t="str">
            <v>Consumer Finance</v>
          </cell>
        </row>
        <row r="40">
          <cell r="A40">
            <v>190</v>
          </cell>
          <cell r="B40" t="str">
            <v>BAC</v>
          </cell>
          <cell r="C40" t="str">
            <v>Year 1</v>
          </cell>
          <cell r="D40" t="str">
            <v>BACandYear 1</v>
          </cell>
          <cell r="E40">
            <v>41274</v>
          </cell>
          <cell r="F40">
            <v>100078000000</v>
          </cell>
          <cell r="G40">
            <v>3753000000</v>
          </cell>
          <cell r="H40">
            <v>70829000000</v>
          </cell>
          <cell r="I40">
            <v>0</v>
          </cell>
          <cell r="J40">
            <v>9433000000</v>
          </cell>
          <cell r="K40">
            <v>96325000000</v>
          </cell>
          <cell r="L40">
            <v>16063000000</v>
          </cell>
          <cell r="M40" t="str">
            <v>Financials</v>
          </cell>
          <cell r="N40" t="str">
            <v>Banks</v>
          </cell>
        </row>
        <row r="41">
          <cell r="A41">
            <v>194</v>
          </cell>
          <cell r="B41" t="str">
            <v>BAX</v>
          </cell>
          <cell r="C41" t="str">
            <v>Year 1</v>
          </cell>
          <cell r="D41" t="str">
            <v>BAXandYear 1</v>
          </cell>
          <cell r="E41">
            <v>41274</v>
          </cell>
          <cell r="F41">
            <v>13936000000</v>
          </cell>
          <cell r="G41">
            <v>6802000000</v>
          </cell>
          <cell r="H41">
            <v>3283000000</v>
          </cell>
          <cell r="I41">
            <v>1081000000</v>
          </cell>
          <cell r="J41">
            <v>0</v>
          </cell>
          <cell r="K41">
            <v>7134000000</v>
          </cell>
          <cell r="L41">
            <v>2770000000</v>
          </cell>
          <cell r="M41" t="str">
            <v>Health Care</v>
          </cell>
          <cell r="N41" t="str">
            <v>Health Care Equipment</v>
          </cell>
        </row>
        <row r="42">
          <cell r="A42">
            <v>202</v>
          </cell>
          <cell r="B42" t="str">
            <v>BBT</v>
          </cell>
          <cell r="C42" t="str">
            <v>Year 1</v>
          </cell>
          <cell r="D42" t="str">
            <v>BBTandYear 1</v>
          </cell>
          <cell r="E42">
            <v>41274</v>
          </cell>
          <cell r="F42">
            <v>10737000000</v>
          </cell>
          <cell r="G42">
            <v>429000000</v>
          </cell>
          <cell r="H42">
            <v>5650000000</v>
          </cell>
          <cell r="I42">
            <v>0</v>
          </cell>
          <cell r="J42">
            <v>1167000000</v>
          </cell>
          <cell r="K42">
            <v>10308000000</v>
          </cell>
          <cell r="L42">
            <v>3491000000</v>
          </cell>
          <cell r="M42" t="str">
            <v>Financials</v>
          </cell>
          <cell r="N42" t="str">
            <v>Banks</v>
          </cell>
        </row>
        <row r="43">
          <cell r="A43">
            <v>230</v>
          </cell>
          <cell r="B43" t="str">
            <v>BLL</v>
          </cell>
          <cell r="C43" t="str">
            <v>Year 1</v>
          </cell>
          <cell r="D43" t="str">
            <v>BLLandYear 1</v>
          </cell>
          <cell r="E43">
            <v>41274</v>
          </cell>
          <cell r="F43">
            <v>8735700000</v>
          </cell>
          <cell r="G43">
            <v>7174000000</v>
          </cell>
          <cell r="H43">
            <v>488300000</v>
          </cell>
          <cell r="I43">
            <v>0</v>
          </cell>
          <cell r="J43">
            <v>282900000</v>
          </cell>
          <cell r="K43">
            <v>1561700000</v>
          </cell>
          <cell r="L43">
            <v>790500000</v>
          </cell>
          <cell r="M43" t="str">
            <v>Materials</v>
          </cell>
          <cell r="N43" t="str">
            <v>Metal &amp; Glass Containers</v>
          </cell>
        </row>
        <row r="44">
          <cell r="A44">
            <v>234</v>
          </cell>
          <cell r="B44" t="str">
            <v>BMY</v>
          </cell>
          <cell r="C44" t="str">
            <v>Year 1</v>
          </cell>
          <cell r="D44" t="str">
            <v>BMYandYear 1</v>
          </cell>
          <cell r="E44">
            <v>41274</v>
          </cell>
          <cell r="F44">
            <v>17621000000</v>
          </cell>
          <cell r="G44">
            <v>4610000000</v>
          </cell>
          <cell r="H44">
            <v>5017000000</v>
          </cell>
          <cell r="I44">
            <v>3904000000</v>
          </cell>
          <cell r="J44">
            <v>0</v>
          </cell>
          <cell r="K44">
            <v>13011000000</v>
          </cell>
          <cell r="L44">
            <v>4090000000</v>
          </cell>
          <cell r="M44" t="str">
            <v>Health Care</v>
          </cell>
          <cell r="N44" t="str">
            <v>Health Care Distributors</v>
          </cell>
        </row>
        <row r="45">
          <cell r="A45">
            <v>238</v>
          </cell>
          <cell r="B45" t="str">
            <v>BSX</v>
          </cell>
          <cell r="C45" t="str">
            <v>Year 1</v>
          </cell>
          <cell r="D45" t="str">
            <v>BSXandYear 1</v>
          </cell>
          <cell r="E45">
            <v>41274</v>
          </cell>
          <cell r="F45">
            <v>7249000000</v>
          </cell>
          <cell r="G45">
            <v>2349000000</v>
          </cell>
          <cell r="H45">
            <v>2529000000</v>
          </cell>
          <cell r="I45">
            <v>886000000</v>
          </cell>
          <cell r="J45">
            <v>395000000</v>
          </cell>
          <cell r="K45">
            <v>4900000000</v>
          </cell>
          <cell r="L45">
            <v>1090000000</v>
          </cell>
          <cell r="M45" t="str">
            <v>Health Care</v>
          </cell>
          <cell r="N45" t="str">
            <v>Health Care Equipment</v>
          </cell>
        </row>
        <row r="46">
          <cell r="A46">
            <v>246</v>
          </cell>
          <cell r="B46" t="str">
            <v>BXP</v>
          </cell>
          <cell r="C46" t="str">
            <v>Year 1</v>
          </cell>
          <cell r="D46" t="str">
            <v>BXPandYear 1</v>
          </cell>
          <cell r="E46">
            <v>41274</v>
          </cell>
          <cell r="F46">
            <v>1847186000</v>
          </cell>
          <cell r="G46">
            <v>667208000</v>
          </cell>
          <cell r="H46">
            <v>93782000</v>
          </cell>
          <cell r="I46">
            <v>0</v>
          </cell>
          <cell r="J46">
            <v>445875000</v>
          </cell>
          <cell r="K46">
            <v>1179978000</v>
          </cell>
          <cell r="L46">
            <v>640321000</v>
          </cell>
          <cell r="M46" t="str">
            <v>Real Estate</v>
          </cell>
          <cell r="N46" t="str">
            <v>REITs</v>
          </cell>
        </row>
        <row r="47">
          <cell r="A47">
            <v>266</v>
          </cell>
          <cell r="B47" t="str">
            <v>CB</v>
          </cell>
          <cell r="C47" t="str">
            <v>Year 1</v>
          </cell>
          <cell r="D47" t="str">
            <v>CBandYear 1</v>
          </cell>
          <cell r="E47">
            <v>41274</v>
          </cell>
          <cell r="F47">
            <v>17936000000</v>
          </cell>
          <cell r="G47">
            <v>12620000000</v>
          </cell>
          <cell r="H47">
            <v>2096000000</v>
          </cell>
          <cell r="I47">
            <v>0</v>
          </cell>
          <cell r="J47">
            <v>-6000000</v>
          </cell>
          <cell r="K47">
            <v>5316000000</v>
          </cell>
          <cell r="L47">
            <v>3226000000</v>
          </cell>
          <cell r="M47" t="str">
            <v>Financials</v>
          </cell>
          <cell r="N47" t="str">
            <v>Property &amp; Casualty Insurance</v>
          </cell>
        </row>
        <row r="48">
          <cell r="A48">
            <v>270</v>
          </cell>
          <cell r="B48" t="str">
            <v>CBG</v>
          </cell>
          <cell r="C48" t="str">
            <v>Year 1</v>
          </cell>
          <cell r="D48" t="str">
            <v>CBGandYear 1</v>
          </cell>
          <cell r="E48">
            <v>41274</v>
          </cell>
          <cell r="F48">
            <v>6514099000</v>
          </cell>
          <cell r="G48">
            <v>5745428000</v>
          </cell>
          <cell r="H48">
            <v>0</v>
          </cell>
          <cell r="I48">
            <v>0</v>
          </cell>
          <cell r="J48">
            <v>169645000</v>
          </cell>
          <cell r="K48">
            <v>768671000</v>
          </cell>
          <cell r="L48">
            <v>599026000</v>
          </cell>
          <cell r="M48" t="str">
            <v>Real Estate</v>
          </cell>
          <cell r="N48" t="str">
            <v>Real Estate Services</v>
          </cell>
        </row>
        <row r="49">
          <cell r="A49">
            <v>274</v>
          </cell>
          <cell r="B49" t="str">
            <v>CCI</v>
          </cell>
          <cell r="C49" t="str">
            <v>Year 1</v>
          </cell>
          <cell r="D49" t="str">
            <v>CCIandYear 1</v>
          </cell>
          <cell r="E49">
            <v>41274</v>
          </cell>
          <cell r="F49">
            <v>2432680000</v>
          </cell>
          <cell r="G49">
            <v>728989000</v>
          </cell>
          <cell r="H49">
            <v>212572000</v>
          </cell>
          <cell r="I49">
            <v>0</v>
          </cell>
          <cell r="J49">
            <v>622592000</v>
          </cell>
          <cell r="K49">
            <v>1703691000</v>
          </cell>
          <cell r="L49">
            <v>868527000</v>
          </cell>
          <cell r="M49" t="str">
            <v>Real Estate</v>
          </cell>
          <cell r="N49" t="str">
            <v>REITs</v>
          </cell>
        </row>
        <row r="50">
          <cell r="A50">
            <v>290</v>
          </cell>
          <cell r="B50" t="str">
            <v>CF</v>
          </cell>
          <cell r="C50" t="str">
            <v>Year 1</v>
          </cell>
          <cell r="D50" t="str">
            <v>CFandYear 1</v>
          </cell>
          <cell r="E50">
            <v>41274</v>
          </cell>
          <cell r="F50">
            <v>6104000000</v>
          </cell>
          <cell r="G50">
            <v>2990700000</v>
          </cell>
          <cell r="H50">
            <v>200900000</v>
          </cell>
          <cell r="I50">
            <v>0</v>
          </cell>
          <cell r="J50">
            <v>0</v>
          </cell>
          <cell r="K50">
            <v>3113300000</v>
          </cell>
          <cell r="L50">
            <v>2912400000</v>
          </cell>
          <cell r="M50" t="str">
            <v>Materials</v>
          </cell>
          <cell r="N50" t="str">
            <v>Fertilizers &amp; Agricultural Chemicals</v>
          </cell>
        </row>
        <row r="51">
          <cell r="A51">
            <v>294</v>
          </cell>
          <cell r="B51" t="str">
            <v>CFG</v>
          </cell>
          <cell r="C51" t="str">
            <v>Year 1</v>
          </cell>
          <cell r="D51" t="str">
            <v>CFGandYear 1</v>
          </cell>
          <cell r="E51">
            <v>41274</v>
          </cell>
          <cell r="F51">
            <v>5513000000</v>
          </cell>
          <cell r="G51">
            <v>375000000</v>
          </cell>
          <cell r="H51">
            <v>3380000000</v>
          </cell>
          <cell r="I51">
            <v>0</v>
          </cell>
          <cell r="J51">
            <v>490000000</v>
          </cell>
          <cell r="K51">
            <v>5138000000</v>
          </cell>
          <cell r="L51">
            <v>1268000000</v>
          </cell>
          <cell r="M51" t="str">
            <v>Financials</v>
          </cell>
          <cell r="N51" t="str">
            <v>Regional Banks</v>
          </cell>
        </row>
        <row r="52">
          <cell r="A52">
            <v>298</v>
          </cell>
          <cell r="B52" t="str">
            <v>CHD</v>
          </cell>
          <cell r="C52" t="str">
            <v>Year 1</v>
          </cell>
          <cell r="D52" t="str">
            <v>CHDandYear 1</v>
          </cell>
          <cell r="E52">
            <v>41274</v>
          </cell>
          <cell r="F52">
            <v>2921900000</v>
          </cell>
          <cell r="G52">
            <v>1630500000</v>
          </cell>
          <cell r="H52">
            <v>746300000</v>
          </cell>
          <cell r="I52">
            <v>0</v>
          </cell>
          <cell r="J52">
            <v>0</v>
          </cell>
          <cell r="K52">
            <v>1291400000</v>
          </cell>
          <cell r="L52">
            <v>545100000</v>
          </cell>
          <cell r="M52" t="str">
            <v>Consumer Staples</v>
          </cell>
          <cell r="N52" t="str">
            <v>Household Products</v>
          </cell>
        </row>
        <row r="53">
          <cell r="A53">
            <v>302</v>
          </cell>
          <cell r="B53" t="str">
            <v>CHK</v>
          </cell>
          <cell r="C53" t="str">
            <v>Year 1</v>
          </cell>
          <cell r="D53" t="str">
            <v>CHKandYear 1</v>
          </cell>
          <cell r="E53">
            <v>41274</v>
          </cell>
          <cell r="F53">
            <v>12316000000</v>
          </cell>
          <cell r="G53">
            <v>7081000000</v>
          </cell>
          <cell r="H53">
            <v>723000000</v>
          </cell>
          <cell r="I53">
            <v>0</v>
          </cell>
          <cell r="J53">
            <v>2811000000</v>
          </cell>
          <cell r="K53">
            <v>5235000000</v>
          </cell>
          <cell r="L53">
            <v>1701000000</v>
          </cell>
          <cell r="M53" t="str">
            <v>Energy</v>
          </cell>
          <cell r="N53" t="str">
            <v>Integrated Oil &amp; Gas</v>
          </cell>
        </row>
        <row r="54">
          <cell r="A54">
            <v>306</v>
          </cell>
          <cell r="B54" t="str">
            <v>CHRW</v>
          </cell>
          <cell r="C54" t="str">
            <v>Year 1</v>
          </cell>
          <cell r="D54" t="str">
            <v>CHRWandYear 1</v>
          </cell>
          <cell r="E54">
            <v>41274</v>
          </cell>
          <cell r="F54">
            <v>11359113000</v>
          </cell>
          <cell r="G54">
            <v>9641542000</v>
          </cell>
          <cell r="H54">
            <v>1042251000</v>
          </cell>
          <cell r="I54">
            <v>0</v>
          </cell>
          <cell r="J54">
            <v>0</v>
          </cell>
          <cell r="K54">
            <v>1717571000</v>
          </cell>
          <cell r="L54">
            <v>675320000</v>
          </cell>
          <cell r="M54" t="str">
            <v>Industrials</v>
          </cell>
          <cell r="N54" t="str">
            <v>Air Freight &amp; Logistics</v>
          </cell>
        </row>
        <row r="55">
          <cell r="A55">
            <v>314</v>
          </cell>
          <cell r="B55" t="str">
            <v>CI</v>
          </cell>
          <cell r="C55" t="str">
            <v>Year 1</v>
          </cell>
          <cell r="D55" t="str">
            <v>CIandYear 1</v>
          </cell>
          <cell r="E55">
            <v>41274</v>
          </cell>
          <cell r="F55">
            <v>29119000000</v>
          </cell>
          <cell r="G55">
            <v>17900000000</v>
          </cell>
          <cell r="H55">
            <v>0</v>
          </cell>
          <cell r="I55">
            <v>0</v>
          </cell>
          <cell r="J55">
            <v>8742000000</v>
          </cell>
          <cell r="K55">
            <v>11219000000</v>
          </cell>
          <cell r="L55">
            <v>2477000000</v>
          </cell>
          <cell r="M55" t="str">
            <v>Health Care</v>
          </cell>
          <cell r="N55" t="str">
            <v>Managed Health Care</v>
          </cell>
        </row>
        <row r="56">
          <cell r="A56">
            <v>318</v>
          </cell>
          <cell r="B56" t="str">
            <v>CINF</v>
          </cell>
          <cell r="C56" t="str">
            <v>Year 1</v>
          </cell>
          <cell r="D56" t="str">
            <v>CINFandYear 1</v>
          </cell>
          <cell r="E56">
            <v>41274</v>
          </cell>
          <cell r="F56">
            <v>4111000000</v>
          </cell>
          <cell r="G56">
            <v>3477000000</v>
          </cell>
          <cell r="H56">
            <v>0</v>
          </cell>
          <cell r="I56">
            <v>0</v>
          </cell>
          <cell r="J56">
            <v>14000000</v>
          </cell>
          <cell r="K56">
            <v>634000000</v>
          </cell>
          <cell r="L56">
            <v>620000000</v>
          </cell>
          <cell r="M56" t="str">
            <v>Financials</v>
          </cell>
          <cell r="N56" t="str">
            <v>Property &amp; Casualty Insurance</v>
          </cell>
        </row>
        <row r="57">
          <cell r="A57">
            <v>322</v>
          </cell>
          <cell r="B57" t="str">
            <v>CL</v>
          </cell>
          <cell r="C57" t="str">
            <v>Year 1</v>
          </cell>
          <cell r="D57" t="str">
            <v>CLandYear 1</v>
          </cell>
          <cell r="E57">
            <v>41274</v>
          </cell>
          <cell r="F57">
            <v>17085000000</v>
          </cell>
          <cell r="G57">
            <v>7153000000</v>
          </cell>
          <cell r="H57">
            <v>6043000000</v>
          </cell>
          <cell r="I57">
            <v>0</v>
          </cell>
          <cell r="J57">
            <v>0</v>
          </cell>
          <cell r="K57">
            <v>9932000000</v>
          </cell>
          <cell r="L57">
            <v>3889000000</v>
          </cell>
          <cell r="M57" t="str">
            <v>Consumer Staples</v>
          </cell>
          <cell r="N57" t="str">
            <v>Household Products</v>
          </cell>
        </row>
        <row r="58">
          <cell r="A58">
            <v>350</v>
          </cell>
          <cell r="B58" t="str">
            <v>CNC</v>
          </cell>
          <cell r="C58" t="str">
            <v>Year 1</v>
          </cell>
          <cell r="D58" t="str">
            <v>CNCandYear 1</v>
          </cell>
          <cell r="E58">
            <v>41274</v>
          </cell>
          <cell r="F58">
            <v>8110000000</v>
          </cell>
          <cell r="G58">
            <v>6781000000</v>
          </cell>
          <cell r="H58">
            <v>1105000000</v>
          </cell>
          <cell r="I58">
            <v>0</v>
          </cell>
          <cell r="J58">
            <v>88000000</v>
          </cell>
          <cell r="K58">
            <v>1329000000</v>
          </cell>
          <cell r="L58">
            <v>136000000</v>
          </cell>
          <cell r="M58" t="str">
            <v>Health Care</v>
          </cell>
          <cell r="N58" t="str">
            <v>Managed Health Care</v>
          </cell>
        </row>
        <row r="59">
          <cell r="A59">
            <v>354</v>
          </cell>
          <cell r="B59" t="str">
            <v>CNP</v>
          </cell>
          <cell r="C59" t="str">
            <v>Year 1</v>
          </cell>
          <cell r="D59" t="str">
            <v>CNPandYear 1</v>
          </cell>
          <cell r="E59">
            <v>41274</v>
          </cell>
          <cell r="F59">
            <v>7452000000</v>
          </cell>
          <cell r="G59">
            <v>4747000000</v>
          </cell>
          <cell r="H59">
            <v>365000000</v>
          </cell>
          <cell r="I59">
            <v>0</v>
          </cell>
          <cell r="J59">
            <v>1050000000</v>
          </cell>
          <cell r="K59">
            <v>2705000000</v>
          </cell>
          <cell r="L59">
            <v>1290000000</v>
          </cell>
          <cell r="M59" t="str">
            <v>Utilities</v>
          </cell>
          <cell r="N59" t="str">
            <v>MultiUtilities</v>
          </cell>
        </row>
        <row r="60">
          <cell r="A60">
            <v>358</v>
          </cell>
          <cell r="B60" t="str">
            <v>COF</v>
          </cell>
          <cell r="C60" t="str">
            <v>Year 1</v>
          </cell>
          <cell r="D60" t="str">
            <v>COFandYear 1</v>
          </cell>
          <cell r="E60">
            <v>41274</v>
          </cell>
          <cell r="F60">
            <v>23771000000</v>
          </cell>
          <cell r="G60">
            <v>1403000000</v>
          </cell>
          <cell r="H60">
            <v>11188000000</v>
          </cell>
          <cell r="I60">
            <v>0</v>
          </cell>
          <cell r="J60">
            <v>5024000000</v>
          </cell>
          <cell r="K60">
            <v>22368000000</v>
          </cell>
          <cell r="L60">
            <v>6156000000</v>
          </cell>
          <cell r="M60" t="str">
            <v>Financials</v>
          </cell>
          <cell r="N60" t="str">
            <v>Consumer Finance</v>
          </cell>
        </row>
        <row r="61">
          <cell r="A61">
            <v>362</v>
          </cell>
          <cell r="B61" t="str">
            <v>COG</v>
          </cell>
          <cell r="C61" t="str">
            <v>Year 1</v>
          </cell>
          <cell r="D61" t="str">
            <v>COGandYear 1</v>
          </cell>
          <cell r="E61">
            <v>41274</v>
          </cell>
          <cell r="F61">
            <v>1204546000</v>
          </cell>
          <cell r="G61">
            <v>290054000</v>
          </cell>
          <cell r="H61">
            <v>170113000</v>
          </cell>
          <cell r="I61">
            <v>0</v>
          </cell>
          <cell r="J61">
            <v>451405000</v>
          </cell>
          <cell r="K61">
            <v>914492000</v>
          </cell>
          <cell r="L61">
            <v>292974000</v>
          </cell>
          <cell r="M61" t="str">
            <v>Energy</v>
          </cell>
          <cell r="N61" t="str">
            <v>Oil &amp; Gas Exploration &amp; Production</v>
          </cell>
        </row>
        <row r="62">
          <cell r="A62">
            <v>404</v>
          </cell>
          <cell r="B62" t="str">
            <v>CTL</v>
          </cell>
          <cell r="C62" t="str">
            <v>Year 1</v>
          </cell>
          <cell r="D62" t="str">
            <v>CTLandYear 1</v>
          </cell>
          <cell r="E62">
            <v>41274</v>
          </cell>
          <cell r="F62">
            <v>18376000000</v>
          </cell>
          <cell r="G62">
            <v>7639000000</v>
          </cell>
          <cell r="H62">
            <v>3244000000</v>
          </cell>
          <cell r="I62">
            <v>0</v>
          </cell>
          <cell r="J62">
            <v>4780000000</v>
          </cell>
          <cell r="K62">
            <v>10737000000</v>
          </cell>
          <cell r="L62">
            <v>2713000000</v>
          </cell>
          <cell r="M62" t="str">
            <v>Telecommunications Services</v>
          </cell>
          <cell r="N62" t="str">
            <v>Integrated Telecommunications Services</v>
          </cell>
        </row>
        <row r="63">
          <cell r="A63">
            <v>408</v>
          </cell>
          <cell r="B63" t="str">
            <v>CTSH</v>
          </cell>
          <cell r="C63" t="str">
            <v>Year 1</v>
          </cell>
          <cell r="D63" t="str">
            <v>CTSHandYear 1</v>
          </cell>
          <cell r="E63">
            <v>41274</v>
          </cell>
          <cell r="F63">
            <v>7346472000</v>
          </cell>
          <cell r="G63">
            <v>4278241000</v>
          </cell>
          <cell r="H63">
            <v>1557646000</v>
          </cell>
          <cell r="I63">
            <v>0</v>
          </cell>
          <cell r="J63">
            <v>149089000</v>
          </cell>
          <cell r="K63">
            <v>3068231000</v>
          </cell>
          <cell r="L63">
            <v>1361496000</v>
          </cell>
          <cell r="M63" t="str">
            <v>Information Technology</v>
          </cell>
          <cell r="N63" t="str">
            <v>IT Consulting &amp; Other Services</v>
          </cell>
        </row>
        <row r="64">
          <cell r="A64">
            <v>420</v>
          </cell>
          <cell r="B64" t="str">
            <v>CVX</v>
          </cell>
          <cell r="C64" t="str">
            <v>Year 1</v>
          </cell>
          <cell r="D64" t="str">
            <v>CVXandYear 1</v>
          </cell>
          <cell r="E64">
            <v>41274</v>
          </cell>
          <cell r="F64">
            <v>230590000000</v>
          </cell>
          <cell r="G64">
            <v>163336000000</v>
          </cell>
          <cell r="H64">
            <v>17100000000</v>
          </cell>
          <cell r="I64">
            <v>0</v>
          </cell>
          <cell r="J64">
            <v>13413000000</v>
          </cell>
          <cell r="K64">
            <v>67254000000</v>
          </cell>
          <cell r="L64">
            <v>36741000000</v>
          </cell>
          <cell r="M64" t="str">
            <v>Energy</v>
          </cell>
          <cell r="N64" t="str">
            <v>Integrated Oil &amp; Gas</v>
          </cell>
        </row>
        <row r="65">
          <cell r="A65">
            <v>424</v>
          </cell>
          <cell r="B65" t="str">
            <v>CXO</v>
          </cell>
          <cell r="C65" t="str">
            <v>Year 1</v>
          </cell>
          <cell r="D65" t="str">
            <v>CXOandYear 1</v>
          </cell>
          <cell r="E65">
            <v>41274</v>
          </cell>
          <cell r="F65">
            <v>1819814000</v>
          </cell>
          <cell r="G65">
            <v>343743000</v>
          </cell>
          <cell r="H65">
            <v>133796000</v>
          </cell>
          <cell r="I65">
            <v>0</v>
          </cell>
          <cell r="J65">
            <v>579315000</v>
          </cell>
          <cell r="K65">
            <v>1476071000</v>
          </cell>
          <cell r="L65">
            <v>762960000</v>
          </cell>
          <cell r="M65" t="str">
            <v>Energy</v>
          </cell>
          <cell r="N65" t="str">
            <v>Oil &amp; Gas Exploration &amp; Production</v>
          </cell>
        </row>
        <row r="66">
          <cell r="A66">
            <v>428</v>
          </cell>
          <cell r="B66" t="str">
            <v>D</v>
          </cell>
          <cell r="C66" t="str">
            <v>Year 1</v>
          </cell>
          <cell r="D66" t="str">
            <v>DandYear 1</v>
          </cell>
          <cell r="E66">
            <v>41274</v>
          </cell>
          <cell r="F66">
            <v>12835000000</v>
          </cell>
          <cell r="G66">
            <v>8300000000</v>
          </cell>
          <cell r="H66">
            <v>550000000</v>
          </cell>
          <cell r="I66">
            <v>0</v>
          </cell>
          <cell r="J66">
            <v>1127000000</v>
          </cell>
          <cell r="K66">
            <v>4535000000</v>
          </cell>
          <cell r="L66">
            <v>2858000000</v>
          </cell>
          <cell r="M66" t="str">
            <v>Utilities</v>
          </cell>
          <cell r="N66" t="str">
            <v>Electric Utilities</v>
          </cell>
        </row>
        <row r="67">
          <cell r="A67">
            <v>452</v>
          </cell>
          <cell r="B67" t="str">
            <v>DGX</v>
          </cell>
          <cell r="C67" t="str">
            <v>Year 1</v>
          </cell>
          <cell r="D67" t="str">
            <v>DGXandYear 1</v>
          </cell>
          <cell r="E67">
            <v>41274</v>
          </cell>
          <cell r="F67">
            <v>7383000000</v>
          </cell>
          <cell r="G67">
            <v>4365000000</v>
          </cell>
          <cell r="H67">
            <v>1742000000</v>
          </cell>
          <cell r="I67">
            <v>0</v>
          </cell>
          <cell r="J67">
            <v>75000000</v>
          </cell>
          <cell r="K67">
            <v>3018000000</v>
          </cell>
          <cell r="L67">
            <v>1201000000</v>
          </cell>
          <cell r="M67" t="str">
            <v>Health Care</v>
          </cell>
          <cell r="N67" t="str">
            <v>Health Care Facilities</v>
          </cell>
        </row>
        <row r="68">
          <cell r="A68">
            <v>460</v>
          </cell>
          <cell r="B68" t="str">
            <v>DHR</v>
          </cell>
          <cell r="C68" t="str">
            <v>Year 1</v>
          </cell>
          <cell r="D68" t="str">
            <v>DHRandYear 1</v>
          </cell>
          <cell r="E68">
            <v>41274</v>
          </cell>
          <cell r="F68">
            <v>18260400000</v>
          </cell>
          <cell r="G68">
            <v>8846100000</v>
          </cell>
          <cell r="H68">
            <v>5181200000</v>
          </cell>
          <cell r="I68">
            <v>1137900000</v>
          </cell>
          <cell r="J68">
            <v>0</v>
          </cell>
          <cell r="K68">
            <v>9414300000</v>
          </cell>
          <cell r="L68">
            <v>3095200000</v>
          </cell>
          <cell r="M68" t="str">
            <v>Industrials</v>
          </cell>
          <cell r="N68" t="str">
            <v>Industrial Conglomerates</v>
          </cell>
        </row>
        <row r="69">
          <cell r="A69">
            <v>480</v>
          </cell>
          <cell r="B69" t="str">
            <v>DLR</v>
          </cell>
          <cell r="C69" t="str">
            <v>Year 1</v>
          </cell>
          <cell r="D69" t="str">
            <v>DLRandYear 1</v>
          </cell>
          <cell r="E69">
            <v>41274</v>
          </cell>
          <cell r="F69">
            <v>1279067000</v>
          </cell>
          <cell r="G69">
            <v>461898000</v>
          </cell>
          <cell r="H69">
            <v>68538000</v>
          </cell>
          <cell r="I69">
            <v>0</v>
          </cell>
          <cell r="J69">
            <v>382553000</v>
          </cell>
          <cell r="K69">
            <v>817169000</v>
          </cell>
          <cell r="L69">
            <v>366078000</v>
          </cell>
          <cell r="M69" t="str">
            <v>Real Estate</v>
          </cell>
          <cell r="N69" t="str">
            <v>Specialized REITs</v>
          </cell>
        </row>
        <row r="70">
          <cell r="A70">
            <v>488</v>
          </cell>
          <cell r="B70" t="str">
            <v>DNB</v>
          </cell>
          <cell r="C70" t="str">
            <v>Year 1</v>
          </cell>
          <cell r="D70" t="str">
            <v>DNBandYear 1</v>
          </cell>
          <cell r="E70">
            <v>41274</v>
          </cell>
          <cell r="F70">
            <v>1663000000</v>
          </cell>
          <cell r="G70">
            <v>0</v>
          </cell>
          <cell r="H70">
            <v>1123200000</v>
          </cell>
          <cell r="I70">
            <v>0</v>
          </cell>
          <cell r="J70">
            <v>78300000</v>
          </cell>
          <cell r="K70">
            <v>1663000000</v>
          </cell>
          <cell r="L70">
            <v>461500000</v>
          </cell>
          <cell r="M70" t="str">
            <v>Industrials</v>
          </cell>
          <cell r="N70" t="str">
            <v>Research &amp; Consulting Services</v>
          </cell>
        </row>
        <row r="71">
          <cell r="A71">
            <v>504</v>
          </cell>
          <cell r="B71" t="str">
            <v>DUK</v>
          </cell>
          <cell r="C71" t="str">
            <v>Year 1</v>
          </cell>
          <cell r="D71" t="str">
            <v>DUKandYear 1</v>
          </cell>
          <cell r="E71">
            <v>41274</v>
          </cell>
          <cell r="F71">
            <v>17912000000</v>
          </cell>
          <cell r="G71">
            <v>11235000000</v>
          </cell>
          <cell r="H71">
            <v>965000000</v>
          </cell>
          <cell r="I71">
            <v>0</v>
          </cell>
          <cell r="J71">
            <v>2145000000</v>
          </cell>
          <cell r="K71">
            <v>6677000000</v>
          </cell>
          <cell r="L71">
            <v>3567000000</v>
          </cell>
          <cell r="M71" t="str">
            <v>Utilities</v>
          </cell>
          <cell r="N71" t="str">
            <v>Electric Utilities</v>
          </cell>
        </row>
        <row r="72">
          <cell r="A72">
            <v>508</v>
          </cell>
          <cell r="B72" t="str">
            <v>DVA</v>
          </cell>
          <cell r="C72" t="str">
            <v>Year 1</v>
          </cell>
          <cell r="D72" t="str">
            <v>DVAandYear 1</v>
          </cell>
          <cell r="E72">
            <v>41274</v>
          </cell>
          <cell r="F72">
            <v>8186280000</v>
          </cell>
          <cell r="G72">
            <v>5583549000</v>
          </cell>
          <cell r="H72">
            <v>889879000</v>
          </cell>
          <cell r="I72">
            <v>0</v>
          </cell>
          <cell r="J72">
            <v>341969000</v>
          </cell>
          <cell r="K72">
            <v>2602731000</v>
          </cell>
          <cell r="L72">
            <v>1370883000</v>
          </cell>
          <cell r="M72" t="str">
            <v>Health Care</v>
          </cell>
          <cell r="N72" t="str">
            <v>Health Care Facilities</v>
          </cell>
        </row>
        <row r="73">
          <cell r="A73">
            <v>524</v>
          </cell>
          <cell r="B73" t="str">
            <v>ECL</v>
          </cell>
          <cell r="C73" t="str">
            <v>Year 1</v>
          </cell>
          <cell r="D73" t="str">
            <v>ECLandYear 1</v>
          </cell>
          <cell r="E73">
            <v>41274</v>
          </cell>
          <cell r="F73">
            <v>11838700000</v>
          </cell>
          <cell r="G73">
            <v>6385400000</v>
          </cell>
          <cell r="H73">
            <v>4018300000</v>
          </cell>
          <cell r="I73">
            <v>0</v>
          </cell>
          <cell r="J73">
            <v>0</v>
          </cell>
          <cell r="K73">
            <v>5453300000</v>
          </cell>
          <cell r="L73">
            <v>1435000000</v>
          </cell>
          <cell r="M73" t="str">
            <v>Materials</v>
          </cell>
          <cell r="N73" t="str">
            <v>Specialty Chemicals</v>
          </cell>
        </row>
        <row r="74">
          <cell r="A74">
            <v>532</v>
          </cell>
          <cell r="B74" t="str">
            <v>EFX</v>
          </cell>
          <cell r="C74" t="str">
            <v>Year 1</v>
          </cell>
          <cell r="D74" t="str">
            <v>EFXandYear 1</v>
          </cell>
          <cell r="E74">
            <v>41274</v>
          </cell>
          <cell r="F74">
            <v>2073000000</v>
          </cell>
          <cell r="G74">
            <v>759500000</v>
          </cell>
          <cell r="H74">
            <v>673500000</v>
          </cell>
          <cell r="I74">
            <v>0</v>
          </cell>
          <cell r="J74">
            <v>160000000</v>
          </cell>
          <cell r="K74">
            <v>1313500000</v>
          </cell>
          <cell r="L74">
            <v>480000000</v>
          </cell>
          <cell r="M74" t="str">
            <v>Industrials</v>
          </cell>
          <cell r="N74" t="str">
            <v>Research &amp; Consulting Services</v>
          </cell>
        </row>
        <row r="75">
          <cell r="A75">
            <v>536</v>
          </cell>
          <cell r="B75" t="str">
            <v>EIX</v>
          </cell>
          <cell r="C75" t="str">
            <v>Year 1</v>
          </cell>
          <cell r="D75" t="str">
            <v>EIXandYear 1</v>
          </cell>
          <cell r="E75">
            <v>41274</v>
          </cell>
          <cell r="F75">
            <v>11862000000</v>
          </cell>
          <cell r="G75">
            <v>7747000000</v>
          </cell>
          <cell r="H75">
            <v>296000000</v>
          </cell>
          <cell r="I75">
            <v>0</v>
          </cell>
          <cell r="J75">
            <v>1562000000</v>
          </cell>
          <cell r="K75">
            <v>4115000000</v>
          </cell>
          <cell r="L75">
            <v>2257000000</v>
          </cell>
          <cell r="M75" t="str">
            <v>Utilities</v>
          </cell>
          <cell r="N75" t="str">
            <v>Electric Utilities</v>
          </cell>
        </row>
        <row r="76">
          <cell r="A76">
            <v>544</v>
          </cell>
          <cell r="B76" t="str">
            <v>EMN</v>
          </cell>
          <cell r="C76" t="str">
            <v>Year 1</v>
          </cell>
          <cell r="D76" t="str">
            <v>EMNandYear 1</v>
          </cell>
          <cell r="E76">
            <v>41274</v>
          </cell>
          <cell r="F76">
            <v>8102000000</v>
          </cell>
          <cell r="G76">
            <v>6340000000</v>
          </cell>
          <cell r="H76">
            <v>644000000</v>
          </cell>
          <cell r="I76">
            <v>198000000</v>
          </cell>
          <cell r="J76">
            <v>0</v>
          </cell>
          <cell r="K76">
            <v>1762000000</v>
          </cell>
          <cell r="L76">
            <v>920000000</v>
          </cell>
          <cell r="M76" t="str">
            <v>Materials</v>
          </cell>
          <cell r="N76" t="str">
            <v>Diversified Chemicals</v>
          </cell>
        </row>
        <row r="77">
          <cell r="A77">
            <v>552</v>
          </cell>
          <cell r="B77" t="str">
            <v>EOG</v>
          </cell>
          <cell r="C77" t="str">
            <v>Year 1</v>
          </cell>
          <cell r="D77" t="str">
            <v>EOGandYear 1</v>
          </cell>
          <cell r="E77">
            <v>41274</v>
          </cell>
          <cell r="F77">
            <v>11682636000</v>
          </cell>
          <cell r="G77">
            <v>1699428000</v>
          </cell>
          <cell r="H77">
            <v>3862434000</v>
          </cell>
          <cell r="I77">
            <v>0</v>
          </cell>
          <cell r="J77">
            <v>3169703000</v>
          </cell>
          <cell r="K77">
            <v>9983208000</v>
          </cell>
          <cell r="L77">
            <v>2951071000</v>
          </cell>
          <cell r="M77" t="str">
            <v>Energy</v>
          </cell>
          <cell r="N77" t="str">
            <v>Oil &amp; Gas Exploration &amp; Production</v>
          </cell>
        </row>
        <row r="78">
          <cell r="A78">
            <v>556</v>
          </cell>
          <cell r="B78" t="str">
            <v>EQIX</v>
          </cell>
          <cell r="C78" t="str">
            <v>Year 1</v>
          </cell>
          <cell r="D78" t="str">
            <v>EQIXandYear 1</v>
          </cell>
          <cell r="E78">
            <v>41274</v>
          </cell>
          <cell r="F78">
            <v>1887376000</v>
          </cell>
          <cell r="G78">
            <v>944617000</v>
          </cell>
          <cell r="H78">
            <v>531180000</v>
          </cell>
          <cell r="I78">
            <v>0</v>
          </cell>
          <cell r="J78">
            <v>0</v>
          </cell>
          <cell r="K78">
            <v>942759000</v>
          </cell>
          <cell r="L78">
            <v>411579000</v>
          </cell>
          <cell r="M78" t="str">
            <v>Real Estate</v>
          </cell>
          <cell r="N78" t="str">
            <v>REITs</v>
          </cell>
        </row>
        <row r="79">
          <cell r="A79">
            <v>560</v>
          </cell>
          <cell r="B79" t="str">
            <v>EQR</v>
          </cell>
          <cell r="C79" t="str">
            <v>Year 1</v>
          </cell>
          <cell r="D79" t="str">
            <v>EQRandYear 1</v>
          </cell>
          <cell r="E79">
            <v>41274</v>
          </cell>
          <cell r="F79">
            <v>1747502000</v>
          </cell>
          <cell r="G79">
            <v>625507000</v>
          </cell>
          <cell r="H79">
            <v>47233000</v>
          </cell>
          <cell r="I79">
            <v>0</v>
          </cell>
          <cell r="J79">
            <v>560669000</v>
          </cell>
          <cell r="K79">
            <v>1121995000</v>
          </cell>
          <cell r="L79">
            <v>514093000</v>
          </cell>
          <cell r="M79" t="str">
            <v>Real Estate</v>
          </cell>
          <cell r="N79" t="str">
            <v>REITs</v>
          </cell>
        </row>
        <row r="80">
          <cell r="A80">
            <v>568</v>
          </cell>
          <cell r="B80" t="str">
            <v>ES</v>
          </cell>
          <cell r="C80" t="str">
            <v>Year 1</v>
          </cell>
          <cell r="D80" t="str">
            <v>ESandYear 1</v>
          </cell>
          <cell r="E80">
            <v>41274</v>
          </cell>
          <cell r="F80">
            <v>6273787000</v>
          </cell>
          <cell r="G80">
            <v>3667434000</v>
          </cell>
          <cell r="H80">
            <v>747356000</v>
          </cell>
          <cell r="I80">
            <v>0</v>
          </cell>
          <cell r="J80">
            <v>740791000</v>
          </cell>
          <cell r="K80">
            <v>2606353000</v>
          </cell>
          <cell r="L80">
            <v>1118206000</v>
          </cell>
          <cell r="M80" t="str">
            <v>Utilities</v>
          </cell>
          <cell r="N80" t="str">
            <v>MultiUtilities</v>
          </cell>
        </row>
        <row r="81">
          <cell r="A81">
            <v>572</v>
          </cell>
          <cell r="B81" t="str">
            <v>ESS</v>
          </cell>
          <cell r="C81" t="str">
            <v>Year 1</v>
          </cell>
          <cell r="D81" t="str">
            <v>ESSandYear 1</v>
          </cell>
          <cell r="E81">
            <v>41274</v>
          </cell>
          <cell r="F81">
            <v>535153000</v>
          </cell>
          <cell r="G81">
            <v>172167000</v>
          </cell>
          <cell r="H81">
            <v>24573000</v>
          </cell>
          <cell r="I81">
            <v>0</v>
          </cell>
          <cell r="J81">
            <v>169173000</v>
          </cell>
          <cell r="K81">
            <v>362986000</v>
          </cell>
          <cell r="L81">
            <v>169240000</v>
          </cell>
          <cell r="M81" t="str">
            <v>Real Estate</v>
          </cell>
          <cell r="N81" t="str">
            <v>Residential REITs</v>
          </cell>
        </row>
        <row r="82">
          <cell r="A82">
            <v>576</v>
          </cell>
          <cell r="B82" t="str">
            <v>ETFC</v>
          </cell>
          <cell r="C82" t="str">
            <v>Year 1</v>
          </cell>
          <cell r="D82" t="str">
            <v>ETFCandYear 1</v>
          </cell>
          <cell r="E82">
            <v>41274</v>
          </cell>
          <cell r="F82">
            <v>1365000000</v>
          </cell>
          <cell r="G82">
            <v>0</v>
          </cell>
          <cell r="H82">
            <v>921000000</v>
          </cell>
          <cell r="I82">
            <v>0</v>
          </cell>
          <cell r="J82">
            <v>471000000</v>
          </cell>
          <cell r="K82">
            <v>1365000000</v>
          </cell>
          <cell r="L82">
            <v>-27000000</v>
          </cell>
          <cell r="M82" t="str">
            <v>Financials</v>
          </cell>
          <cell r="N82" t="str">
            <v>Investment Banking &amp; Brokerage</v>
          </cell>
        </row>
        <row r="83">
          <cell r="A83">
            <v>580</v>
          </cell>
          <cell r="B83" t="str">
            <v>ETN</v>
          </cell>
          <cell r="C83" t="str">
            <v>Year 1</v>
          </cell>
          <cell r="D83" t="str">
            <v>ETNandYear 1</v>
          </cell>
          <cell r="E83">
            <v>41274</v>
          </cell>
          <cell r="F83">
            <v>16311000000</v>
          </cell>
          <cell r="G83">
            <v>11448000000</v>
          </cell>
          <cell r="H83">
            <v>2894000000</v>
          </cell>
          <cell r="I83">
            <v>439000000</v>
          </cell>
          <cell r="J83">
            <v>0</v>
          </cell>
          <cell r="K83">
            <v>4863000000</v>
          </cell>
          <cell r="L83">
            <v>1530000000</v>
          </cell>
          <cell r="M83" t="str">
            <v>Industrials</v>
          </cell>
          <cell r="N83" t="str">
            <v>Industrial Conglomerates</v>
          </cell>
        </row>
        <row r="84">
          <cell r="A84">
            <v>584</v>
          </cell>
          <cell r="B84" t="str">
            <v>ETR</v>
          </cell>
          <cell r="C84" t="str">
            <v>Year 1</v>
          </cell>
          <cell r="D84" t="str">
            <v>ETRandYear 1</v>
          </cell>
          <cell r="E84">
            <v>41274</v>
          </cell>
          <cell r="F84">
            <v>10302079000</v>
          </cell>
          <cell r="G84">
            <v>6583627000</v>
          </cell>
          <cell r="H84">
            <v>917162000</v>
          </cell>
          <cell r="I84">
            <v>0</v>
          </cell>
          <cell r="J84">
            <v>1144585000</v>
          </cell>
          <cell r="K84">
            <v>3718452000</v>
          </cell>
          <cell r="L84">
            <v>1656705000</v>
          </cell>
          <cell r="M84" t="str">
            <v>Utilities</v>
          </cell>
          <cell r="N84" t="str">
            <v>Electric Utilities</v>
          </cell>
        </row>
        <row r="85">
          <cell r="A85">
            <v>588</v>
          </cell>
          <cell r="B85" t="str">
            <v>EW</v>
          </cell>
          <cell r="C85" t="str">
            <v>Year 1</v>
          </cell>
          <cell r="D85" t="str">
            <v>EWandYear 1</v>
          </cell>
          <cell r="E85">
            <v>41274</v>
          </cell>
          <cell r="F85">
            <v>1899600000</v>
          </cell>
          <cell r="G85">
            <v>491000000</v>
          </cell>
          <cell r="H85">
            <v>697400000</v>
          </cell>
          <cell r="I85">
            <v>291300000</v>
          </cell>
          <cell r="J85">
            <v>0</v>
          </cell>
          <cell r="K85">
            <v>1408600000</v>
          </cell>
          <cell r="L85">
            <v>419900000</v>
          </cell>
          <cell r="M85" t="str">
            <v>Health Care</v>
          </cell>
          <cell r="N85" t="str">
            <v>Health Care Equipment</v>
          </cell>
        </row>
        <row r="86">
          <cell r="A86">
            <v>596</v>
          </cell>
          <cell r="B86" t="str">
            <v>EXPD</v>
          </cell>
          <cell r="C86" t="str">
            <v>Year 1</v>
          </cell>
          <cell r="D86" t="str">
            <v>EXPDandYear 1</v>
          </cell>
          <cell r="E86">
            <v>41274</v>
          </cell>
          <cell r="F86">
            <v>5992215000</v>
          </cell>
          <cell r="G86">
            <v>4156845000</v>
          </cell>
          <cell r="H86">
            <v>1264632000</v>
          </cell>
          <cell r="I86">
            <v>0</v>
          </cell>
          <cell r="J86">
            <v>39940000</v>
          </cell>
          <cell r="K86">
            <v>1835370000</v>
          </cell>
          <cell r="L86">
            <v>530798000</v>
          </cell>
          <cell r="M86" t="str">
            <v>Industrials</v>
          </cell>
          <cell r="N86" t="str">
            <v>Air Freight &amp; Logistics</v>
          </cell>
        </row>
        <row r="87">
          <cell r="A87">
            <v>604</v>
          </cell>
          <cell r="B87" t="str">
            <v>EXR</v>
          </cell>
          <cell r="C87" t="str">
            <v>Year 1</v>
          </cell>
          <cell r="D87" t="str">
            <v>EXRandYear 1</v>
          </cell>
          <cell r="E87">
            <v>41274</v>
          </cell>
          <cell r="F87">
            <v>409396000</v>
          </cell>
          <cell r="G87">
            <v>114028000</v>
          </cell>
          <cell r="H87">
            <v>58323000</v>
          </cell>
          <cell r="I87">
            <v>0</v>
          </cell>
          <cell r="J87">
            <v>74453000</v>
          </cell>
          <cell r="K87">
            <v>295368000</v>
          </cell>
          <cell r="L87">
            <v>162592000</v>
          </cell>
          <cell r="M87" t="str">
            <v>Real Estate</v>
          </cell>
          <cell r="N87" t="str">
            <v>Specialized REITs</v>
          </cell>
        </row>
        <row r="88">
          <cell r="A88">
            <v>620</v>
          </cell>
          <cell r="B88" t="str">
            <v>FBHS</v>
          </cell>
          <cell r="C88" t="str">
            <v>Year 1</v>
          </cell>
          <cell r="D88" t="str">
            <v>FBHSandYear 1</v>
          </cell>
          <cell r="E88">
            <v>41274</v>
          </cell>
          <cell r="F88">
            <v>3134800000</v>
          </cell>
          <cell r="G88">
            <v>2093200000</v>
          </cell>
          <cell r="H88">
            <v>873100000</v>
          </cell>
          <cell r="I88">
            <v>0</v>
          </cell>
          <cell r="J88">
            <v>7400000</v>
          </cell>
          <cell r="K88">
            <v>1041600000</v>
          </cell>
          <cell r="L88">
            <v>161100000</v>
          </cell>
          <cell r="M88" t="str">
            <v>Industrials</v>
          </cell>
          <cell r="N88" t="str">
            <v>Building Products</v>
          </cell>
        </row>
        <row r="89">
          <cell r="A89">
            <v>624</v>
          </cell>
          <cell r="B89" t="str">
            <v>FCX</v>
          </cell>
          <cell r="C89" t="str">
            <v>Year 1</v>
          </cell>
          <cell r="D89" t="str">
            <v>FCXandYear 1</v>
          </cell>
          <cell r="E89">
            <v>41274</v>
          </cell>
          <cell r="F89">
            <v>18010000000</v>
          </cell>
          <cell r="G89">
            <v>11561000000</v>
          </cell>
          <cell r="H89">
            <v>431000000</v>
          </cell>
          <cell r="I89">
            <v>285000000</v>
          </cell>
          <cell r="J89">
            <v>0</v>
          </cell>
          <cell r="K89">
            <v>6449000000</v>
          </cell>
          <cell r="L89">
            <v>5733000000</v>
          </cell>
          <cell r="M89" t="str">
            <v>Materials</v>
          </cell>
          <cell r="N89" t="str">
            <v>Copper</v>
          </cell>
        </row>
        <row r="90">
          <cell r="A90">
            <v>632</v>
          </cell>
          <cell r="B90" t="str">
            <v>FE</v>
          </cell>
          <cell r="C90" t="str">
            <v>Year 1</v>
          </cell>
          <cell r="D90" t="str">
            <v>FEandYear 1</v>
          </cell>
          <cell r="E90">
            <v>41274</v>
          </cell>
          <cell r="F90">
            <v>15255000000</v>
          </cell>
          <cell r="G90">
            <v>6717000000</v>
          </cell>
          <cell r="H90">
            <v>5353000000</v>
          </cell>
          <cell r="I90">
            <v>0</v>
          </cell>
          <cell r="J90">
            <v>1051000000</v>
          </cell>
          <cell r="K90">
            <v>8538000000</v>
          </cell>
          <cell r="L90">
            <v>2134000000</v>
          </cell>
          <cell r="M90" t="str">
            <v>Utilities</v>
          </cell>
          <cell r="N90" t="str">
            <v>Electric Utilities</v>
          </cell>
        </row>
        <row r="91">
          <cell r="A91">
            <v>640</v>
          </cell>
          <cell r="B91" t="str">
            <v>FIS</v>
          </cell>
          <cell r="C91" t="str">
            <v>Year 1</v>
          </cell>
          <cell r="D91" t="str">
            <v>FISandYear 1</v>
          </cell>
          <cell r="E91">
            <v>41274</v>
          </cell>
          <cell r="F91">
            <v>5795800000</v>
          </cell>
          <cell r="G91">
            <v>3956200000</v>
          </cell>
          <cell r="H91">
            <v>763300000</v>
          </cell>
          <cell r="I91">
            <v>0</v>
          </cell>
          <cell r="J91">
            <v>0</v>
          </cell>
          <cell r="K91">
            <v>1839600000</v>
          </cell>
          <cell r="L91">
            <v>1076300000</v>
          </cell>
          <cell r="M91" t="str">
            <v>Information Technology</v>
          </cell>
          <cell r="N91" t="str">
            <v>Internet Software &amp; Services</v>
          </cell>
        </row>
        <row r="92">
          <cell r="A92">
            <v>644</v>
          </cell>
          <cell r="B92" t="str">
            <v>FISV</v>
          </cell>
          <cell r="C92" t="str">
            <v>Year 1</v>
          </cell>
          <cell r="D92" t="str">
            <v>FISVandYear 1</v>
          </cell>
          <cell r="E92">
            <v>41274</v>
          </cell>
          <cell r="F92">
            <v>4436000000</v>
          </cell>
          <cell r="G92">
            <v>2564000000</v>
          </cell>
          <cell r="H92">
            <v>824000000</v>
          </cell>
          <cell r="I92">
            <v>0</v>
          </cell>
          <cell r="J92">
            <v>0</v>
          </cell>
          <cell r="K92">
            <v>1872000000</v>
          </cell>
          <cell r="L92">
            <v>1048000000</v>
          </cell>
          <cell r="M92" t="str">
            <v>Information Technology</v>
          </cell>
          <cell r="N92" t="str">
            <v>Internet Software &amp; Services</v>
          </cell>
        </row>
        <row r="93">
          <cell r="A93">
            <v>652</v>
          </cell>
          <cell r="B93" t="str">
            <v>FLIR</v>
          </cell>
          <cell r="C93" t="str">
            <v>Year 1</v>
          </cell>
          <cell r="D93" t="str">
            <v>FLIRandYear 1</v>
          </cell>
          <cell r="E93">
            <v>41274</v>
          </cell>
          <cell r="F93">
            <v>1405358000</v>
          </cell>
          <cell r="G93">
            <v>670174000</v>
          </cell>
          <cell r="H93">
            <v>292500000</v>
          </cell>
          <cell r="I93">
            <v>137354000</v>
          </cell>
          <cell r="J93">
            <v>0</v>
          </cell>
          <cell r="K93">
            <v>735184000</v>
          </cell>
          <cell r="L93">
            <v>305330000</v>
          </cell>
          <cell r="M93" t="str">
            <v>Information Technology</v>
          </cell>
          <cell r="N93" t="str">
            <v>Electronic Equipment &amp; Instruments</v>
          </cell>
        </row>
        <row r="94">
          <cell r="A94">
            <v>664</v>
          </cell>
          <cell r="B94" t="str">
            <v>FMC</v>
          </cell>
          <cell r="C94" t="str">
            <v>Year 1</v>
          </cell>
          <cell r="D94" t="str">
            <v>FMCandYear 1</v>
          </cell>
          <cell r="E94">
            <v>41274</v>
          </cell>
          <cell r="F94">
            <v>3409900000</v>
          </cell>
          <cell r="G94">
            <v>2141600000</v>
          </cell>
          <cell r="H94">
            <v>489700000</v>
          </cell>
          <cell r="I94">
            <v>112000000</v>
          </cell>
          <cell r="J94">
            <v>0</v>
          </cell>
          <cell r="K94">
            <v>1268300000</v>
          </cell>
          <cell r="L94">
            <v>666600000</v>
          </cell>
          <cell r="M94" t="str">
            <v>Materials</v>
          </cell>
          <cell r="N94" t="str">
            <v>Diversified Chemicals</v>
          </cell>
        </row>
        <row r="95">
          <cell r="A95">
            <v>672</v>
          </cell>
          <cell r="B95" t="str">
            <v>FSLR</v>
          </cell>
          <cell r="C95" t="str">
            <v>Year 1</v>
          </cell>
          <cell r="D95" t="str">
            <v>FSLRandYear 1</v>
          </cell>
          <cell r="E95">
            <v>41274</v>
          </cell>
          <cell r="F95">
            <v>3368545000</v>
          </cell>
          <cell r="G95">
            <v>2515796000</v>
          </cell>
          <cell r="H95">
            <v>280928000</v>
          </cell>
          <cell r="I95">
            <v>132460000</v>
          </cell>
          <cell r="J95">
            <v>0</v>
          </cell>
          <cell r="K95">
            <v>852749000</v>
          </cell>
          <cell r="L95">
            <v>439361000</v>
          </cell>
          <cell r="M95" t="str">
            <v>Information Technology</v>
          </cell>
          <cell r="N95" t="str">
            <v>Semiconductors</v>
          </cell>
        </row>
        <row r="96">
          <cell r="A96">
            <v>676</v>
          </cell>
          <cell r="B96" t="str">
            <v>FTR</v>
          </cell>
          <cell r="C96" t="str">
            <v>Year 1</v>
          </cell>
          <cell r="D96" t="str">
            <v>FTRandYear 1</v>
          </cell>
          <cell r="E96">
            <v>41274</v>
          </cell>
          <cell r="F96">
            <v>5011853000</v>
          </cell>
          <cell r="G96">
            <v>0</v>
          </cell>
          <cell r="H96">
            <v>2676141000</v>
          </cell>
          <cell r="I96">
            <v>0</v>
          </cell>
          <cell r="J96">
            <v>1266807000</v>
          </cell>
          <cell r="K96">
            <v>5011853000</v>
          </cell>
          <cell r="L96">
            <v>1068905000</v>
          </cell>
          <cell r="M96" t="str">
            <v>Telecommunications Services</v>
          </cell>
          <cell r="N96" t="str">
            <v>Integrated Telecommunications Services</v>
          </cell>
        </row>
        <row r="97">
          <cell r="A97">
            <v>684</v>
          </cell>
          <cell r="B97" t="str">
            <v>GGP</v>
          </cell>
          <cell r="C97" t="str">
            <v>Year 1</v>
          </cell>
          <cell r="D97" t="str">
            <v>GGPandYear 1</v>
          </cell>
          <cell r="E97">
            <v>41274</v>
          </cell>
          <cell r="F97">
            <v>2426301000</v>
          </cell>
          <cell r="G97">
            <v>800336000</v>
          </cell>
          <cell r="H97">
            <v>72163000</v>
          </cell>
          <cell r="I97">
            <v>0</v>
          </cell>
          <cell r="J97">
            <v>768820000</v>
          </cell>
          <cell r="K97">
            <v>1625965000</v>
          </cell>
          <cell r="L97">
            <v>784982000</v>
          </cell>
          <cell r="M97" t="str">
            <v>Real Estate</v>
          </cell>
          <cell r="N97" t="str">
            <v>Retail REITs</v>
          </cell>
        </row>
        <row r="98">
          <cell r="A98">
            <v>688</v>
          </cell>
          <cell r="B98" t="str">
            <v>GILD</v>
          </cell>
          <cell r="C98" t="str">
            <v>Year 1</v>
          </cell>
          <cell r="D98" t="str">
            <v>GILDandYear 1</v>
          </cell>
          <cell r="E98">
            <v>41274</v>
          </cell>
          <cell r="F98">
            <v>9702000000</v>
          </cell>
          <cell r="G98">
            <v>2471000000</v>
          </cell>
          <cell r="H98">
            <v>1461000000</v>
          </cell>
          <cell r="I98">
            <v>1760000000</v>
          </cell>
          <cell r="J98">
            <v>0</v>
          </cell>
          <cell r="K98">
            <v>7231000000</v>
          </cell>
          <cell r="L98">
            <v>4010000000</v>
          </cell>
          <cell r="M98" t="str">
            <v>Health Care</v>
          </cell>
          <cell r="N98" t="str">
            <v>Biotechnology</v>
          </cell>
        </row>
        <row r="99">
          <cell r="A99">
            <v>704</v>
          </cell>
          <cell r="B99" t="str">
            <v>GPC</v>
          </cell>
          <cell r="C99" t="str">
            <v>Year 1</v>
          </cell>
          <cell r="D99" t="str">
            <v>GPCandYear 1</v>
          </cell>
          <cell r="E99">
            <v>41274</v>
          </cell>
          <cell r="F99">
            <v>13013868000</v>
          </cell>
          <cell r="G99">
            <v>9235777000</v>
          </cell>
          <cell r="H99">
            <v>2656530000</v>
          </cell>
          <cell r="I99">
            <v>0</v>
          </cell>
          <cell r="J99">
            <v>98383000</v>
          </cell>
          <cell r="K99">
            <v>3778091000</v>
          </cell>
          <cell r="L99">
            <v>1023178000</v>
          </cell>
          <cell r="M99" t="str">
            <v>Consumer Discretionary</v>
          </cell>
          <cell r="N99" t="str">
            <v>Specialty Stores</v>
          </cell>
        </row>
        <row r="100">
          <cell r="A100">
            <v>724</v>
          </cell>
          <cell r="B100" t="str">
            <v>GWW</v>
          </cell>
          <cell r="C100" t="str">
            <v>Year 1</v>
          </cell>
          <cell r="D100" t="str">
            <v>GWWandYear 1</v>
          </cell>
          <cell r="E100">
            <v>41274</v>
          </cell>
          <cell r="F100">
            <v>8950045000</v>
          </cell>
          <cell r="G100">
            <v>5033885000</v>
          </cell>
          <cell r="H100">
            <v>2785035000</v>
          </cell>
          <cell r="I100">
            <v>0</v>
          </cell>
          <cell r="J100">
            <v>0</v>
          </cell>
          <cell r="K100">
            <v>3916160000</v>
          </cell>
          <cell r="L100">
            <v>1131125000</v>
          </cell>
          <cell r="M100" t="str">
            <v>Industrials</v>
          </cell>
          <cell r="N100" t="str">
            <v>Industrial Materials</v>
          </cell>
        </row>
        <row r="101">
          <cell r="A101">
            <v>736</v>
          </cell>
          <cell r="B101" t="str">
            <v>HAS</v>
          </cell>
          <cell r="C101" t="str">
            <v>Year 1</v>
          </cell>
          <cell r="D101" t="str">
            <v>HASandYear 1</v>
          </cell>
          <cell r="E101">
            <v>41274</v>
          </cell>
          <cell r="F101">
            <v>4088983000</v>
          </cell>
          <cell r="G101">
            <v>1671980000</v>
          </cell>
          <cell r="H101">
            <v>1269586000</v>
          </cell>
          <cell r="I101">
            <v>201197000</v>
          </cell>
          <cell r="J101">
            <v>92369000</v>
          </cell>
          <cell r="K101">
            <v>2417003000</v>
          </cell>
          <cell r="L101">
            <v>853851000</v>
          </cell>
          <cell r="M101" t="str">
            <v>Consumer Discretionary</v>
          </cell>
          <cell r="N101" t="str">
            <v>Leisure Products</v>
          </cell>
        </row>
        <row r="102">
          <cell r="A102">
            <v>740</v>
          </cell>
          <cell r="B102" t="str">
            <v>HBAN</v>
          </cell>
          <cell r="C102" t="str">
            <v>Year 1</v>
          </cell>
          <cell r="D102" t="str">
            <v>HBANandYear 1</v>
          </cell>
          <cell r="E102">
            <v>41274</v>
          </cell>
          <cell r="F102">
            <v>3036584000</v>
          </cell>
          <cell r="G102">
            <v>162167000</v>
          </cell>
          <cell r="H102">
            <v>1789327000</v>
          </cell>
          <cell r="I102">
            <v>0</v>
          </cell>
          <cell r="J102">
            <v>193937000</v>
          </cell>
          <cell r="K102">
            <v>2874417000</v>
          </cell>
          <cell r="L102">
            <v>891153000</v>
          </cell>
          <cell r="M102" t="str">
            <v>Financials</v>
          </cell>
          <cell r="N102" t="str">
            <v>Banks</v>
          </cell>
        </row>
        <row r="103">
          <cell r="A103">
            <v>748</v>
          </cell>
          <cell r="B103" t="str">
            <v>HCA</v>
          </cell>
          <cell r="C103" t="str">
            <v>Year 1</v>
          </cell>
          <cell r="D103" t="str">
            <v>HCAandYear 1</v>
          </cell>
          <cell r="E103">
            <v>41274</v>
          </cell>
          <cell r="F103">
            <v>33013000000</v>
          </cell>
          <cell r="G103">
            <v>5717000000</v>
          </cell>
          <cell r="H103">
            <v>20801000000</v>
          </cell>
          <cell r="I103">
            <v>0</v>
          </cell>
          <cell r="J103">
            <v>1679000000</v>
          </cell>
          <cell r="K103">
            <v>27296000000</v>
          </cell>
          <cell r="L103">
            <v>4816000000</v>
          </cell>
          <cell r="M103" t="str">
            <v>Health Care</v>
          </cell>
          <cell r="N103" t="str">
            <v>Health Care Facilities</v>
          </cell>
        </row>
        <row r="104">
          <cell r="A104">
            <v>752</v>
          </cell>
          <cell r="B104" t="str">
            <v>HCN</v>
          </cell>
          <cell r="C104" t="str">
            <v>Year 1</v>
          </cell>
          <cell r="D104" t="str">
            <v>HCNandYear 1</v>
          </cell>
          <cell r="E104">
            <v>41274</v>
          </cell>
          <cell r="F104">
            <v>1765979000</v>
          </cell>
          <cell r="G104">
            <v>567989000</v>
          </cell>
          <cell r="H104">
            <v>158950000</v>
          </cell>
          <cell r="I104">
            <v>0</v>
          </cell>
          <cell r="J104">
            <v>506220000</v>
          </cell>
          <cell r="K104">
            <v>1197990000</v>
          </cell>
          <cell r="L104">
            <v>532820000</v>
          </cell>
          <cell r="M104" t="str">
            <v>Real Estate</v>
          </cell>
          <cell r="N104" t="str">
            <v>REITs</v>
          </cell>
        </row>
        <row r="105">
          <cell r="A105">
            <v>764</v>
          </cell>
          <cell r="B105" t="str">
            <v>HES</v>
          </cell>
          <cell r="C105" t="str">
            <v>Year 1</v>
          </cell>
          <cell r="D105" t="str">
            <v>HESandYear 1</v>
          </cell>
          <cell r="E105">
            <v>41274</v>
          </cell>
          <cell r="F105">
            <v>12245000000</v>
          </cell>
          <cell r="G105">
            <v>3535000000</v>
          </cell>
          <cell r="H105">
            <v>1126000000</v>
          </cell>
          <cell r="I105">
            <v>0</v>
          </cell>
          <cell r="J105">
            <v>2866000000</v>
          </cell>
          <cell r="K105">
            <v>8710000000</v>
          </cell>
          <cell r="L105">
            <v>4718000000</v>
          </cell>
          <cell r="M105" t="str">
            <v>Energy</v>
          </cell>
          <cell r="N105" t="str">
            <v>Integrated Oil &amp; Gas</v>
          </cell>
        </row>
        <row r="106">
          <cell r="A106">
            <v>768</v>
          </cell>
          <cell r="B106" t="str">
            <v>HIG</v>
          </cell>
          <cell r="C106" t="str">
            <v>Year 1</v>
          </cell>
          <cell r="D106" t="str">
            <v>HIGandYear 1</v>
          </cell>
          <cell r="E106">
            <v>41274</v>
          </cell>
          <cell r="F106">
            <v>22086000000</v>
          </cell>
          <cell r="G106">
            <v>13195000000</v>
          </cell>
          <cell r="H106">
            <v>0</v>
          </cell>
          <cell r="I106">
            <v>0</v>
          </cell>
          <cell r="J106">
            <v>7080000000</v>
          </cell>
          <cell r="K106">
            <v>8891000000</v>
          </cell>
          <cell r="L106">
            <v>1811000000</v>
          </cell>
          <cell r="M106" t="str">
            <v>Financials</v>
          </cell>
          <cell r="N106" t="str">
            <v>Property &amp; Casualty Insurance</v>
          </cell>
        </row>
        <row r="107">
          <cell r="A107">
            <v>772</v>
          </cell>
          <cell r="B107" t="str">
            <v>HOG</v>
          </cell>
          <cell r="C107" t="str">
            <v>Year 1</v>
          </cell>
          <cell r="D107" t="str">
            <v>HOGandYear 1</v>
          </cell>
          <cell r="E107">
            <v>41274</v>
          </cell>
          <cell r="F107">
            <v>5580506000</v>
          </cell>
          <cell r="G107">
            <v>3440623000</v>
          </cell>
          <cell r="H107">
            <v>1111232000</v>
          </cell>
          <cell r="I107">
            <v>0</v>
          </cell>
          <cell r="J107">
            <v>0</v>
          </cell>
          <cell r="K107">
            <v>2139883000</v>
          </cell>
          <cell r="L107">
            <v>1028651000</v>
          </cell>
          <cell r="M107" t="str">
            <v>Consumer Discretionary</v>
          </cell>
          <cell r="N107" t="str">
            <v>Motorcycle Manufacturers</v>
          </cell>
        </row>
        <row r="108">
          <cell r="A108">
            <v>811</v>
          </cell>
          <cell r="B108" t="str">
            <v>HST</v>
          </cell>
          <cell r="C108" t="str">
            <v>Year 1</v>
          </cell>
          <cell r="D108" t="str">
            <v>HSTandYear 1</v>
          </cell>
          <cell r="E108">
            <v>41274</v>
          </cell>
          <cell r="F108">
            <v>5059000000</v>
          </cell>
          <cell r="G108">
            <v>1885000000</v>
          </cell>
          <cell r="H108">
            <v>2101000000</v>
          </cell>
          <cell r="I108">
            <v>0</v>
          </cell>
          <cell r="J108">
            <v>722000000</v>
          </cell>
          <cell r="K108">
            <v>3174000000</v>
          </cell>
          <cell r="L108">
            <v>351000000</v>
          </cell>
          <cell r="M108" t="str">
            <v>Real Estate</v>
          </cell>
          <cell r="N108" t="str">
            <v>REITs</v>
          </cell>
        </row>
        <row r="109">
          <cell r="A109">
            <v>815</v>
          </cell>
          <cell r="B109" t="str">
            <v>HSY</v>
          </cell>
          <cell r="C109" t="str">
            <v>Year 1</v>
          </cell>
          <cell r="D109" t="str">
            <v>HSYandYear 1</v>
          </cell>
          <cell r="E109">
            <v>41274</v>
          </cell>
          <cell r="F109">
            <v>6644252000</v>
          </cell>
          <cell r="G109">
            <v>3784370000</v>
          </cell>
          <cell r="H109">
            <v>1703796000</v>
          </cell>
          <cell r="I109">
            <v>0</v>
          </cell>
          <cell r="J109">
            <v>0</v>
          </cell>
          <cell r="K109">
            <v>2859882000</v>
          </cell>
          <cell r="L109">
            <v>1156086000</v>
          </cell>
          <cell r="M109" t="str">
            <v>Consumer Staples</v>
          </cell>
          <cell r="N109" t="str">
            <v>Packaged Foods &amp; Meats</v>
          </cell>
        </row>
        <row r="110">
          <cell r="A110">
            <v>823</v>
          </cell>
          <cell r="B110" t="str">
            <v>IBM</v>
          </cell>
          <cell r="C110" t="str">
            <v>Year 1</v>
          </cell>
          <cell r="D110" t="str">
            <v>IBMandYear 1</v>
          </cell>
          <cell r="E110">
            <v>41274</v>
          </cell>
          <cell r="F110">
            <v>102874000000</v>
          </cell>
          <cell r="G110">
            <v>52513000000</v>
          </cell>
          <cell r="H110">
            <v>22389000000</v>
          </cell>
          <cell r="I110">
            <v>5816000000</v>
          </cell>
          <cell r="J110">
            <v>0</v>
          </cell>
          <cell r="K110">
            <v>50361000000</v>
          </cell>
          <cell r="L110">
            <v>22156000000</v>
          </cell>
          <cell r="M110" t="str">
            <v>Information Technology</v>
          </cell>
          <cell r="N110" t="str">
            <v>IT Consulting &amp; Other Services</v>
          </cell>
        </row>
        <row r="111">
          <cell r="A111">
            <v>827</v>
          </cell>
          <cell r="B111" t="str">
            <v>IDXX</v>
          </cell>
          <cell r="C111" t="str">
            <v>Year 1</v>
          </cell>
          <cell r="D111" t="str">
            <v>IDXXandYear 1</v>
          </cell>
          <cell r="E111">
            <v>41274</v>
          </cell>
          <cell r="F111">
            <v>1293338000</v>
          </cell>
          <cell r="G111">
            <v>594190000</v>
          </cell>
          <cell r="H111">
            <v>354571000</v>
          </cell>
          <cell r="I111">
            <v>82014000</v>
          </cell>
          <cell r="J111">
            <v>0</v>
          </cell>
          <cell r="K111">
            <v>699148000</v>
          </cell>
          <cell r="L111">
            <v>262563000</v>
          </cell>
          <cell r="M111" t="str">
            <v>Health Care</v>
          </cell>
          <cell r="N111" t="str">
            <v>Health Care Equipment</v>
          </cell>
        </row>
        <row r="112">
          <cell r="A112">
            <v>831</v>
          </cell>
          <cell r="B112" t="str">
            <v>IFF</v>
          </cell>
          <cell r="C112" t="str">
            <v>Year 1</v>
          </cell>
          <cell r="D112" t="str">
            <v>IFFandYear 1</v>
          </cell>
          <cell r="E112">
            <v>41274</v>
          </cell>
          <cell r="F112">
            <v>2821446000</v>
          </cell>
          <cell r="G112">
            <v>1645912000</v>
          </cell>
          <cell r="H112">
            <v>453535000</v>
          </cell>
          <cell r="I112">
            <v>233713000</v>
          </cell>
          <cell r="J112">
            <v>0</v>
          </cell>
          <cell r="K112">
            <v>1175534000</v>
          </cell>
          <cell r="L112">
            <v>488286000</v>
          </cell>
          <cell r="M112" t="str">
            <v>Materials</v>
          </cell>
          <cell r="N112" t="str">
            <v>Specialty Chemicals</v>
          </cell>
        </row>
        <row r="113">
          <cell r="A113">
            <v>847</v>
          </cell>
          <cell r="B113" t="str">
            <v>IP</v>
          </cell>
          <cell r="C113" t="str">
            <v>Year 1</v>
          </cell>
          <cell r="D113" t="str">
            <v>IPandYear 1</v>
          </cell>
          <cell r="E113">
            <v>41274</v>
          </cell>
          <cell r="F113">
            <v>21852000000</v>
          </cell>
          <cell r="G113">
            <v>15287000000</v>
          </cell>
          <cell r="H113">
            <v>3303000000</v>
          </cell>
          <cell r="I113">
            <v>0</v>
          </cell>
          <cell r="J113">
            <v>1473000000</v>
          </cell>
          <cell r="K113">
            <v>6565000000</v>
          </cell>
          <cell r="L113">
            <v>1789000000</v>
          </cell>
          <cell r="M113" t="str">
            <v>Materials</v>
          </cell>
          <cell r="N113" t="str">
            <v>Paper Packaging</v>
          </cell>
        </row>
        <row r="114">
          <cell r="A114">
            <v>851</v>
          </cell>
          <cell r="B114" t="str">
            <v>IPG</v>
          </cell>
          <cell r="C114" t="str">
            <v>Year 1</v>
          </cell>
          <cell r="D114" t="str">
            <v>IPGandYear 1</v>
          </cell>
          <cell r="E114">
            <v>41274</v>
          </cell>
          <cell r="F114">
            <v>6956200000</v>
          </cell>
          <cell r="G114">
            <v>0</v>
          </cell>
          <cell r="H114">
            <v>6279100000</v>
          </cell>
          <cell r="I114">
            <v>0</v>
          </cell>
          <cell r="J114">
            <v>0</v>
          </cell>
          <cell r="K114">
            <v>6956200000</v>
          </cell>
          <cell r="L114">
            <v>677100000</v>
          </cell>
          <cell r="M114" t="str">
            <v>Consumer Discretionary</v>
          </cell>
          <cell r="N114" t="str">
            <v>Advertising</v>
          </cell>
        </row>
        <row r="115">
          <cell r="A115">
            <v>855</v>
          </cell>
          <cell r="B115" t="str">
            <v>IRM</v>
          </cell>
          <cell r="C115" t="str">
            <v>Year 1</v>
          </cell>
          <cell r="D115" t="str">
            <v>IRMandYear 1</v>
          </cell>
          <cell r="E115">
            <v>41274</v>
          </cell>
          <cell r="F115">
            <v>3003955000</v>
          </cell>
          <cell r="G115">
            <v>1277113000</v>
          </cell>
          <cell r="H115">
            <v>850371000</v>
          </cell>
          <cell r="I115">
            <v>0</v>
          </cell>
          <cell r="J115">
            <v>316344000</v>
          </cell>
          <cell r="K115">
            <v>1726842000</v>
          </cell>
          <cell r="L115">
            <v>560127000</v>
          </cell>
          <cell r="M115" t="str">
            <v>Real Estate</v>
          </cell>
          <cell r="N115" t="str">
            <v>REITs</v>
          </cell>
        </row>
        <row r="116">
          <cell r="A116">
            <v>867</v>
          </cell>
          <cell r="B116" t="str">
            <v>IVZ</v>
          </cell>
          <cell r="C116" t="str">
            <v>Year 1</v>
          </cell>
          <cell r="D116" t="str">
            <v>IVZandYear 1</v>
          </cell>
          <cell r="E116">
            <v>41274</v>
          </cell>
          <cell r="F116">
            <v>4050400000</v>
          </cell>
          <cell r="G116">
            <v>0</v>
          </cell>
          <cell r="H116">
            <v>3207800000</v>
          </cell>
          <cell r="I116">
            <v>0</v>
          </cell>
          <cell r="J116">
            <v>0</v>
          </cell>
          <cell r="K116">
            <v>4050400000</v>
          </cell>
          <cell r="L116">
            <v>842600000</v>
          </cell>
          <cell r="M116" t="str">
            <v>Financials</v>
          </cell>
          <cell r="N116" t="str">
            <v>Asset Management &amp; Custody Banks</v>
          </cell>
        </row>
        <row r="117">
          <cell r="A117">
            <v>871</v>
          </cell>
          <cell r="B117" t="str">
            <v>JBHT</v>
          </cell>
          <cell r="C117" t="str">
            <v>Year 1</v>
          </cell>
          <cell r="D117" t="str">
            <v>JBHTandYear 1</v>
          </cell>
          <cell r="E117">
            <v>41274</v>
          </cell>
          <cell r="F117">
            <v>5054980000</v>
          </cell>
          <cell r="G117">
            <v>3230857000</v>
          </cell>
          <cell r="H117">
            <v>1064757000</v>
          </cell>
          <cell r="I117">
            <v>0</v>
          </cell>
          <cell r="J117">
            <v>229166000</v>
          </cell>
          <cell r="K117">
            <v>1824123000</v>
          </cell>
          <cell r="L117">
            <v>530200000</v>
          </cell>
          <cell r="M117" t="str">
            <v>Industrials</v>
          </cell>
          <cell r="N117" t="str">
            <v>Trucking</v>
          </cell>
        </row>
        <row r="118">
          <cell r="A118">
            <v>879</v>
          </cell>
          <cell r="B118" t="str">
            <v>JNPR</v>
          </cell>
          <cell r="C118" t="str">
            <v>Year 1</v>
          </cell>
          <cell r="D118" t="str">
            <v>JNPRandYear 1</v>
          </cell>
          <cell r="E118">
            <v>41274</v>
          </cell>
          <cell r="F118">
            <v>4365400000</v>
          </cell>
          <cell r="G118">
            <v>1656600000</v>
          </cell>
          <cell r="H118">
            <v>1252300000</v>
          </cell>
          <cell r="I118">
            <v>1101600000</v>
          </cell>
          <cell r="J118">
            <v>0</v>
          </cell>
          <cell r="K118">
            <v>2708800000</v>
          </cell>
          <cell r="L118">
            <v>354900000</v>
          </cell>
          <cell r="M118" t="str">
            <v>Information Technology</v>
          </cell>
          <cell r="N118" t="str">
            <v>Networking Equipment</v>
          </cell>
        </row>
        <row r="119">
          <cell r="A119">
            <v>883</v>
          </cell>
          <cell r="B119" t="str">
            <v>JPM</v>
          </cell>
          <cell r="C119" t="str">
            <v>Year 1</v>
          </cell>
          <cell r="D119" t="str">
            <v>JPMandYear 1</v>
          </cell>
          <cell r="E119">
            <v>41274</v>
          </cell>
          <cell r="F119">
            <v>93646000000</v>
          </cell>
          <cell r="G119">
            <v>0</v>
          </cell>
          <cell r="H119">
            <v>64729000000</v>
          </cell>
          <cell r="I119">
            <v>0</v>
          </cell>
          <cell r="J119">
            <v>3385000000</v>
          </cell>
          <cell r="K119">
            <v>93646000000</v>
          </cell>
          <cell r="L119">
            <v>25532000000</v>
          </cell>
          <cell r="M119" t="str">
            <v>Financials</v>
          </cell>
          <cell r="N119" t="str">
            <v>Banks</v>
          </cell>
        </row>
        <row r="120">
          <cell r="A120">
            <v>899</v>
          </cell>
          <cell r="B120" t="str">
            <v>KIM</v>
          </cell>
          <cell r="C120" t="str">
            <v>Year 1</v>
          </cell>
          <cell r="D120" t="str">
            <v>KIMandYear 1</v>
          </cell>
          <cell r="E120">
            <v>41274</v>
          </cell>
          <cell r="F120">
            <v>793373000</v>
          </cell>
          <cell r="G120">
            <v>206974000</v>
          </cell>
          <cell r="H120">
            <v>123524000</v>
          </cell>
          <cell r="I120">
            <v>0</v>
          </cell>
          <cell r="J120">
            <v>214827000</v>
          </cell>
          <cell r="K120">
            <v>586399000</v>
          </cell>
          <cell r="L120">
            <v>248048000</v>
          </cell>
          <cell r="M120" t="str">
            <v>Real Estate</v>
          </cell>
          <cell r="N120" t="str">
            <v>REITs</v>
          </cell>
        </row>
        <row r="121">
          <cell r="A121">
            <v>919</v>
          </cell>
          <cell r="B121" t="str">
            <v>KO</v>
          </cell>
          <cell r="C121" t="str">
            <v>Year 1</v>
          </cell>
          <cell r="D121" t="str">
            <v>KOandYear 1</v>
          </cell>
          <cell r="E121">
            <v>41274</v>
          </cell>
          <cell r="F121">
            <v>48017000000</v>
          </cell>
          <cell r="G121">
            <v>19053000000</v>
          </cell>
          <cell r="H121">
            <v>18185000000</v>
          </cell>
          <cell r="I121">
            <v>0</v>
          </cell>
          <cell r="J121">
            <v>0</v>
          </cell>
          <cell r="K121">
            <v>28964000000</v>
          </cell>
          <cell r="L121">
            <v>10779000000</v>
          </cell>
          <cell r="M121" t="str">
            <v>Consumer Staples</v>
          </cell>
          <cell r="N121" t="str">
            <v>Soft Drinks</v>
          </cell>
        </row>
        <row r="122">
          <cell r="A122">
            <v>943</v>
          </cell>
          <cell r="B122" t="str">
            <v>LEG</v>
          </cell>
          <cell r="C122" t="str">
            <v>Year 1</v>
          </cell>
          <cell r="D122" t="str">
            <v>LEGandYear 1</v>
          </cell>
          <cell r="E122">
            <v>41274</v>
          </cell>
          <cell r="F122">
            <v>3414500000</v>
          </cell>
          <cell r="G122">
            <v>2718900000</v>
          </cell>
          <cell r="H122">
            <v>346100000</v>
          </cell>
          <cell r="I122">
            <v>0</v>
          </cell>
          <cell r="J122">
            <v>25100000</v>
          </cell>
          <cell r="K122">
            <v>695600000</v>
          </cell>
          <cell r="L122">
            <v>324400000</v>
          </cell>
          <cell r="M122" t="str">
            <v>Industrials</v>
          </cell>
          <cell r="N122" t="str">
            <v>Industrial Conglomerates</v>
          </cell>
        </row>
        <row r="123">
          <cell r="A123">
            <v>951</v>
          </cell>
          <cell r="B123" t="str">
            <v>LH</v>
          </cell>
          <cell r="C123" t="str">
            <v>Year 1</v>
          </cell>
          <cell r="D123" t="str">
            <v>LHandYear 1</v>
          </cell>
          <cell r="E123">
            <v>41274</v>
          </cell>
          <cell r="F123">
            <v>5671400000</v>
          </cell>
          <cell r="G123">
            <v>3421700000</v>
          </cell>
          <cell r="H123">
            <v>1114600000</v>
          </cell>
          <cell r="I123">
            <v>0</v>
          </cell>
          <cell r="J123">
            <v>86300000</v>
          </cell>
          <cell r="K123">
            <v>2249700000</v>
          </cell>
          <cell r="L123">
            <v>1048800000</v>
          </cell>
          <cell r="M123" t="str">
            <v>Health Care</v>
          </cell>
          <cell r="N123" t="str">
            <v>Health Care Facilities</v>
          </cell>
        </row>
        <row r="124">
          <cell r="A124">
            <v>955</v>
          </cell>
          <cell r="B124" t="str">
            <v>LKQ</v>
          </cell>
          <cell r="C124" t="str">
            <v>Year 1</v>
          </cell>
          <cell r="D124" t="str">
            <v>LKQandYear 1</v>
          </cell>
          <cell r="E124">
            <v>41274</v>
          </cell>
          <cell r="F124">
            <v>4122930000</v>
          </cell>
          <cell r="G124">
            <v>2398790000</v>
          </cell>
          <cell r="H124">
            <v>1219343000</v>
          </cell>
          <cell r="I124">
            <v>0</v>
          </cell>
          <cell r="J124">
            <v>64093000</v>
          </cell>
          <cell r="K124">
            <v>1724140000</v>
          </cell>
          <cell r="L124">
            <v>440704000</v>
          </cell>
          <cell r="M124" t="str">
            <v>Consumer Discretionary</v>
          </cell>
          <cell r="N124" t="str">
            <v>Distributors</v>
          </cell>
        </row>
        <row r="125">
          <cell r="A125">
            <v>959</v>
          </cell>
          <cell r="B125" t="str">
            <v>LLL</v>
          </cell>
          <cell r="C125" t="str">
            <v>Year 1</v>
          </cell>
          <cell r="D125" t="str">
            <v>LLLandYear 1</v>
          </cell>
          <cell r="E125">
            <v>41274</v>
          </cell>
          <cell r="F125">
            <v>13107000000</v>
          </cell>
          <cell r="G125">
            <v>11799000000</v>
          </cell>
          <cell r="H125">
            <v>0</v>
          </cell>
          <cell r="I125">
            <v>0</v>
          </cell>
          <cell r="J125">
            <v>0</v>
          </cell>
          <cell r="K125">
            <v>1308000000</v>
          </cell>
          <cell r="L125">
            <v>1308000000</v>
          </cell>
          <cell r="M125" t="str">
            <v>Industrials</v>
          </cell>
          <cell r="N125" t="str">
            <v>Industrial Conglomerates</v>
          </cell>
        </row>
        <row r="126">
          <cell r="A126">
            <v>967</v>
          </cell>
          <cell r="B126" t="str">
            <v>LLY</v>
          </cell>
          <cell r="C126" t="str">
            <v>Year 1</v>
          </cell>
          <cell r="D126" t="str">
            <v>LLYandYear 1</v>
          </cell>
          <cell r="E126">
            <v>41274</v>
          </cell>
          <cell r="F126">
            <v>22603400000</v>
          </cell>
          <cell r="G126">
            <v>4796500000</v>
          </cell>
          <cell r="H126">
            <v>6839500000</v>
          </cell>
          <cell r="I126">
            <v>5278100000</v>
          </cell>
          <cell r="J126">
            <v>0</v>
          </cell>
          <cell r="K126">
            <v>17806900000</v>
          </cell>
          <cell r="L126">
            <v>5689300000</v>
          </cell>
          <cell r="M126" t="str">
            <v>Health Care</v>
          </cell>
          <cell r="N126" t="str">
            <v>Pharmaceuticals</v>
          </cell>
        </row>
        <row r="127">
          <cell r="A127">
            <v>975</v>
          </cell>
          <cell r="B127" t="str">
            <v>LNT</v>
          </cell>
          <cell r="C127" t="str">
            <v>Year 1</v>
          </cell>
          <cell r="D127" t="str">
            <v>LNTandYear 1</v>
          </cell>
          <cell r="E127">
            <v>41274</v>
          </cell>
          <cell r="F127">
            <v>3094500000</v>
          </cell>
          <cell r="G127">
            <v>2144200000</v>
          </cell>
          <cell r="H127">
            <v>98200000</v>
          </cell>
          <cell r="I127">
            <v>0</v>
          </cell>
          <cell r="J127">
            <v>332400000</v>
          </cell>
          <cell r="K127">
            <v>950300000</v>
          </cell>
          <cell r="L127">
            <v>519700000</v>
          </cell>
          <cell r="M127" t="str">
            <v>Utilities</v>
          </cell>
          <cell r="N127" t="str">
            <v>Electric Utilities</v>
          </cell>
        </row>
        <row r="128">
          <cell r="A128">
            <v>987</v>
          </cell>
          <cell r="B128" t="str">
            <v>LUK</v>
          </cell>
          <cell r="C128" t="str">
            <v>Year 1</v>
          </cell>
          <cell r="D128" t="str">
            <v>LUKandYear 1</v>
          </cell>
          <cell r="E128">
            <v>41274</v>
          </cell>
          <cell r="F128">
            <v>7810610000</v>
          </cell>
          <cell r="G128">
            <v>7479746000</v>
          </cell>
          <cell r="H128">
            <v>360586000</v>
          </cell>
          <cell r="I128">
            <v>0</v>
          </cell>
          <cell r="J128">
            <v>116388000</v>
          </cell>
          <cell r="K128">
            <v>330864000</v>
          </cell>
          <cell r="L128">
            <v>-146110000</v>
          </cell>
          <cell r="M128" t="str">
            <v>Financials</v>
          </cell>
          <cell r="N128" t="str">
            <v>Multi-Sector Holdings</v>
          </cell>
        </row>
        <row r="129">
          <cell r="A129">
            <v>995</v>
          </cell>
          <cell r="B129" t="str">
            <v>LVLT</v>
          </cell>
          <cell r="C129" t="str">
            <v>Year 1</v>
          </cell>
          <cell r="D129" t="str">
            <v>LVLTandYear 1</v>
          </cell>
          <cell r="E129">
            <v>41274</v>
          </cell>
          <cell r="F129">
            <v>6376000000</v>
          </cell>
          <cell r="G129">
            <v>3851000000</v>
          </cell>
          <cell r="H129">
            <v>1201000000</v>
          </cell>
          <cell r="I129">
            <v>0</v>
          </cell>
          <cell r="J129">
            <v>749000000</v>
          </cell>
          <cell r="K129">
            <v>2525000000</v>
          </cell>
          <cell r="L129">
            <v>575000000</v>
          </cell>
          <cell r="M129" t="str">
            <v>Telecommunications Services</v>
          </cell>
          <cell r="N129" t="str">
            <v>Alternative Carriers</v>
          </cell>
        </row>
        <row r="130">
          <cell r="A130">
            <v>999</v>
          </cell>
          <cell r="B130" t="str">
            <v>LYB</v>
          </cell>
          <cell r="C130" t="str">
            <v>Year 1</v>
          </cell>
          <cell r="D130" t="str">
            <v>LYBandYear 1</v>
          </cell>
          <cell r="E130">
            <v>41274</v>
          </cell>
          <cell r="F130">
            <v>45352000000</v>
          </cell>
          <cell r="G130">
            <v>39595000000</v>
          </cell>
          <cell r="H130">
            <v>909000000</v>
          </cell>
          <cell r="I130">
            <v>172000000</v>
          </cell>
          <cell r="J130">
            <v>0</v>
          </cell>
          <cell r="K130">
            <v>5757000000</v>
          </cell>
          <cell r="L130">
            <v>4676000000</v>
          </cell>
          <cell r="M130" t="str">
            <v>Materials</v>
          </cell>
          <cell r="N130" t="str">
            <v>Diversified Chemicals</v>
          </cell>
        </row>
        <row r="131">
          <cell r="A131">
            <v>1011</v>
          </cell>
          <cell r="B131" t="str">
            <v>MAA</v>
          </cell>
          <cell r="C131" t="str">
            <v>Year 1</v>
          </cell>
          <cell r="D131" t="str">
            <v>MAAandYear 1</v>
          </cell>
          <cell r="E131">
            <v>41274</v>
          </cell>
          <cell r="F131">
            <v>475888000</v>
          </cell>
          <cell r="G131">
            <v>117275000</v>
          </cell>
          <cell r="H131">
            <v>47115000</v>
          </cell>
          <cell r="I131">
            <v>0</v>
          </cell>
          <cell r="J131">
            <v>121211000</v>
          </cell>
          <cell r="K131">
            <v>358613000</v>
          </cell>
          <cell r="L131">
            <v>190287000</v>
          </cell>
          <cell r="M131" t="str">
            <v>Real Estate</v>
          </cell>
          <cell r="N131" t="str">
            <v>Residential REITs</v>
          </cell>
        </row>
        <row r="132">
          <cell r="A132">
            <v>1015</v>
          </cell>
          <cell r="B132" t="str">
            <v>MAC</v>
          </cell>
          <cell r="C132" t="str">
            <v>Year 1</v>
          </cell>
          <cell r="D132" t="str">
            <v>MACandYear 1</v>
          </cell>
          <cell r="E132">
            <v>41274</v>
          </cell>
          <cell r="F132">
            <v>797517000</v>
          </cell>
          <cell r="G132">
            <v>337533000</v>
          </cell>
          <cell r="H132">
            <v>20412000</v>
          </cell>
          <cell r="I132">
            <v>0</v>
          </cell>
          <cell r="J132">
            <v>277621000</v>
          </cell>
          <cell r="K132">
            <v>459984000</v>
          </cell>
          <cell r="L132">
            <v>161951000</v>
          </cell>
          <cell r="M132" t="str">
            <v>Real Estate</v>
          </cell>
          <cell r="N132" t="str">
            <v>Retail REITs</v>
          </cell>
        </row>
        <row r="133">
          <cell r="A133">
            <v>1019</v>
          </cell>
          <cell r="B133" t="str">
            <v>MAR</v>
          </cell>
          <cell r="C133" t="str">
            <v>Year 1</v>
          </cell>
          <cell r="D133" t="str">
            <v>MARandYear 1</v>
          </cell>
          <cell r="E133">
            <v>41274</v>
          </cell>
          <cell r="F133">
            <v>11814000000</v>
          </cell>
          <cell r="G133">
            <v>10190000000</v>
          </cell>
          <cell r="H133">
            <v>582000000</v>
          </cell>
          <cell r="I133">
            <v>0</v>
          </cell>
          <cell r="J133">
            <v>102000000</v>
          </cell>
          <cell r="K133">
            <v>1624000000</v>
          </cell>
          <cell r="L133">
            <v>940000000</v>
          </cell>
          <cell r="M133" t="str">
            <v>Consumer Discretionary</v>
          </cell>
          <cell r="N133" t="str">
            <v>Hotels, Resorts &amp; Cruise Lines</v>
          </cell>
        </row>
        <row r="134">
          <cell r="A134">
            <v>1027</v>
          </cell>
          <cell r="B134" t="str">
            <v>MAT</v>
          </cell>
          <cell r="C134" t="str">
            <v>Year 1</v>
          </cell>
          <cell r="D134" t="str">
            <v>MATandYear 1</v>
          </cell>
          <cell r="E134">
            <v>41274</v>
          </cell>
          <cell r="F134">
            <v>6420881000</v>
          </cell>
          <cell r="G134">
            <v>3011684000</v>
          </cell>
          <cell r="H134">
            <v>2388182000</v>
          </cell>
          <cell r="I134">
            <v>0</v>
          </cell>
          <cell r="J134">
            <v>0</v>
          </cell>
          <cell r="K134">
            <v>3409197000</v>
          </cell>
          <cell r="L134">
            <v>1021015000</v>
          </cell>
          <cell r="M134" t="str">
            <v>Consumer Discretionary</v>
          </cell>
          <cell r="N134" t="str">
            <v>Leisure Products</v>
          </cell>
        </row>
        <row r="135">
          <cell r="A135">
            <v>1031</v>
          </cell>
          <cell r="B135" t="str">
            <v>MCD</v>
          </cell>
          <cell r="C135" t="str">
            <v>Year 1</v>
          </cell>
          <cell r="D135" t="str">
            <v>MCDandYear 1</v>
          </cell>
          <cell r="E135">
            <v>41274</v>
          </cell>
          <cell r="F135">
            <v>27567000000</v>
          </cell>
          <cell r="G135">
            <v>16750700000</v>
          </cell>
          <cell r="H135">
            <v>2211700000</v>
          </cell>
          <cell r="I135">
            <v>0</v>
          </cell>
          <cell r="J135">
            <v>0</v>
          </cell>
          <cell r="K135">
            <v>10816300000</v>
          </cell>
          <cell r="L135">
            <v>8604600000</v>
          </cell>
          <cell r="M135" t="str">
            <v>Consumer Discretionary</v>
          </cell>
          <cell r="N135" t="str">
            <v>Restaurants</v>
          </cell>
        </row>
        <row r="136">
          <cell r="A136">
            <v>1043</v>
          </cell>
          <cell r="B136" t="str">
            <v>MCO</v>
          </cell>
          <cell r="C136" t="str">
            <v>Year 1</v>
          </cell>
          <cell r="D136" t="str">
            <v>MCOandYear 1</v>
          </cell>
          <cell r="E136">
            <v>41274</v>
          </cell>
          <cell r="F136">
            <v>2730300000</v>
          </cell>
          <cell r="G136">
            <v>795000000</v>
          </cell>
          <cell r="H136">
            <v>752200000</v>
          </cell>
          <cell r="I136">
            <v>0</v>
          </cell>
          <cell r="J136">
            <v>93500000</v>
          </cell>
          <cell r="K136">
            <v>1935300000</v>
          </cell>
          <cell r="L136">
            <v>1089600000</v>
          </cell>
          <cell r="M136" t="str">
            <v>Financials</v>
          </cell>
          <cell r="N136" t="str">
            <v>Diversified Financial Services</v>
          </cell>
        </row>
        <row r="137">
          <cell r="A137">
            <v>1047</v>
          </cell>
          <cell r="B137" t="str">
            <v>MDLZ</v>
          </cell>
          <cell r="C137" t="str">
            <v>Year 1</v>
          </cell>
          <cell r="D137" t="str">
            <v>MDLZandYear 1</v>
          </cell>
          <cell r="E137">
            <v>41274</v>
          </cell>
          <cell r="F137">
            <v>35015000000</v>
          </cell>
          <cell r="G137">
            <v>21939000000</v>
          </cell>
          <cell r="H137">
            <v>9176000000</v>
          </cell>
          <cell r="I137">
            <v>0</v>
          </cell>
          <cell r="J137">
            <v>217000000</v>
          </cell>
          <cell r="K137">
            <v>13076000000</v>
          </cell>
          <cell r="L137">
            <v>3683000000</v>
          </cell>
          <cell r="M137" t="str">
            <v>Consumer Staples</v>
          </cell>
          <cell r="N137" t="str">
            <v>Packaged Foods &amp; Meats</v>
          </cell>
        </row>
        <row r="138">
          <cell r="A138">
            <v>1051</v>
          </cell>
          <cell r="B138" t="str">
            <v>MET</v>
          </cell>
          <cell r="C138" t="str">
            <v>Year 1</v>
          </cell>
          <cell r="D138" t="str">
            <v>METandYear 1</v>
          </cell>
          <cell r="E138">
            <v>41274</v>
          </cell>
          <cell r="F138">
            <v>68150000000</v>
          </cell>
          <cell r="G138">
            <v>37987000000</v>
          </cell>
          <cell r="H138">
            <v>9098000000</v>
          </cell>
          <cell r="I138">
            <v>0</v>
          </cell>
          <cell r="J138">
            <v>17755000000</v>
          </cell>
          <cell r="K138">
            <v>30163000000</v>
          </cell>
          <cell r="L138">
            <v>3310000000</v>
          </cell>
          <cell r="M138" t="str">
            <v>Financials</v>
          </cell>
          <cell r="N138" t="str">
            <v>Life &amp; Health Insurance</v>
          </cell>
        </row>
        <row r="139">
          <cell r="A139">
            <v>1055</v>
          </cell>
          <cell r="B139" t="str">
            <v>MHK</v>
          </cell>
          <cell r="C139" t="str">
            <v>Year 1</v>
          </cell>
          <cell r="D139" t="str">
            <v>MHKandYear 1</v>
          </cell>
          <cell r="E139">
            <v>41274</v>
          </cell>
          <cell r="F139">
            <v>5787980000</v>
          </cell>
          <cell r="G139">
            <v>4297922000</v>
          </cell>
          <cell r="H139">
            <v>1110550000</v>
          </cell>
          <cell r="I139">
            <v>0</v>
          </cell>
          <cell r="J139">
            <v>0</v>
          </cell>
          <cell r="K139">
            <v>1490058000</v>
          </cell>
          <cell r="L139">
            <v>379508000</v>
          </cell>
          <cell r="M139" t="str">
            <v>Consumer Discretionary</v>
          </cell>
          <cell r="N139" t="str">
            <v>Home Furnishings</v>
          </cell>
        </row>
        <row r="140">
          <cell r="A140">
            <v>1059</v>
          </cell>
          <cell r="B140" t="str">
            <v>MJN</v>
          </cell>
          <cell r="C140" t="str">
            <v>Year 1</v>
          </cell>
          <cell r="D140" t="str">
            <v>MJNandYear 1</v>
          </cell>
          <cell r="E140">
            <v>41274</v>
          </cell>
          <cell r="F140">
            <v>3901300000</v>
          </cell>
          <cell r="G140">
            <v>1503800000</v>
          </cell>
          <cell r="H140">
            <v>1457300000</v>
          </cell>
          <cell r="I140">
            <v>100100000</v>
          </cell>
          <cell r="J140">
            <v>0</v>
          </cell>
          <cell r="K140">
            <v>2397500000</v>
          </cell>
          <cell r="L140">
            <v>840100000</v>
          </cell>
          <cell r="M140" t="str">
            <v>Consumer Staples</v>
          </cell>
          <cell r="N140" t="str">
            <v>Packaged Foods &amp; Meats</v>
          </cell>
        </row>
        <row r="141">
          <cell r="A141">
            <v>1067</v>
          </cell>
          <cell r="B141" t="str">
            <v>MLM</v>
          </cell>
          <cell r="C141" t="str">
            <v>Year 1</v>
          </cell>
          <cell r="D141" t="str">
            <v>MLMandYear 1</v>
          </cell>
          <cell r="E141">
            <v>41274</v>
          </cell>
          <cell r="F141">
            <v>2031901000</v>
          </cell>
          <cell r="G141">
            <v>1704767000</v>
          </cell>
          <cell r="H141">
            <v>135824000</v>
          </cell>
          <cell r="I141">
            <v>0</v>
          </cell>
          <cell r="J141">
            <v>0</v>
          </cell>
          <cell r="K141">
            <v>327134000</v>
          </cell>
          <cell r="L141">
            <v>191310000</v>
          </cell>
          <cell r="M141" t="str">
            <v>Materials</v>
          </cell>
          <cell r="N141" t="str">
            <v>Construction Materials</v>
          </cell>
        </row>
        <row r="142">
          <cell r="A142">
            <v>1071</v>
          </cell>
          <cell r="B142" t="str">
            <v>MMC</v>
          </cell>
          <cell r="C142" t="str">
            <v>Year 1</v>
          </cell>
          <cell r="D142" t="str">
            <v>MMCandYear 1</v>
          </cell>
          <cell r="E142">
            <v>41274</v>
          </cell>
          <cell r="F142">
            <v>11924000000</v>
          </cell>
          <cell r="G142">
            <v>0</v>
          </cell>
          <cell r="H142">
            <v>7134000000</v>
          </cell>
          <cell r="I142">
            <v>0</v>
          </cell>
          <cell r="J142">
            <v>2961000000</v>
          </cell>
          <cell r="K142">
            <v>11924000000</v>
          </cell>
          <cell r="L142">
            <v>1829000000</v>
          </cell>
          <cell r="M142" t="str">
            <v>Financials</v>
          </cell>
          <cell r="N142" t="str">
            <v>Insurance Brokers</v>
          </cell>
        </row>
        <row r="143">
          <cell r="A143">
            <v>1079</v>
          </cell>
          <cell r="B143" t="str">
            <v>MNST</v>
          </cell>
          <cell r="C143" t="str">
            <v>Year 1</v>
          </cell>
          <cell r="D143" t="str">
            <v>MNSTandYear 1</v>
          </cell>
          <cell r="E143">
            <v>41274</v>
          </cell>
          <cell r="F143">
            <v>2060702000</v>
          </cell>
          <cell r="G143">
            <v>995046000</v>
          </cell>
          <cell r="H143">
            <v>0</v>
          </cell>
          <cell r="I143">
            <v>0</v>
          </cell>
          <cell r="J143">
            <v>0</v>
          </cell>
          <cell r="K143">
            <v>1065656000</v>
          </cell>
          <cell r="L143">
            <v>1065656000</v>
          </cell>
          <cell r="M143" t="str">
            <v>Consumer Staples</v>
          </cell>
          <cell r="N143" t="str">
            <v>Soft Drinks</v>
          </cell>
        </row>
        <row r="144">
          <cell r="A144">
            <v>1083</v>
          </cell>
          <cell r="B144" t="str">
            <v>MO</v>
          </cell>
          <cell r="C144" t="str">
            <v>Year 1</v>
          </cell>
          <cell r="D144" t="str">
            <v>MOandYear 1</v>
          </cell>
          <cell r="E144">
            <v>41274</v>
          </cell>
          <cell r="F144">
            <v>24618000000</v>
          </cell>
          <cell r="G144">
            <v>15055000000</v>
          </cell>
          <cell r="H144">
            <v>2249000000</v>
          </cell>
          <cell r="I144">
            <v>0</v>
          </cell>
          <cell r="J144">
            <v>0</v>
          </cell>
          <cell r="K144">
            <v>9563000000</v>
          </cell>
          <cell r="L144">
            <v>7314000000</v>
          </cell>
          <cell r="M144" t="str">
            <v>Consumer Staples</v>
          </cell>
          <cell r="N144" t="str">
            <v>Tobacco</v>
          </cell>
        </row>
        <row r="145">
          <cell r="A145">
            <v>1095</v>
          </cell>
          <cell r="B145" t="str">
            <v>MPC</v>
          </cell>
          <cell r="C145" t="str">
            <v>Year 1</v>
          </cell>
          <cell r="D145" t="str">
            <v>MPCandYear 1</v>
          </cell>
          <cell r="E145">
            <v>41274</v>
          </cell>
          <cell r="F145">
            <v>82243000000</v>
          </cell>
          <cell r="G145">
            <v>68948000000</v>
          </cell>
          <cell r="H145">
            <v>7202000000</v>
          </cell>
          <cell r="I145">
            <v>0</v>
          </cell>
          <cell r="J145">
            <v>995000000</v>
          </cell>
          <cell r="K145">
            <v>13295000000</v>
          </cell>
          <cell r="L145">
            <v>5098000000</v>
          </cell>
          <cell r="M145" t="str">
            <v>Energy</v>
          </cell>
          <cell r="N145" t="str">
            <v>Oil &amp; Gas Refining &amp; Marketing &amp; Transportation</v>
          </cell>
        </row>
        <row r="146">
          <cell r="A146">
            <v>1099</v>
          </cell>
          <cell r="B146" t="str">
            <v>MRK</v>
          </cell>
          <cell r="C146" t="str">
            <v>Year 1</v>
          </cell>
          <cell r="D146" t="str">
            <v>MRKandYear 1</v>
          </cell>
          <cell r="E146">
            <v>41274</v>
          </cell>
          <cell r="F146">
            <v>47267000000</v>
          </cell>
          <cell r="G146">
            <v>16446000000</v>
          </cell>
          <cell r="H146">
            <v>12776000000</v>
          </cell>
          <cell r="I146">
            <v>8168000000</v>
          </cell>
          <cell r="J146">
            <v>0</v>
          </cell>
          <cell r="K146">
            <v>30821000000</v>
          </cell>
          <cell r="L146">
            <v>9877000000</v>
          </cell>
          <cell r="M146" t="str">
            <v>Health Care</v>
          </cell>
          <cell r="N146" t="str">
            <v>Pharmaceuticals</v>
          </cell>
        </row>
        <row r="147">
          <cell r="A147">
            <v>1103</v>
          </cell>
          <cell r="B147" t="str">
            <v>MRO</v>
          </cell>
          <cell r="C147" t="str">
            <v>Year 1</v>
          </cell>
          <cell r="D147" t="str">
            <v>MROandYear 1</v>
          </cell>
          <cell r="E147">
            <v>41274</v>
          </cell>
          <cell r="F147">
            <v>11966000000</v>
          </cell>
          <cell r="G147">
            <v>2079000000</v>
          </cell>
          <cell r="H147">
            <v>4017000000</v>
          </cell>
          <cell r="I147">
            <v>0</v>
          </cell>
          <cell r="J147">
            <v>2008000000</v>
          </cell>
          <cell r="K147">
            <v>9887000000</v>
          </cell>
          <cell r="L147">
            <v>3862000000</v>
          </cell>
          <cell r="M147" t="str">
            <v>Energy</v>
          </cell>
          <cell r="N147" t="str">
            <v>Oil &amp; Gas Exploration &amp; Production</v>
          </cell>
        </row>
        <row r="148">
          <cell r="A148">
            <v>1111</v>
          </cell>
          <cell r="B148" t="str">
            <v>MTB</v>
          </cell>
          <cell r="C148" t="str">
            <v>Year 1</v>
          </cell>
          <cell r="D148" t="str">
            <v>MTBandYear 1</v>
          </cell>
          <cell r="E148">
            <v>41274</v>
          </cell>
          <cell r="F148">
            <v>4608955000</v>
          </cell>
          <cell r="G148">
            <v>116586000</v>
          </cell>
          <cell r="H148">
            <v>2448629000</v>
          </cell>
          <cell r="I148">
            <v>0</v>
          </cell>
          <cell r="J148">
            <v>264631000</v>
          </cell>
          <cell r="K148">
            <v>4492369000</v>
          </cell>
          <cell r="L148">
            <v>1779109000</v>
          </cell>
          <cell r="M148" t="str">
            <v>Financials</v>
          </cell>
          <cell r="N148" t="str">
            <v>Banks</v>
          </cell>
        </row>
        <row r="149">
          <cell r="A149">
            <v>1123</v>
          </cell>
          <cell r="B149" t="str">
            <v>MUR</v>
          </cell>
          <cell r="C149" t="str">
            <v>Year 1</v>
          </cell>
          <cell r="D149" t="str">
            <v>MURandYear 1</v>
          </cell>
          <cell r="E149">
            <v>41274</v>
          </cell>
          <cell r="F149">
            <v>4608563000</v>
          </cell>
          <cell r="G149">
            <v>1079136000</v>
          </cell>
          <cell r="H149">
            <v>285144000</v>
          </cell>
          <cell r="I149">
            <v>0</v>
          </cell>
          <cell r="J149">
            <v>1291456000</v>
          </cell>
          <cell r="K149">
            <v>3529427000</v>
          </cell>
          <cell r="L149">
            <v>1952827000</v>
          </cell>
          <cell r="M149" t="str">
            <v>Energy</v>
          </cell>
          <cell r="N149" t="str">
            <v>Integrated Oil &amp; Gas</v>
          </cell>
        </row>
        <row r="150">
          <cell r="A150">
            <v>1136</v>
          </cell>
          <cell r="B150" t="str">
            <v>NDAQ</v>
          </cell>
          <cell r="C150" t="str">
            <v>Year 1</v>
          </cell>
          <cell r="D150" t="str">
            <v>NDAQandYear 1</v>
          </cell>
          <cell r="E150">
            <v>41274</v>
          </cell>
          <cell r="F150">
            <v>3023000000</v>
          </cell>
          <cell r="G150">
            <v>1446000000</v>
          </cell>
          <cell r="H150">
            <v>832000000</v>
          </cell>
          <cell r="I150">
            <v>0</v>
          </cell>
          <cell r="J150">
            <v>104000000</v>
          </cell>
          <cell r="K150">
            <v>1577000000</v>
          </cell>
          <cell r="L150">
            <v>641000000</v>
          </cell>
          <cell r="M150" t="str">
            <v>Financials</v>
          </cell>
          <cell r="N150" t="str">
            <v>Diversified Financial Services</v>
          </cell>
        </row>
        <row r="151">
          <cell r="A151">
            <v>1140</v>
          </cell>
          <cell r="B151" t="str">
            <v>NEE</v>
          </cell>
          <cell r="C151" t="str">
            <v>Year 1</v>
          </cell>
          <cell r="D151" t="str">
            <v>NEEandYear 1</v>
          </cell>
          <cell r="E151">
            <v>41274</v>
          </cell>
          <cell r="F151">
            <v>14256000000</v>
          </cell>
          <cell r="G151">
            <v>8276000000</v>
          </cell>
          <cell r="H151">
            <v>1186000000</v>
          </cell>
          <cell r="I151">
            <v>0</v>
          </cell>
          <cell r="J151">
            <v>1518000000</v>
          </cell>
          <cell r="K151">
            <v>5980000000</v>
          </cell>
          <cell r="L151">
            <v>3276000000</v>
          </cell>
          <cell r="M151" t="str">
            <v>Utilities</v>
          </cell>
          <cell r="N151" t="str">
            <v>MultiUtilities</v>
          </cell>
        </row>
        <row r="152">
          <cell r="A152">
            <v>1144</v>
          </cell>
          <cell r="B152" t="str">
            <v>NEM</v>
          </cell>
          <cell r="C152" t="str">
            <v>Year 1</v>
          </cell>
          <cell r="D152" t="str">
            <v>NEMandYear 1</v>
          </cell>
          <cell r="E152">
            <v>41274</v>
          </cell>
          <cell r="F152">
            <v>9964000000</v>
          </cell>
          <cell r="G152">
            <v>4334000000</v>
          </cell>
          <cell r="H152">
            <v>757000000</v>
          </cell>
          <cell r="I152">
            <v>704000000</v>
          </cell>
          <cell r="J152">
            <v>1032000000</v>
          </cell>
          <cell r="K152">
            <v>5630000000</v>
          </cell>
          <cell r="L152">
            <v>3137000000</v>
          </cell>
          <cell r="M152" t="str">
            <v>Materials</v>
          </cell>
          <cell r="N152" t="str">
            <v>Gold</v>
          </cell>
        </row>
        <row r="153">
          <cell r="A153">
            <v>1152</v>
          </cell>
          <cell r="B153" t="str">
            <v>NFX</v>
          </cell>
          <cell r="C153" t="str">
            <v>Year 1</v>
          </cell>
          <cell r="D153" t="str">
            <v>NFXandYear 1</v>
          </cell>
          <cell r="E153">
            <v>41274</v>
          </cell>
          <cell r="F153">
            <v>1562000000</v>
          </cell>
          <cell r="G153">
            <v>413000000</v>
          </cell>
          <cell r="H153">
            <v>311000000</v>
          </cell>
          <cell r="I153">
            <v>0</v>
          </cell>
          <cell r="J153">
            <v>704000000</v>
          </cell>
          <cell r="K153">
            <v>1149000000</v>
          </cell>
          <cell r="L153">
            <v>134000000</v>
          </cell>
          <cell r="M153" t="str">
            <v>Energy</v>
          </cell>
          <cell r="N153" t="str">
            <v>Oil &amp; Gas Exploration &amp; Production</v>
          </cell>
        </row>
        <row r="154">
          <cell r="A154">
            <v>1164</v>
          </cell>
          <cell r="B154" t="str">
            <v>NOV</v>
          </cell>
          <cell r="C154" t="str">
            <v>Year 1</v>
          </cell>
          <cell r="D154" t="str">
            <v>NOVandYear 1</v>
          </cell>
          <cell r="E154">
            <v>41274</v>
          </cell>
          <cell r="F154">
            <v>17194000000</v>
          </cell>
          <cell r="G154">
            <v>12151000000</v>
          </cell>
          <cell r="H154">
            <v>1654000000</v>
          </cell>
          <cell r="I154">
            <v>0</v>
          </cell>
          <cell r="J154">
            <v>0</v>
          </cell>
          <cell r="K154">
            <v>5043000000</v>
          </cell>
          <cell r="L154">
            <v>3389000000</v>
          </cell>
          <cell r="M154" t="str">
            <v>Energy</v>
          </cell>
          <cell r="N154" t="str">
            <v>Oil &amp; Gas Equipment &amp; Services</v>
          </cell>
        </row>
        <row r="155">
          <cell r="A155">
            <v>1180</v>
          </cell>
          <cell r="B155" t="str">
            <v>NUE</v>
          </cell>
          <cell r="C155" t="str">
            <v>Year 1</v>
          </cell>
          <cell r="D155" t="str">
            <v>NUEandYear 1</v>
          </cell>
          <cell r="E155">
            <v>41274</v>
          </cell>
          <cell r="F155">
            <v>19429273000</v>
          </cell>
          <cell r="G155">
            <v>17915735000</v>
          </cell>
          <cell r="H155">
            <v>454900000</v>
          </cell>
          <cell r="I155">
            <v>0</v>
          </cell>
          <cell r="J155">
            <v>0</v>
          </cell>
          <cell r="K155">
            <v>1513538000</v>
          </cell>
          <cell r="L155">
            <v>1058638000</v>
          </cell>
          <cell r="M155" t="str">
            <v>Materials</v>
          </cell>
          <cell r="N155" t="str">
            <v>Steel</v>
          </cell>
        </row>
        <row r="156">
          <cell r="A156">
            <v>1188</v>
          </cell>
          <cell r="B156" t="str">
            <v>NWL</v>
          </cell>
          <cell r="C156" t="str">
            <v>Year 1</v>
          </cell>
          <cell r="D156" t="str">
            <v>NWLandYear 1</v>
          </cell>
          <cell r="E156">
            <v>41274</v>
          </cell>
          <cell r="F156">
            <v>5508500000</v>
          </cell>
          <cell r="G156">
            <v>3414400000</v>
          </cell>
          <cell r="H156">
            <v>1403500000</v>
          </cell>
          <cell r="I156">
            <v>0</v>
          </cell>
          <cell r="J156">
            <v>0</v>
          </cell>
          <cell r="K156">
            <v>2094100000</v>
          </cell>
          <cell r="L156">
            <v>690600000</v>
          </cell>
          <cell r="M156" t="str">
            <v>Consumer Discretionary</v>
          </cell>
          <cell r="N156" t="str">
            <v>Housewares &amp; Specialties</v>
          </cell>
        </row>
        <row r="157">
          <cell r="A157">
            <v>1200</v>
          </cell>
          <cell r="B157" t="str">
            <v>O</v>
          </cell>
          <cell r="C157" t="str">
            <v>Year 1</v>
          </cell>
          <cell r="D157" t="str">
            <v>OandYear 1</v>
          </cell>
          <cell r="E157">
            <v>41274</v>
          </cell>
          <cell r="F157">
            <v>484581000</v>
          </cell>
          <cell r="G157">
            <v>21306000</v>
          </cell>
          <cell r="H157">
            <v>38123000</v>
          </cell>
          <cell r="I157">
            <v>0</v>
          </cell>
          <cell r="J157">
            <v>147515000</v>
          </cell>
          <cell r="K157">
            <v>463275000</v>
          </cell>
          <cell r="L157">
            <v>277637000</v>
          </cell>
          <cell r="M157" t="str">
            <v>Real Estate</v>
          </cell>
          <cell r="N157" t="str">
            <v>Retail REITs</v>
          </cell>
        </row>
        <row r="158">
          <cell r="A158">
            <v>1204</v>
          </cell>
          <cell r="B158" t="str">
            <v>OKE</v>
          </cell>
          <cell r="C158" t="str">
            <v>Year 1</v>
          </cell>
          <cell r="D158" t="str">
            <v>OKEandYear 1</v>
          </cell>
          <cell r="E158">
            <v>41274</v>
          </cell>
          <cell r="F158">
            <v>10184121000</v>
          </cell>
          <cell r="G158">
            <v>8540319000</v>
          </cell>
          <cell r="H158">
            <v>491725000</v>
          </cell>
          <cell r="I158">
            <v>0</v>
          </cell>
          <cell r="J158">
            <v>205334000</v>
          </cell>
          <cell r="K158">
            <v>1643802000</v>
          </cell>
          <cell r="L158">
            <v>946743000</v>
          </cell>
          <cell r="M158" t="str">
            <v>Energy</v>
          </cell>
          <cell r="N158" t="str">
            <v>Oil &amp; Gas Exploration &amp; Production</v>
          </cell>
        </row>
        <row r="159">
          <cell r="A159">
            <v>1212</v>
          </cell>
          <cell r="B159" t="str">
            <v>ORLY</v>
          </cell>
          <cell r="C159" t="str">
            <v>Year 1</v>
          </cell>
          <cell r="D159" t="str">
            <v>ORLYandYear 1</v>
          </cell>
          <cell r="E159">
            <v>41274</v>
          </cell>
          <cell r="F159">
            <v>6182184000</v>
          </cell>
          <cell r="G159">
            <v>3084766000</v>
          </cell>
          <cell r="H159">
            <v>2120025000</v>
          </cell>
          <cell r="I159">
            <v>0</v>
          </cell>
          <cell r="J159">
            <v>0</v>
          </cell>
          <cell r="K159">
            <v>3097418000</v>
          </cell>
          <cell r="L159">
            <v>977393000</v>
          </cell>
          <cell r="M159" t="str">
            <v>Consumer Discretionary</v>
          </cell>
          <cell r="N159" t="str">
            <v>Specialty Stores</v>
          </cell>
        </row>
        <row r="160">
          <cell r="A160">
            <v>1216</v>
          </cell>
          <cell r="B160" t="str">
            <v>OXY</v>
          </cell>
          <cell r="C160" t="str">
            <v>Year 1</v>
          </cell>
          <cell r="D160" t="str">
            <v>OXYandYear 1</v>
          </cell>
          <cell r="E160">
            <v>41274</v>
          </cell>
          <cell r="F160">
            <v>20100000000</v>
          </cell>
          <cell r="G160">
            <v>6530000000</v>
          </cell>
          <cell r="H160">
            <v>1879000000</v>
          </cell>
          <cell r="I160">
            <v>0</v>
          </cell>
          <cell r="J160">
            <v>3585000000</v>
          </cell>
          <cell r="K160">
            <v>13570000000</v>
          </cell>
          <cell r="L160">
            <v>8106000000</v>
          </cell>
          <cell r="M160" t="str">
            <v>Energy</v>
          </cell>
          <cell r="N160" t="str">
            <v>Oil &amp; Gas Exploration &amp; Production</v>
          </cell>
        </row>
        <row r="161">
          <cell r="A161">
            <v>1224</v>
          </cell>
          <cell r="B161" t="str">
            <v>PBCT</v>
          </cell>
          <cell r="C161" t="str">
            <v>Year 1</v>
          </cell>
          <cell r="D161" t="str">
            <v>PBCTandYear 1</v>
          </cell>
          <cell r="E161">
            <v>41274</v>
          </cell>
          <cell r="F161">
            <v>1355300000</v>
          </cell>
          <cell r="G161">
            <v>90800000</v>
          </cell>
          <cell r="H161">
            <v>803800000</v>
          </cell>
          <cell r="I161">
            <v>0</v>
          </cell>
          <cell r="J161">
            <v>76000000</v>
          </cell>
          <cell r="K161">
            <v>1264500000</v>
          </cell>
          <cell r="L161">
            <v>384700000</v>
          </cell>
          <cell r="M161" t="str">
            <v>Financials</v>
          </cell>
          <cell r="N161" t="str">
            <v>Thrifts &amp; Mortgage Finance</v>
          </cell>
        </row>
        <row r="162">
          <cell r="A162">
            <v>1228</v>
          </cell>
          <cell r="B162" t="str">
            <v>PBI</v>
          </cell>
          <cell r="C162" t="str">
            <v>Year 1</v>
          </cell>
          <cell r="D162" t="str">
            <v>PBIandYear 1</v>
          </cell>
          <cell r="E162">
            <v>41274</v>
          </cell>
          <cell r="F162">
            <v>3823713000</v>
          </cell>
          <cell r="G162">
            <v>1582398000</v>
          </cell>
          <cell r="H162">
            <v>1489735000</v>
          </cell>
          <cell r="I162">
            <v>114250000</v>
          </cell>
          <cell r="J162">
            <v>0</v>
          </cell>
          <cell r="K162">
            <v>2241315000</v>
          </cell>
          <cell r="L162">
            <v>637330000</v>
          </cell>
          <cell r="M162" t="str">
            <v>Industrials</v>
          </cell>
          <cell r="N162" t="str">
            <v>Technology, Hardware, Software and Supplies</v>
          </cell>
        </row>
        <row r="163">
          <cell r="A163">
            <v>1232</v>
          </cell>
          <cell r="B163" t="str">
            <v>PCAR</v>
          </cell>
          <cell r="C163" t="str">
            <v>Year 1</v>
          </cell>
          <cell r="D163" t="str">
            <v>PCARandYear 1</v>
          </cell>
          <cell r="E163">
            <v>41274</v>
          </cell>
          <cell r="F163">
            <v>16596800000</v>
          </cell>
          <cell r="G163">
            <v>13908300000</v>
          </cell>
          <cell r="H163">
            <v>571600000</v>
          </cell>
          <cell r="I163">
            <v>279300000</v>
          </cell>
          <cell r="J163">
            <v>517400000</v>
          </cell>
          <cell r="K163">
            <v>2688500000</v>
          </cell>
          <cell r="L163">
            <v>1320200000</v>
          </cell>
          <cell r="M163" t="str">
            <v>Industrials</v>
          </cell>
          <cell r="N163" t="str">
            <v>Construction &amp; Farm Machinery &amp; Heavy Trucks</v>
          </cell>
        </row>
        <row r="164">
          <cell r="A164">
            <v>1240</v>
          </cell>
          <cell r="B164" t="str">
            <v>PCLN</v>
          </cell>
          <cell r="C164" t="str">
            <v>Year 1</v>
          </cell>
          <cell r="D164" t="str">
            <v>PCLNandYear 1</v>
          </cell>
          <cell r="E164">
            <v>41274</v>
          </cell>
          <cell r="F164">
            <v>5260956000</v>
          </cell>
          <cell r="G164">
            <v>1177275000</v>
          </cell>
          <cell r="H164">
            <v>2188747000</v>
          </cell>
          <cell r="I164">
            <v>0</v>
          </cell>
          <cell r="J164">
            <v>65141000</v>
          </cell>
          <cell r="K164">
            <v>4083681000</v>
          </cell>
          <cell r="L164">
            <v>1829793000</v>
          </cell>
          <cell r="M164" t="str">
            <v>Consumer Discretionary</v>
          </cell>
          <cell r="N164" t="str">
            <v>Internet &amp; Direct Marketing Retail</v>
          </cell>
        </row>
        <row r="165">
          <cell r="A165">
            <v>1248</v>
          </cell>
          <cell r="B165" t="str">
            <v>PEG</v>
          </cell>
          <cell r="C165" t="str">
            <v>Year 1</v>
          </cell>
          <cell r="D165" t="str">
            <v>PEGandYear 1</v>
          </cell>
          <cell r="E165">
            <v>41274</v>
          </cell>
          <cell r="F165">
            <v>9781000000</v>
          </cell>
          <cell r="G165">
            <v>6351000000</v>
          </cell>
          <cell r="H165">
            <v>98000000</v>
          </cell>
          <cell r="I165">
            <v>0</v>
          </cell>
          <cell r="J165">
            <v>1054000000</v>
          </cell>
          <cell r="K165">
            <v>3430000000</v>
          </cell>
          <cell r="L165">
            <v>2278000000</v>
          </cell>
          <cell r="M165" t="str">
            <v>Utilities</v>
          </cell>
          <cell r="N165" t="str">
            <v>Electric Utilities</v>
          </cell>
        </row>
        <row r="166">
          <cell r="A166">
            <v>1256</v>
          </cell>
          <cell r="B166" t="str">
            <v>PFE</v>
          </cell>
          <cell r="C166" t="str">
            <v>Year 1</v>
          </cell>
          <cell r="D166" t="str">
            <v>PFEandYear 1</v>
          </cell>
          <cell r="E166">
            <v>41274</v>
          </cell>
          <cell r="F166">
            <v>54657000000</v>
          </cell>
          <cell r="G166">
            <v>9821000000</v>
          </cell>
          <cell r="H166">
            <v>15171000000</v>
          </cell>
          <cell r="I166">
            <v>7482000000</v>
          </cell>
          <cell r="J166">
            <v>5109000000</v>
          </cell>
          <cell r="K166">
            <v>44836000000</v>
          </cell>
          <cell r="L166">
            <v>17074000000</v>
          </cell>
          <cell r="M166" t="str">
            <v>Health Care</v>
          </cell>
          <cell r="N166" t="str">
            <v>Pharmaceuticals</v>
          </cell>
        </row>
        <row r="167">
          <cell r="A167">
            <v>1268</v>
          </cell>
          <cell r="B167" t="str">
            <v>PGR</v>
          </cell>
          <cell r="C167" t="str">
            <v>Year 1</v>
          </cell>
          <cell r="D167" t="str">
            <v>PGRandYear 1</v>
          </cell>
          <cell r="E167">
            <v>41274</v>
          </cell>
          <cell r="F167">
            <v>17083900000</v>
          </cell>
          <cell r="G167">
            <v>15590900000</v>
          </cell>
          <cell r="H167">
            <v>15400000</v>
          </cell>
          <cell r="I167">
            <v>0</v>
          </cell>
          <cell r="J167">
            <v>36100000</v>
          </cell>
          <cell r="K167">
            <v>1493000000</v>
          </cell>
          <cell r="L167">
            <v>1441500000</v>
          </cell>
          <cell r="M167" t="str">
            <v>Financials</v>
          </cell>
          <cell r="N167" t="str">
            <v>Property &amp; Casualty Insurance</v>
          </cell>
        </row>
        <row r="168">
          <cell r="A168">
            <v>1288</v>
          </cell>
          <cell r="B168" t="str">
            <v>PNC</v>
          </cell>
          <cell r="C168" t="str">
            <v>Year 1</v>
          </cell>
          <cell r="D168" t="str">
            <v>PNCandYear 1</v>
          </cell>
          <cell r="E168">
            <v>41274</v>
          </cell>
          <cell r="F168">
            <v>16606000000</v>
          </cell>
          <cell r="G168">
            <v>386000000</v>
          </cell>
          <cell r="H168">
            <v>10486000000</v>
          </cell>
          <cell r="I168">
            <v>0</v>
          </cell>
          <cell r="J168">
            <v>987000000</v>
          </cell>
          <cell r="K168">
            <v>16220000000</v>
          </cell>
          <cell r="L168">
            <v>4747000000</v>
          </cell>
          <cell r="M168" t="str">
            <v>Financials</v>
          </cell>
          <cell r="N168" t="str">
            <v>Banks</v>
          </cell>
        </row>
        <row r="169">
          <cell r="A169">
            <v>1292</v>
          </cell>
          <cell r="B169" t="str">
            <v>PNR</v>
          </cell>
          <cell r="C169" t="str">
            <v>Year 1</v>
          </cell>
          <cell r="D169" t="str">
            <v>PNRandYear 1</v>
          </cell>
          <cell r="E169">
            <v>41274</v>
          </cell>
          <cell r="F169">
            <v>4306800000</v>
          </cell>
          <cell r="G169">
            <v>3040900000</v>
          </cell>
          <cell r="H169">
            <v>1117700000</v>
          </cell>
          <cell r="I169">
            <v>92300000</v>
          </cell>
          <cell r="J169">
            <v>0</v>
          </cell>
          <cell r="K169">
            <v>1265900000</v>
          </cell>
          <cell r="L169">
            <v>55900000</v>
          </cell>
          <cell r="M169" t="str">
            <v>Industrials</v>
          </cell>
          <cell r="N169" t="str">
            <v>Industrial Machinery</v>
          </cell>
        </row>
        <row r="170">
          <cell r="A170">
            <v>1296</v>
          </cell>
          <cell r="B170" t="str">
            <v>PNW</v>
          </cell>
          <cell r="C170" t="str">
            <v>Year 1</v>
          </cell>
          <cell r="D170" t="str">
            <v>PNWandYear 1</v>
          </cell>
          <cell r="E170">
            <v>41274</v>
          </cell>
          <cell r="F170">
            <v>3301804000</v>
          </cell>
          <cell r="G170">
            <v>1879559000</v>
          </cell>
          <cell r="H170">
            <v>166154000</v>
          </cell>
          <cell r="I170">
            <v>0</v>
          </cell>
          <cell r="J170">
            <v>404336000</v>
          </cell>
          <cell r="K170">
            <v>1422245000</v>
          </cell>
          <cell r="L170">
            <v>851755000</v>
          </cell>
          <cell r="M170" t="str">
            <v>Utilities</v>
          </cell>
          <cell r="N170" t="str">
            <v>MultiUtilities</v>
          </cell>
        </row>
        <row r="171">
          <cell r="A171">
            <v>1304</v>
          </cell>
          <cell r="B171" t="str">
            <v>PPL</v>
          </cell>
          <cell r="C171" t="str">
            <v>Year 1</v>
          </cell>
          <cell r="D171" t="str">
            <v>PPLandYear 1</v>
          </cell>
          <cell r="E171">
            <v>41274</v>
          </cell>
          <cell r="F171">
            <v>12132000000</v>
          </cell>
          <cell r="G171">
            <v>4876000000</v>
          </cell>
          <cell r="H171">
            <v>3143000000</v>
          </cell>
          <cell r="I171">
            <v>0</v>
          </cell>
          <cell r="J171">
            <v>1087000000</v>
          </cell>
          <cell r="K171">
            <v>7256000000</v>
          </cell>
          <cell r="L171">
            <v>3026000000</v>
          </cell>
          <cell r="M171" t="str">
            <v>Utilities</v>
          </cell>
          <cell r="N171" t="str">
            <v>Electric Utilities</v>
          </cell>
        </row>
        <row r="172">
          <cell r="A172">
            <v>1308</v>
          </cell>
          <cell r="B172" t="str">
            <v>PRU</v>
          </cell>
          <cell r="C172" t="str">
            <v>Year 1</v>
          </cell>
          <cell r="D172" t="str">
            <v>PRUandYear 1</v>
          </cell>
          <cell r="E172">
            <v>41274</v>
          </cell>
          <cell r="F172">
            <v>84847000000</v>
          </cell>
          <cell r="G172">
            <v>66635000000</v>
          </cell>
          <cell r="H172">
            <v>17504000000</v>
          </cell>
          <cell r="I172">
            <v>0</v>
          </cell>
          <cell r="J172">
            <v>0</v>
          </cell>
          <cell r="K172">
            <v>18212000000</v>
          </cell>
          <cell r="L172">
            <v>708000000</v>
          </cell>
          <cell r="M172" t="str">
            <v>Financials</v>
          </cell>
          <cell r="N172" t="str">
            <v>Diversified Financial Services</v>
          </cell>
        </row>
        <row r="173">
          <cell r="A173">
            <v>1312</v>
          </cell>
          <cell r="B173" t="str">
            <v>PSX</v>
          </cell>
          <cell r="C173" t="str">
            <v>Year 1</v>
          </cell>
          <cell r="D173" t="str">
            <v>PSXandYear 1</v>
          </cell>
          <cell r="E173">
            <v>41274</v>
          </cell>
          <cell r="F173">
            <v>179290000000</v>
          </cell>
          <cell r="G173">
            <v>158446000000</v>
          </cell>
          <cell r="H173">
            <v>15443000000</v>
          </cell>
          <cell r="I173">
            <v>0</v>
          </cell>
          <cell r="J173">
            <v>931000000</v>
          </cell>
          <cell r="K173">
            <v>20844000000</v>
          </cell>
          <cell r="L173">
            <v>4470000000</v>
          </cell>
          <cell r="M173" t="str">
            <v>Energy</v>
          </cell>
          <cell r="N173" t="str">
            <v>Oil &amp; Gas Refining &amp; Marketing &amp; Transportation</v>
          </cell>
        </row>
        <row r="174">
          <cell r="A174">
            <v>1320</v>
          </cell>
          <cell r="B174" t="str">
            <v>PWR</v>
          </cell>
          <cell r="C174" t="str">
            <v>Year 1</v>
          </cell>
          <cell r="D174" t="str">
            <v>PWRandYear 1</v>
          </cell>
          <cell r="E174">
            <v>41274</v>
          </cell>
          <cell r="F174">
            <v>5920269000</v>
          </cell>
          <cell r="G174">
            <v>4982562000</v>
          </cell>
          <cell r="H174">
            <v>434894000</v>
          </cell>
          <cell r="I174">
            <v>0</v>
          </cell>
          <cell r="J174">
            <v>37691000</v>
          </cell>
          <cell r="K174">
            <v>937707000</v>
          </cell>
          <cell r="L174">
            <v>465122000</v>
          </cell>
          <cell r="M174" t="str">
            <v>Industrials</v>
          </cell>
          <cell r="N174" t="str">
            <v>Industrial Conglomerates</v>
          </cell>
        </row>
        <row r="175">
          <cell r="A175">
            <v>1324</v>
          </cell>
          <cell r="B175" t="str">
            <v>PX</v>
          </cell>
          <cell r="C175" t="str">
            <v>Year 1</v>
          </cell>
          <cell r="D175" t="str">
            <v>PXandYear 1</v>
          </cell>
          <cell r="E175">
            <v>41274</v>
          </cell>
          <cell r="F175">
            <v>11224000000</v>
          </cell>
          <cell r="G175">
            <v>6396000000</v>
          </cell>
          <cell r="H175">
            <v>1227000000</v>
          </cell>
          <cell r="I175">
            <v>98000000</v>
          </cell>
          <cell r="J175">
            <v>1001000000</v>
          </cell>
          <cell r="K175">
            <v>4828000000</v>
          </cell>
          <cell r="L175">
            <v>2502000000</v>
          </cell>
          <cell r="M175" t="str">
            <v>Materials</v>
          </cell>
          <cell r="N175" t="str">
            <v>Industrial Gases</v>
          </cell>
        </row>
        <row r="176">
          <cell r="A176">
            <v>1342</v>
          </cell>
          <cell r="B176" t="str">
            <v>RCL</v>
          </cell>
          <cell r="C176" t="str">
            <v>Year 1</v>
          </cell>
          <cell r="D176" t="str">
            <v>RCLandYear 1</v>
          </cell>
          <cell r="E176">
            <v>41274</v>
          </cell>
          <cell r="F176">
            <v>7688024000</v>
          </cell>
          <cell r="G176">
            <v>5157434000</v>
          </cell>
          <cell r="H176">
            <v>1011543000</v>
          </cell>
          <cell r="I176">
            <v>0</v>
          </cell>
          <cell r="J176">
            <v>730493000</v>
          </cell>
          <cell r="K176">
            <v>2530590000</v>
          </cell>
          <cell r="L176">
            <v>788554000</v>
          </cell>
          <cell r="M176" t="str">
            <v>Consumer Discretionary</v>
          </cell>
          <cell r="N176" t="str">
            <v>Hotels, Resorts &amp; Cruise Lines</v>
          </cell>
        </row>
        <row r="177">
          <cell r="A177">
            <v>1366</v>
          </cell>
          <cell r="B177" t="str">
            <v>ROP</v>
          </cell>
          <cell r="C177" t="str">
            <v>Year 1</v>
          </cell>
          <cell r="D177" t="str">
            <v>ROPandYear 1</v>
          </cell>
          <cell r="E177">
            <v>41274</v>
          </cell>
          <cell r="F177">
            <v>2993489000</v>
          </cell>
          <cell r="G177">
            <v>1321772000</v>
          </cell>
          <cell r="H177">
            <v>914130000</v>
          </cell>
          <cell r="I177">
            <v>0</v>
          </cell>
          <cell r="J177">
            <v>0</v>
          </cell>
          <cell r="K177">
            <v>1671717000</v>
          </cell>
          <cell r="L177">
            <v>757587000</v>
          </cell>
          <cell r="M177" t="str">
            <v>Industrials</v>
          </cell>
          <cell r="N177" t="str">
            <v>Industrial Conglomerates</v>
          </cell>
        </row>
        <row r="178">
          <cell r="A178">
            <v>1374</v>
          </cell>
          <cell r="B178" t="str">
            <v>RRC</v>
          </cell>
          <cell r="C178" t="str">
            <v>Year 1</v>
          </cell>
          <cell r="D178" t="str">
            <v>RRCandYear 1</v>
          </cell>
          <cell r="E178">
            <v>41274</v>
          </cell>
          <cell r="F178">
            <v>1367135000</v>
          </cell>
          <cell r="G178">
            <v>328784000</v>
          </cell>
          <cell r="H178">
            <v>248136000</v>
          </cell>
          <cell r="I178">
            <v>0</v>
          </cell>
          <cell r="J178">
            <v>445228000</v>
          </cell>
          <cell r="K178">
            <v>1038351000</v>
          </cell>
          <cell r="L178">
            <v>344987000</v>
          </cell>
          <cell r="M178" t="str">
            <v>Energy</v>
          </cell>
          <cell r="N178" t="str">
            <v>Oil &amp; Gas Exploration &amp; Production</v>
          </cell>
        </row>
        <row r="179">
          <cell r="A179">
            <v>1386</v>
          </cell>
          <cell r="B179" t="str">
            <v>SCG</v>
          </cell>
          <cell r="C179" t="str">
            <v>Year 1</v>
          </cell>
          <cell r="D179" t="str">
            <v>SCGandYear 1</v>
          </cell>
          <cell r="E179">
            <v>41274</v>
          </cell>
          <cell r="F179">
            <v>4176000000</v>
          </cell>
          <cell r="G179">
            <v>2754000000</v>
          </cell>
          <cell r="H179">
            <v>207000000</v>
          </cell>
          <cell r="I179">
            <v>0</v>
          </cell>
          <cell r="J179">
            <v>356000000</v>
          </cell>
          <cell r="K179">
            <v>1422000000</v>
          </cell>
          <cell r="L179">
            <v>859000000</v>
          </cell>
          <cell r="M179" t="str">
            <v>Utilities</v>
          </cell>
          <cell r="N179" t="str">
            <v>MultiUtilities</v>
          </cell>
        </row>
        <row r="180">
          <cell r="A180">
            <v>1394</v>
          </cell>
          <cell r="B180" t="str">
            <v>SE</v>
          </cell>
          <cell r="C180" t="str">
            <v>Year 1</v>
          </cell>
          <cell r="D180" t="str">
            <v>SEandYear 1</v>
          </cell>
          <cell r="E180">
            <v>41274</v>
          </cell>
          <cell r="F180">
            <v>5075000000</v>
          </cell>
          <cell r="G180">
            <v>2417000000</v>
          </cell>
          <cell r="H180">
            <v>337000000</v>
          </cell>
          <cell r="I180">
            <v>0</v>
          </cell>
          <cell r="J180">
            <v>746000000</v>
          </cell>
          <cell r="K180">
            <v>2658000000</v>
          </cell>
          <cell r="L180">
            <v>1575000000</v>
          </cell>
          <cell r="M180" t="str">
            <v>Energy</v>
          </cell>
          <cell r="N180" t="str">
            <v>Oil &amp; Gas Refining &amp; Marketing &amp; Transportation</v>
          </cell>
        </row>
        <row r="181">
          <cell r="A181">
            <v>1402</v>
          </cell>
          <cell r="B181" t="str">
            <v>SHW</v>
          </cell>
          <cell r="C181" t="str">
            <v>Year 1</v>
          </cell>
          <cell r="D181" t="str">
            <v>SHWandYear 1</v>
          </cell>
          <cell r="E181">
            <v>41274</v>
          </cell>
          <cell r="F181">
            <v>9534462000</v>
          </cell>
          <cell r="G181">
            <v>5328236000</v>
          </cell>
          <cell r="H181">
            <v>3264896000</v>
          </cell>
          <cell r="I181">
            <v>0</v>
          </cell>
          <cell r="J181">
            <v>0</v>
          </cell>
          <cell r="K181">
            <v>4206226000</v>
          </cell>
          <cell r="L181">
            <v>941330000</v>
          </cell>
          <cell r="M181" t="str">
            <v>Materials</v>
          </cell>
          <cell r="N181" t="str">
            <v>Specialty Chemicals</v>
          </cell>
        </row>
        <row r="182">
          <cell r="A182">
            <v>1414</v>
          </cell>
          <cell r="B182" t="str">
            <v>SLG</v>
          </cell>
          <cell r="C182" t="str">
            <v>Year 1</v>
          </cell>
          <cell r="D182" t="str">
            <v>SLGandYear 1</v>
          </cell>
          <cell r="E182">
            <v>41274</v>
          </cell>
          <cell r="F182">
            <v>1290052000</v>
          </cell>
          <cell r="G182">
            <v>470243000</v>
          </cell>
          <cell r="H182">
            <v>120310000</v>
          </cell>
          <cell r="I182">
            <v>0</v>
          </cell>
          <cell r="J182">
            <v>330418000</v>
          </cell>
          <cell r="K182">
            <v>819809000</v>
          </cell>
          <cell r="L182">
            <v>369081000</v>
          </cell>
          <cell r="M182" t="str">
            <v>Real Estate</v>
          </cell>
          <cell r="N182" t="str">
            <v>Office REITs</v>
          </cell>
        </row>
        <row r="183">
          <cell r="A183">
            <v>1422</v>
          </cell>
          <cell r="B183" t="str">
            <v>SNI</v>
          </cell>
          <cell r="C183" t="str">
            <v>Year 1</v>
          </cell>
          <cell r="D183" t="str">
            <v>SNIandYear 1</v>
          </cell>
          <cell r="E183">
            <v>41274</v>
          </cell>
          <cell r="F183">
            <v>2307182000</v>
          </cell>
          <cell r="G183">
            <v>610836000</v>
          </cell>
          <cell r="H183">
            <v>655473000</v>
          </cell>
          <cell r="I183">
            <v>0</v>
          </cell>
          <cell r="J183">
            <v>107591000</v>
          </cell>
          <cell r="K183">
            <v>1696346000</v>
          </cell>
          <cell r="L183">
            <v>933282000</v>
          </cell>
          <cell r="M183" t="str">
            <v>Consumer Discretionary</v>
          </cell>
          <cell r="N183" t="str">
            <v>Broadcasting &amp; Cable TV</v>
          </cell>
        </row>
        <row r="184">
          <cell r="A184">
            <v>1426</v>
          </cell>
          <cell r="B184" t="str">
            <v>SO</v>
          </cell>
          <cell r="C184" t="str">
            <v>Year 1</v>
          </cell>
          <cell r="D184" t="str">
            <v>SOandYear 1</v>
          </cell>
          <cell r="E184">
            <v>41274</v>
          </cell>
          <cell r="F184">
            <v>16537000000</v>
          </cell>
          <cell r="G184">
            <v>9373000000</v>
          </cell>
          <cell r="H184">
            <v>914000000</v>
          </cell>
          <cell r="I184">
            <v>0</v>
          </cell>
          <cell r="J184">
            <v>1787000000</v>
          </cell>
          <cell r="K184">
            <v>7164000000</v>
          </cell>
          <cell r="L184">
            <v>4463000000</v>
          </cell>
          <cell r="M184" t="str">
            <v>Utilities</v>
          </cell>
          <cell r="N184" t="str">
            <v>Electric Utilities</v>
          </cell>
        </row>
        <row r="185">
          <cell r="A185">
            <v>1430</v>
          </cell>
          <cell r="B185" t="str">
            <v>SPG</v>
          </cell>
          <cell r="C185" t="str">
            <v>Year 1</v>
          </cell>
          <cell r="D185" t="str">
            <v>SPGandYear 1</v>
          </cell>
          <cell r="E185">
            <v>41274</v>
          </cell>
          <cell r="F185">
            <v>4256157000</v>
          </cell>
          <cell r="G185">
            <v>800380000</v>
          </cell>
          <cell r="H185">
            <v>376687000</v>
          </cell>
          <cell r="I185">
            <v>0</v>
          </cell>
          <cell r="J185">
            <v>1068382000</v>
          </cell>
          <cell r="K185">
            <v>3455777000</v>
          </cell>
          <cell r="L185">
            <v>2010708000</v>
          </cell>
          <cell r="M185" t="str">
            <v>Real Estate</v>
          </cell>
          <cell r="N185" t="str">
            <v>REITs</v>
          </cell>
        </row>
        <row r="186">
          <cell r="A186">
            <v>1442</v>
          </cell>
          <cell r="B186" t="str">
            <v>SRCL</v>
          </cell>
          <cell r="C186" t="str">
            <v>Year 1</v>
          </cell>
          <cell r="D186" t="str">
            <v>SRCLandYear 1</v>
          </cell>
          <cell r="E186">
            <v>41274</v>
          </cell>
          <cell r="F186">
            <v>1913149000</v>
          </cell>
          <cell r="G186">
            <v>1055844000</v>
          </cell>
          <cell r="H186">
            <v>356817000</v>
          </cell>
          <cell r="I186">
            <v>0</v>
          </cell>
          <cell r="J186">
            <v>31652000</v>
          </cell>
          <cell r="K186">
            <v>857305000</v>
          </cell>
          <cell r="L186">
            <v>468836000</v>
          </cell>
          <cell r="M186" t="str">
            <v>Industrials</v>
          </cell>
          <cell r="N186" t="str">
            <v>Industrial Conglomerates</v>
          </cell>
        </row>
        <row r="187">
          <cell r="A187">
            <v>1446</v>
          </cell>
          <cell r="B187" t="str">
            <v>SRE</v>
          </cell>
          <cell r="C187" t="str">
            <v>Year 1</v>
          </cell>
          <cell r="D187" t="str">
            <v>SREandYear 1</v>
          </cell>
          <cell r="E187">
            <v>41274</v>
          </cell>
          <cell r="F187">
            <v>9647000000</v>
          </cell>
          <cell r="G187">
            <v>6646000000</v>
          </cell>
          <cell r="H187">
            <v>359000000</v>
          </cell>
          <cell r="I187">
            <v>0</v>
          </cell>
          <cell r="J187">
            <v>1090000000</v>
          </cell>
          <cell r="K187">
            <v>3001000000</v>
          </cell>
          <cell r="L187">
            <v>1552000000</v>
          </cell>
          <cell r="M187" t="str">
            <v>Utilities</v>
          </cell>
          <cell r="N187" t="str">
            <v>MultiUtilities</v>
          </cell>
        </row>
        <row r="188">
          <cell r="A188">
            <v>1450</v>
          </cell>
          <cell r="B188" t="str">
            <v>STI</v>
          </cell>
          <cell r="C188" t="str">
            <v>Year 1</v>
          </cell>
          <cell r="D188" t="str">
            <v>STIandYear 1</v>
          </cell>
          <cell r="E188">
            <v>41274</v>
          </cell>
          <cell r="F188">
            <v>11240000000</v>
          </cell>
          <cell r="G188">
            <v>429000000</v>
          </cell>
          <cell r="H188">
            <v>6073000000</v>
          </cell>
          <cell r="I188">
            <v>0</v>
          </cell>
          <cell r="J188">
            <v>1441000000</v>
          </cell>
          <cell r="K188">
            <v>10811000000</v>
          </cell>
          <cell r="L188">
            <v>3297000000</v>
          </cell>
          <cell r="M188" t="str">
            <v>Financials</v>
          </cell>
          <cell r="N188" t="str">
            <v>Banks</v>
          </cell>
        </row>
        <row r="189">
          <cell r="A189">
            <v>1474</v>
          </cell>
          <cell r="B189" t="str">
            <v>SWN</v>
          </cell>
          <cell r="C189" t="str">
            <v>Year 1</v>
          </cell>
          <cell r="D189" t="str">
            <v>SWNandYear 1</v>
          </cell>
          <cell r="E189">
            <v>41274</v>
          </cell>
          <cell r="F189">
            <v>2730000000</v>
          </cell>
          <cell r="G189">
            <v>245000000</v>
          </cell>
          <cell r="H189">
            <v>835000000</v>
          </cell>
          <cell r="I189">
            <v>0</v>
          </cell>
          <cell r="J189">
            <v>811000000</v>
          </cell>
          <cell r="K189">
            <v>2485000000</v>
          </cell>
          <cell r="L189">
            <v>839000000</v>
          </cell>
          <cell r="M189" t="str">
            <v>Energy</v>
          </cell>
          <cell r="N189" t="str">
            <v>Oil &amp; Gas Exploration &amp; Production</v>
          </cell>
        </row>
        <row r="190">
          <cell r="A190">
            <v>1478</v>
          </cell>
          <cell r="B190" t="str">
            <v>SYF</v>
          </cell>
          <cell r="C190" t="str">
            <v>Year 1</v>
          </cell>
          <cell r="D190" t="str">
            <v>SYFandYear 1</v>
          </cell>
          <cell r="E190">
            <v>41274</v>
          </cell>
          <cell r="F190">
            <v>10793000000</v>
          </cell>
          <cell r="G190">
            <v>362000000</v>
          </cell>
          <cell r="H190">
            <v>2123000000</v>
          </cell>
          <cell r="I190">
            <v>0</v>
          </cell>
          <cell r="J190">
            <v>4549000000</v>
          </cell>
          <cell r="K190">
            <v>10431000000</v>
          </cell>
          <cell r="L190">
            <v>3759000000</v>
          </cell>
          <cell r="M190" t="str">
            <v>Financials</v>
          </cell>
          <cell r="N190" t="str">
            <v>Consumer Finance</v>
          </cell>
        </row>
        <row r="191">
          <cell r="A191">
            <v>1494</v>
          </cell>
          <cell r="B191" t="str">
            <v>T</v>
          </cell>
          <cell r="C191" t="str">
            <v>Year 1</v>
          </cell>
          <cell r="D191" t="str">
            <v>TandYear 1</v>
          </cell>
          <cell r="E191">
            <v>41274</v>
          </cell>
          <cell r="F191">
            <v>127434000000</v>
          </cell>
          <cell r="G191">
            <v>55228000000</v>
          </cell>
          <cell r="H191">
            <v>41066000000</v>
          </cell>
          <cell r="I191">
            <v>0</v>
          </cell>
          <cell r="J191">
            <v>18143000000</v>
          </cell>
          <cell r="K191">
            <v>72206000000</v>
          </cell>
          <cell r="L191">
            <v>12997000000</v>
          </cell>
          <cell r="M191" t="str">
            <v>Telecommunications Services</v>
          </cell>
          <cell r="N191" t="str">
            <v>Integrated Telecommunications Services</v>
          </cell>
        </row>
        <row r="192">
          <cell r="A192">
            <v>1502</v>
          </cell>
          <cell r="B192" t="str">
            <v>TDC</v>
          </cell>
          <cell r="C192" t="str">
            <v>Year 1</v>
          </cell>
          <cell r="D192" t="str">
            <v>TDCandYear 1</v>
          </cell>
          <cell r="E192">
            <v>41274</v>
          </cell>
          <cell r="F192">
            <v>2665000000</v>
          </cell>
          <cell r="G192">
            <v>1174000000</v>
          </cell>
          <cell r="H192">
            <v>728000000</v>
          </cell>
          <cell r="I192">
            <v>183000000</v>
          </cell>
          <cell r="J192">
            <v>0</v>
          </cell>
          <cell r="K192">
            <v>1491000000</v>
          </cell>
          <cell r="L192">
            <v>580000000</v>
          </cell>
          <cell r="M192" t="str">
            <v>Information Technology</v>
          </cell>
          <cell r="N192" t="str">
            <v>Application Software</v>
          </cell>
        </row>
        <row r="193">
          <cell r="A193">
            <v>1530</v>
          </cell>
          <cell r="B193" t="str">
            <v>TMK</v>
          </cell>
          <cell r="C193" t="str">
            <v>Year 1</v>
          </cell>
          <cell r="D193" t="str">
            <v>TMKandYear 1</v>
          </cell>
          <cell r="E193">
            <v>41274</v>
          </cell>
          <cell r="F193">
            <v>3589516000</v>
          </cell>
          <cell r="G193">
            <v>1955682000</v>
          </cell>
          <cell r="H193">
            <v>0</v>
          </cell>
          <cell r="I193">
            <v>0</v>
          </cell>
          <cell r="J193">
            <v>787329000</v>
          </cell>
          <cell r="K193">
            <v>1633834000</v>
          </cell>
          <cell r="L193">
            <v>846505000</v>
          </cell>
          <cell r="M193" t="str">
            <v>Financials</v>
          </cell>
          <cell r="N193" t="str">
            <v>Life &amp; Health Insurance</v>
          </cell>
        </row>
        <row r="194">
          <cell r="A194">
            <v>1534</v>
          </cell>
          <cell r="B194" t="str">
            <v>TMO</v>
          </cell>
          <cell r="C194" t="str">
            <v>Year 1</v>
          </cell>
          <cell r="D194" t="str">
            <v>TMOandYear 1</v>
          </cell>
          <cell r="E194">
            <v>41274</v>
          </cell>
          <cell r="F194">
            <v>12509900000</v>
          </cell>
          <cell r="G194">
            <v>7214400000</v>
          </cell>
          <cell r="H194">
            <v>3354900000</v>
          </cell>
          <cell r="I194">
            <v>376400000</v>
          </cell>
          <cell r="J194">
            <v>0</v>
          </cell>
          <cell r="K194">
            <v>5295500000</v>
          </cell>
          <cell r="L194">
            <v>1564200000</v>
          </cell>
          <cell r="M194" t="str">
            <v>Health Care</v>
          </cell>
          <cell r="N194" t="str">
            <v>Health Care Equipment</v>
          </cell>
        </row>
        <row r="195">
          <cell r="A195">
            <v>1538</v>
          </cell>
          <cell r="B195" t="str">
            <v>TRIP</v>
          </cell>
          <cell r="C195" t="str">
            <v>Year 1</v>
          </cell>
          <cell r="D195" t="str">
            <v>TRIPandYear 1</v>
          </cell>
          <cell r="E195">
            <v>41274</v>
          </cell>
          <cell r="F195">
            <v>763000000</v>
          </cell>
          <cell r="G195">
            <v>12000000</v>
          </cell>
          <cell r="H195">
            <v>429000000</v>
          </cell>
          <cell r="I195">
            <v>0</v>
          </cell>
          <cell r="J195">
            <v>26000000</v>
          </cell>
          <cell r="K195">
            <v>751000000</v>
          </cell>
          <cell r="L195">
            <v>296000000</v>
          </cell>
          <cell r="M195" t="str">
            <v>Consumer Discretionary</v>
          </cell>
          <cell r="N195" t="str">
            <v>Internet &amp; Direct Marketing Retail</v>
          </cell>
        </row>
        <row r="196">
          <cell r="A196">
            <v>1554</v>
          </cell>
          <cell r="B196" t="str">
            <v>TSO</v>
          </cell>
          <cell r="C196" t="str">
            <v>Year 1</v>
          </cell>
          <cell r="D196" t="str">
            <v>TSOandYear 1</v>
          </cell>
          <cell r="E196">
            <v>41274</v>
          </cell>
          <cell r="F196">
            <v>29809000000</v>
          </cell>
          <cell r="G196">
            <v>26045000000</v>
          </cell>
          <cell r="H196">
            <v>1702000000</v>
          </cell>
          <cell r="I196">
            <v>0</v>
          </cell>
          <cell r="J196">
            <v>418000000</v>
          </cell>
          <cell r="K196">
            <v>3764000000</v>
          </cell>
          <cell r="L196">
            <v>1644000000</v>
          </cell>
          <cell r="M196" t="str">
            <v>Energy</v>
          </cell>
          <cell r="N196" t="str">
            <v>Oil &amp; Gas Refining &amp; Marketing &amp; Transportation</v>
          </cell>
        </row>
        <row r="197">
          <cell r="A197">
            <v>1558</v>
          </cell>
          <cell r="B197" t="str">
            <v>TSS</v>
          </cell>
          <cell r="C197" t="str">
            <v>Year 1</v>
          </cell>
          <cell r="D197" t="str">
            <v>TSSandYear 1</v>
          </cell>
          <cell r="E197">
            <v>41274</v>
          </cell>
          <cell r="F197">
            <v>1793557000</v>
          </cell>
          <cell r="G197">
            <v>1189341000</v>
          </cell>
          <cell r="H197">
            <v>247597000</v>
          </cell>
          <cell r="I197">
            <v>0</v>
          </cell>
          <cell r="J197">
            <v>0</v>
          </cell>
          <cell r="K197">
            <v>604216000</v>
          </cell>
          <cell r="L197">
            <v>356619000</v>
          </cell>
          <cell r="M197" t="str">
            <v>Information Technology</v>
          </cell>
          <cell r="N197" t="str">
            <v>Internet Software &amp; Services</v>
          </cell>
        </row>
        <row r="198">
          <cell r="A198">
            <v>1562</v>
          </cell>
          <cell r="B198" t="str">
            <v>TXN</v>
          </cell>
          <cell r="C198" t="str">
            <v>Year 1</v>
          </cell>
          <cell r="D198" t="str">
            <v>TXNandYear 1</v>
          </cell>
          <cell r="E198">
            <v>41274</v>
          </cell>
          <cell r="F198">
            <v>12825000000</v>
          </cell>
          <cell r="G198">
            <v>6457000000</v>
          </cell>
          <cell r="H198">
            <v>1804000000</v>
          </cell>
          <cell r="I198">
            <v>1877000000</v>
          </cell>
          <cell r="J198">
            <v>0</v>
          </cell>
          <cell r="K198">
            <v>6368000000</v>
          </cell>
          <cell r="L198">
            <v>2687000000</v>
          </cell>
          <cell r="M198" t="str">
            <v>Information Technology</v>
          </cell>
          <cell r="N198" t="str">
            <v>Semiconductors</v>
          </cell>
        </row>
        <row r="199">
          <cell r="A199">
            <v>1570</v>
          </cell>
          <cell r="B199" t="str">
            <v>UA</v>
          </cell>
          <cell r="C199" t="str">
            <v>Year 1</v>
          </cell>
          <cell r="D199" t="str">
            <v>UAandYear 1</v>
          </cell>
          <cell r="E199">
            <v>41274</v>
          </cell>
          <cell r="F199">
            <v>1834921000</v>
          </cell>
          <cell r="G199">
            <v>955624000</v>
          </cell>
          <cell r="H199">
            <v>670602000</v>
          </cell>
          <cell r="I199">
            <v>0</v>
          </cell>
          <cell r="J199">
            <v>0</v>
          </cell>
          <cell r="K199">
            <v>879297000</v>
          </cell>
          <cell r="L199">
            <v>208695000</v>
          </cell>
          <cell r="M199" t="str">
            <v>Consumer Discretionary</v>
          </cell>
          <cell r="N199" t="str">
            <v>Apparel, Accessories &amp; Luxury Goods</v>
          </cell>
        </row>
        <row r="200">
          <cell r="A200">
            <v>1574</v>
          </cell>
          <cell r="B200" t="str">
            <v>UAA</v>
          </cell>
          <cell r="C200" t="str">
            <v>Year 1</v>
          </cell>
          <cell r="D200" t="str">
            <v>UAAandYear 1</v>
          </cell>
          <cell r="E200">
            <v>41274</v>
          </cell>
          <cell r="F200">
            <v>1834921000</v>
          </cell>
          <cell r="G200">
            <v>955624000</v>
          </cell>
          <cell r="H200">
            <v>670602000</v>
          </cell>
          <cell r="I200">
            <v>0</v>
          </cell>
          <cell r="J200">
            <v>0</v>
          </cell>
          <cell r="K200">
            <v>879297000</v>
          </cell>
          <cell r="L200">
            <v>208695000</v>
          </cell>
          <cell r="M200" t="str">
            <v>Consumer Discretionary</v>
          </cell>
          <cell r="N200" t="str">
            <v>Apparel, Accessories &amp; Luxury Goods</v>
          </cell>
        </row>
        <row r="201">
          <cell r="A201">
            <v>1578</v>
          </cell>
          <cell r="B201" t="str">
            <v>UAL</v>
          </cell>
          <cell r="C201" t="str">
            <v>Year 1</v>
          </cell>
          <cell r="D201" t="str">
            <v>UALandYear 1</v>
          </cell>
          <cell r="E201">
            <v>41274</v>
          </cell>
          <cell r="F201">
            <v>37152000000</v>
          </cell>
          <cell r="G201">
            <v>17820000000</v>
          </cell>
          <cell r="H201">
            <v>16448000000</v>
          </cell>
          <cell r="I201">
            <v>0</v>
          </cell>
          <cell r="J201">
            <v>1522000000</v>
          </cell>
          <cell r="K201">
            <v>19332000000</v>
          </cell>
          <cell r="L201">
            <v>1362000000</v>
          </cell>
          <cell r="M201" t="str">
            <v>Industrials</v>
          </cell>
          <cell r="N201" t="str">
            <v>Airlines</v>
          </cell>
        </row>
        <row r="202">
          <cell r="A202">
            <v>1582</v>
          </cell>
          <cell r="B202" t="str">
            <v>UDR</v>
          </cell>
          <cell r="C202" t="str">
            <v>Year 1</v>
          </cell>
          <cell r="D202" t="str">
            <v>UDRandYear 1</v>
          </cell>
          <cell r="E202">
            <v>41274</v>
          </cell>
          <cell r="F202">
            <v>716612000</v>
          </cell>
          <cell r="G202">
            <v>245316000</v>
          </cell>
          <cell r="H202">
            <v>58005000</v>
          </cell>
          <cell r="I202">
            <v>0</v>
          </cell>
          <cell r="J202">
            <v>346031000</v>
          </cell>
          <cell r="K202">
            <v>471296000</v>
          </cell>
          <cell r="L202">
            <v>67260000</v>
          </cell>
          <cell r="M202" t="str">
            <v>Real Estate</v>
          </cell>
          <cell r="N202" t="str">
            <v>Residential REITs</v>
          </cell>
        </row>
        <row r="203">
          <cell r="A203">
            <v>1598</v>
          </cell>
          <cell r="B203" t="str">
            <v>UNM</v>
          </cell>
          <cell r="C203" t="str">
            <v>Year 1</v>
          </cell>
          <cell r="D203" t="str">
            <v>UNMandYear 1</v>
          </cell>
          <cell r="E203">
            <v>41274</v>
          </cell>
          <cell r="F203">
            <v>10515400000</v>
          </cell>
          <cell r="G203">
            <v>7172100000</v>
          </cell>
          <cell r="H203">
            <v>786800000</v>
          </cell>
          <cell r="I203">
            <v>0</v>
          </cell>
          <cell r="J203">
            <v>1161600000</v>
          </cell>
          <cell r="K203">
            <v>3343300000</v>
          </cell>
          <cell r="L203">
            <v>1394900000</v>
          </cell>
          <cell r="M203" t="str">
            <v>Financials</v>
          </cell>
          <cell r="N203" t="str">
            <v>Diversified Financial Services</v>
          </cell>
        </row>
        <row r="204">
          <cell r="A204">
            <v>1606</v>
          </cell>
          <cell r="B204" t="str">
            <v>UPS</v>
          </cell>
          <cell r="C204" t="str">
            <v>Year 1</v>
          </cell>
          <cell r="D204" t="str">
            <v>UPSandYear 1</v>
          </cell>
          <cell r="E204">
            <v>41274</v>
          </cell>
          <cell r="F204">
            <v>54127000000</v>
          </cell>
          <cell r="G204">
            <v>13574000000</v>
          </cell>
          <cell r="H204">
            <v>37352000000</v>
          </cell>
          <cell r="I204">
            <v>0</v>
          </cell>
          <cell r="J204">
            <v>1858000000</v>
          </cell>
          <cell r="K204">
            <v>40553000000</v>
          </cell>
          <cell r="L204">
            <v>1343000000</v>
          </cell>
          <cell r="M204" t="str">
            <v>Industrials</v>
          </cell>
          <cell r="N204" t="str">
            <v>Air Freight &amp; Logistics</v>
          </cell>
        </row>
        <row r="205">
          <cell r="A205">
            <v>1630</v>
          </cell>
          <cell r="B205" t="str">
            <v>VFC</v>
          </cell>
          <cell r="C205" t="str">
            <v>Year 1</v>
          </cell>
          <cell r="D205" t="str">
            <v>VFCandYear 1</v>
          </cell>
          <cell r="E205">
            <v>41274</v>
          </cell>
          <cell r="F205">
            <v>10879855000</v>
          </cell>
          <cell r="G205">
            <v>5817880000</v>
          </cell>
          <cell r="H205">
            <v>3596708000</v>
          </cell>
          <cell r="I205">
            <v>0</v>
          </cell>
          <cell r="J205">
            <v>0</v>
          </cell>
          <cell r="K205">
            <v>5061975000</v>
          </cell>
          <cell r="L205">
            <v>1465267000</v>
          </cell>
          <cell r="M205" t="str">
            <v>Consumer Discretionary</v>
          </cell>
          <cell r="N205" t="str">
            <v>Apparel, Accessories &amp; Luxury Goods</v>
          </cell>
        </row>
        <row r="206">
          <cell r="A206">
            <v>1638</v>
          </cell>
          <cell r="B206" t="str">
            <v>VLO</v>
          </cell>
          <cell r="C206" t="str">
            <v>Year 1</v>
          </cell>
          <cell r="D206" t="str">
            <v>VLOandYear 1</v>
          </cell>
          <cell r="E206">
            <v>41274</v>
          </cell>
          <cell r="F206">
            <v>138393000000</v>
          </cell>
          <cell r="G206">
            <v>126485000000</v>
          </cell>
          <cell r="H206">
            <v>5229000000</v>
          </cell>
          <cell r="I206">
            <v>0</v>
          </cell>
          <cell r="J206">
            <v>1549000000</v>
          </cell>
          <cell r="K206">
            <v>11908000000</v>
          </cell>
          <cell r="L206">
            <v>5130000000</v>
          </cell>
          <cell r="M206" t="str">
            <v>Energy</v>
          </cell>
          <cell r="N206" t="str">
            <v>Oil &amp; Gas Refining &amp; Marketing &amp; Transportation</v>
          </cell>
        </row>
        <row r="207">
          <cell r="A207">
            <v>1642</v>
          </cell>
          <cell r="B207" t="str">
            <v>VMC</v>
          </cell>
          <cell r="C207" t="str">
            <v>Year 1</v>
          </cell>
          <cell r="D207" t="str">
            <v>VMCandYear 1</v>
          </cell>
          <cell r="E207">
            <v>41274</v>
          </cell>
          <cell r="F207">
            <v>2567310000</v>
          </cell>
          <cell r="G207">
            <v>2233284000</v>
          </cell>
          <cell r="H207">
            <v>308143000</v>
          </cell>
          <cell r="I207">
            <v>0</v>
          </cell>
          <cell r="J207">
            <v>0</v>
          </cell>
          <cell r="K207">
            <v>334026000</v>
          </cell>
          <cell r="L207">
            <v>25883000</v>
          </cell>
          <cell r="M207" t="str">
            <v>Materials</v>
          </cell>
          <cell r="N207" t="str">
            <v>Construction Materials</v>
          </cell>
        </row>
        <row r="208">
          <cell r="A208">
            <v>1650</v>
          </cell>
          <cell r="B208" t="str">
            <v>VRSK</v>
          </cell>
          <cell r="C208" t="str">
            <v>Year 1</v>
          </cell>
          <cell r="D208" t="str">
            <v>VRSKandYear 1</v>
          </cell>
          <cell r="E208">
            <v>41274</v>
          </cell>
          <cell r="F208">
            <v>1407848000</v>
          </cell>
          <cell r="G208">
            <v>516708000</v>
          </cell>
          <cell r="H208">
            <v>220068000</v>
          </cell>
          <cell r="I208">
            <v>0</v>
          </cell>
          <cell r="J208">
            <v>98844000</v>
          </cell>
          <cell r="K208">
            <v>891140000</v>
          </cell>
          <cell r="L208">
            <v>572228000</v>
          </cell>
          <cell r="M208" t="str">
            <v>Industrials</v>
          </cell>
          <cell r="N208" t="str">
            <v>Research &amp; Consulting Services</v>
          </cell>
        </row>
        <row r="209">
          <cell r="A209">
            <v>1654</v>
          </cell>
          <cell r="B209" t="str">
            <v>VRSN</v>
          </cell>
          <cell r="C209" t="str">
            <v>Year 1</v>
          </cell>
          <cell r="D209" t="str">
            <v>VRSNandYear 1</v>
          </cell>
          <cell r="E209">
            <v>41274</v>
          </cell>
          <cell r="F209">
            <v>873592000</v>
          </cell>
          <cell r="G209">
            <v>167600000</v>
          </cell>
          <cell r="H209">
            <v>186971000</v>
          </cell>
          <cell r="I209">
            <v>61694000</v>
          </cell>
          <cell r="J209">
            <v>0</v>
          </cell>
          <cell r="K209">
            <v>705992000</v>
          </cell>
          <cell r="L209">
            <v>457327000</v>
          </cell>
          <cell r="M209" t="str">
            <v>Information Technology</v>
          </cell>
          <cell r="N209" t="str">
            <v>Internet Software &amp; Services</v>
          </cell>
        </row>
        <row r="210">
          <cell r="A210">
            <v>1658</v>
          </cell>
          <cell r="B210" t="str">
            <v>VRTX</v>
          </cell>
          <cell r="C210" t="str">
            <v>Year 1</v>
          </cell>
          <cell r="D210" t="str">
            <v>VRTXandYear 1</v>
          </cell>
          <cell r="E210">
            <v>41274</v>
          </cell>
          <cell r="F210">
            <v>1527042000</v>
          </cell>
          <cell r="G210">
            <v>279885000</v>
          </cell>
          <cell r="H210">
            <v>432681000</v>
          </cell>
          <cell r="I210">
            <v>765905000</v>
          </cell>
          <cell r="J210">
            <v>0</v>
          </cell>
          <cell r="K210">
            <v>1247157000</v>
          </cell>
          <cell r="L210">
            <v>48571000</v>
          </cell>
          <cell r="M210" t="str">
            <v>Health Care</v>
          </cell>
          <cell r="N210" t="str">
            <v>Biotechnology</v>
          </cell>
        </row>
        <row r="211">
          <cell r="A211">
            <v>1666</v>
          </cell>
          <cell r="B211" t="str">
            <v>VZ</v>
          </cell>
          <cell r="C211" t="str">
            <v>Year 1</v>
          </cell>
          <cell r="D211" t="str">
            <v>VZandYear 1</v>
          </cell>
          <cell r="E211">
            <v>41274</v>
          </cell>
          <cell r="F211">
            <v>115846000000</v>
          </cell>
          <cell r="G211">
            <v>46275000000</v>
          </cell>
          <cell r="H211">
            <v>39951000000</v>
          </cell>
          <cell r="I211">
            <v>0</v>
          </cell>
          <cell r="J211">
            <v>16460000000</v>
          </cell>
          <cell r="K211">
            <v>69571000000</v>
          </cell>
          <cell r="L211">
            <v>13160000000</v>
          </cell>
          <cell r="M211" t="str">
            <v>Telecommunications Services</v>
          </cell>
          <cell r="N211" t="str">
            <v>Integrated Telecommunications Services</v>
          </cell>
        </row>
        <row r="212">
          <cell r="A212">
            <v>1670</v>
          </cell>
          <cell r="B212" t="str">
            <v>WAT</v>
          </cell>
          <cell r="C212" t="str">
            <v>Year 1</v>
          </cell>
          <cell r="D212" t="str">
            <v>WATandYear 1</v>
          </cell>
          <cell r="E212">
            <v>41274</v>
          </cell>
          <cell r="F212">
            <v>1843641000</v>
          </cell>
          <cell r="G212">
            <v>737614000</v>
          </cell>
          <cell r="H212">
            <v>477270000</v>
          </cell>
          <cell r="I212">
            <v>96004000</v>
          </cell>
          <cell r="J212">
            <v>13829000</v>
          </cell>
          <cell r="K212">
            <v>1106027000</v>
          </cell>
          <cell r="L212">
            <v>518924000</v>
          </cell>
          <cell r="M212" t="str">
            <v>Health Care</v>
          </cell>
          <cell r="N212" t="str">
            <v>Health Care Distributors</v>
          </cell>
        </row>
        <row r="213">
          <cell r="A213">
            <v>1678</v>
          </cell>
          <cell r="B213" t="str">
            <v>WEC</v>
          </cell>
          <cell r="C213" t="str">
            <v>Year 1</v>
          </cell>
          <cell r="D213" t="str">
            <v>WECandYear 1</v>
          </cell>
          <cell r="E213">
            <v>41274</v>
          </cell>
          <cell r="F213">
            <v>4246400000</v>
          </cell>
          <cell r="G213">
            <v>2760500000</v>
          </cell>
          <cell r="H213">
            <v>121400000</v>
          </cell>
          <cell r="I213">
            <v>0</v>
          </cell>
          <cell r="J213">
            <v>364200000</v>
          </cell>
          <cell r="K213">
            <v>1485900000</v>
          </cell>
          <cell r="L213">
            <v>1000300000</v>
          </cell>
          <cell r="M213" t="str">
            <v>Utilities</v>
          </cell>
          <cell r="N213" t="str">
            <v>Electric Utilities</v>
          </cell>
        </row>
        <row r="214">
          <cell r="A214">
            <v>1682</v>
          </cell>
          <cell r="B214" t="str">
            <v>WFC</v>
          </cell>
          <cell r="C214" t="str">
            <v>Year 1</v>
          </cell>
          <cell r="D214" t="str">
            <v>WFCandYear 1</v>
          </cell>
          <cell r="E214">
            <v>41274</v>
          </cell>
          <cell r="F214">
            <v>91247000000</v>
          </cell>
          <cell r="G214">
            <v>1727000000</v>
          </cell>
          <cell r="H214">
            <v>48724000000</v>
          </cell>
          <cell r="I214">
            <v>0</v>
          </cell>
          <cell r="J214">
            <v>8891000000</v>
          </cell>
          <cell r="K214">
            <v>89520000000</v>
          </cell>
          <cell r="L214">
            <v>31905000000</v>
          </cell>
          <cell r="M214" t="str">
            <v>Financials</v>
          </cell>
          <cell r="N214" t="str">
            <v>Banks</v>
          </cell>
        </row>
        <row r="215">
          <cell r="A215">
            <v>1702</v>
          </cell>
          <cell r="B215" t="str">
            <v>WMB</v>
          </cell>
          <cell r="C215" t="str">
            <v>Year 1</v>
          </cell>
          <cell r="D215" t="str">
            <v>WMBandYear 1</v>
          </cell>
          <cell r="E215">
            <v>41274</v>
          </cell>
          <cell r="F215">
            <v>7486000000</v>
          </cell>
          <cell r="G215">
            <v>4523000000</v>
          </cell>
          <cell r="H215">
            <v>595000000</v>
          </cell>
          <cell r="I215">
            <v>0</v>
          </cell>
          <cell r="J215">
            <v>756000000</v>
          </cell>
          <cell r="K215">
            <v>2963000000</v>
          </cell>
          <cell r="L215">
            <v>1612000000</v>
          </cell>
          <cell r="M215" t="str">
            <v>Energy</v>
          </cell>
          <cell r="N215" t="str">
            <v>Oil &amp; Gas Exploration &amp; Production</v>
          </cell>
        </row>
        <row r="216">
          <cell r="A216">
            <v>1713</v>
          </cell>
          <cell r="B216" t="str">
            <v>WU</v>
          </cell>
          <cell r="C216" t="str">
            <v>Year 1</v>
          </cell>
          <cell r="D216" t="str">
            <v>WUandYear 1</v>
          </cell>
          <cell r="E216">
            <v>41274</v>
          </cell>
          <cell r="F216">
            <v>5664800000</v>
          </cell>
          <cell r="G216">
            <v>3194200000</v>
          </cell>
          <cell r="H216">
            <v>1140600000</v>
          </cell>
          <cell r="I216">
            <v>0</v>
          </cell>
          <cell r="J216">
            <v>0</v>
          </cell>
          <cell r="K216">
            <v>2470600000</v>
          </cell>
          <cell r="L216">
            <v>1330000000</v>
          </cell>
          <cell r="M216" t="str">
            <v>Information Technology</v>
          </cell>
          <cell r="N216" t="str">
            <v>Internet Software &amp; Services</v>
          </cell>
        </row>
        <row r="217">
          <cell r="A217">
            <v>1717</v>
          </cell>
          <cell r="B217" t="str">
            <v>WY</v>
          </cell>
          <cell r="C217" t="str">
            <v>Year 1</v>
          </cell>
          <cell r="D217" t="str">
            <v>WYandYear 1</v>
          </cell>
          <cell r="E217">
            <v>41274</v>
          </cell>
          <cell r="F217">
            <v>5989000000</v>
          </cell>
          <cell r="G217">
            <v>4993000000</v>
          </cell>
          <cell r="H217">
            <v>320000000</v>
          </cell>
          <cell r="I217">
            <v>32000000</v>
          </cell>
          <cell r="J217">
            <v>0</v>
          </cell>
          <cell r="K217">
            <v>996000000</v>
          </cell>
          <cell r="L217">
            <v>644000000</v>
          </cell>
          <cell r="M217" t="str">
            <v>Real Estate</v>
          </cell>
          <cell r="N217" t="str">
            <v>REITs</v>
          </cell>
        </row>
        <row r="218">
          <cell r="A218">
            <v>1721</v>
          </cell>
          <cell r="B218" t="str">
            <v>WYN</v>
          </cell>
          <cell r="C218" t="str">
            <v>Year 1</v>
          </cell>
          <cell r="D218" t="str">
            <v>WYNandYear 1</v>
          </cell>
          <cell r="E218">
            <v>41274</v>
          </cell>
          <cell r="F218">
            <v>4534000000</v>
          </cell>
          <cell r="G218">
            <v>2093000000</v>
          </cell>
          <cell r="H218">
            <v>1389000000</v>
          </cell>
          <cell r="I218">
            <v>0</v>
          </cell>
          <cell r="J218">
            <v>185000000</v>
          </cell>
          <cell r="K218">
            <v>2441000000</v>
          </cell>
          <cell r="L218">
            <v>867000000</v>
          </cell>
          <cell r="M218" t="str">
            <v>Consumer Discretionary</v>
          </cell>
          <cell r="N218" t="str">
            <v>Hotels, Resorts &amp; Cruise Lines</v>
          </cell>
        </row>
        <row r="219">
          <cell r="A219">
            <v>1725</v>
          </cell>
          <cell r="B219" t="str">
            <v>WYNN</v>
          </cell>
          <cell r="C219" t="str">
            <v>Year 1</v>
          </cell>
          <cell r="D219" t="str">
            <v>WYNNandYear 1</v>
          </cell>
          <cell r="E219">
            <v>41274</v>
          </cell>
          <cell r="F219">
            <v>5154284000</v>
          </cell>
          <cell r="G219">
            <v>3251575000</v>
          </cell>
          <cell r="H219">
            <v>481677000</v>
          </cell>
          <cell r="I219">
            <v>0</v>
          </cell>
          <cell r="J219">
            <v>373199000</v>
          </cell>
          <cell r="K219">
            <v>1902709000</v>
          </cell>
          <cell r="L219">
            <v>1047833000</v>
          </cell>
          <cell r="M219" t="str">
            <v>Consumer Discretionary</v>
          </cell>
          <cell r="N219" t="str">
            <v>Casinos &amp; Gaming</v>
          </cell>
        </row>
        <row r="220">
          <cell r="A220">
            <v>1729</v>
          </cell>
          <cell r="B220" t="str">
            <v>XEC</v>
          </cell>
          <cell r="C220" t="str">
            <v>Year 1</v>
          </cell>
          <cell r="D220" t="str">
            <v>XECandYear 1</v>
          </cell>
          <cell r="E220">
            <v>41274</v>
          </cell>
          <cell r="F220">
            <v>1623938000</v>
          </cell>
          <cell r="G220">
            <v>337903000</v>
          </cell>
          <cell r="H220">
            <v>188302000</v>
          </cell>
          <cell r="I220">
            <v>0</v>
          </cell>
          <cell r="J220">
            <v>513916000</v>
          </cell>
          <cell r="K220">
            <v>1286035000</v>
          </cell>
          <cell r="L220">
            <v>583817000</v>
          </cell>
          <cell r="M220" t="str">
            <v>Energy</v>
          </cell>
          <cell r="N220" t="str">
            <v>Oil &amp; Gas Exploration &amp; Production</v>
          </cell>
        </row>
        <row r="221">
          <cell r="A221">
            <v>1733</v>
          </cell>
          <cell r="B221" t="str">
            <v>XEL</v>
          </cell>
          <cell r="C221" t="str">
            <v>Year 1</v>
          </cell>
          <cell r="D221" t="str">
            <v>XELandYear 1</v>
          </cell>
          <cell r="E221">
            <v>41274</v>
          </cell>
          <cell r="F221">
            <v>10128223000</v>
          </cell>
          <cell r="G221">
            <v>6710036000</v>
          </cell>
          <cell r="H221">
            <v>669451000</v>
          </cell>
          <cell r="I221">
            <v>0</v>
          </cell>
          <cell r="J221">
            <v>926053000</v>
          </cell>
          <cell r="K221">
            <v>3418187000</v>
          </cell>
          <cell r="L221">
            <v>1822683000</v>
          </cell>
          <cell r="M221" t="str">
            <v>Utilities</v>
          </cell>
          <cell r="N221" t="str">
            <v>MultiUtilities</v>
          </cell>
        </row>
        <row r="222">
          <cell r="A222">
            <v>1737</v>
          </cell>
          <cell r="B222" t="str">
            <v>XL</v>
          </cell>
          <cell r="C222" t="str">
            <v>Year 1</v>
          </cell>
          <cell r="D222" t="str">
            <v>XLandYear 1</v>
          </cell>
          <cell r="E222">
            <v>41274</v>
          </cell>
          <cell r="F222">
            <v>7232397000</v>
          </cell>
          <cell r="G222">
            <v>5165169000</v>
          </cell>
          <cell r="H222">
            <v>0</v>
          </cell>
          <cell r="I222">
            <v>0</v>
          </cell>
          <cell r="J222">
            <v>1173955000</v>
          </cell>
          <cell r="K222">
            <v>2067228000</v>
          </cell>
          <cell r="L222">
            <v>893273000</v>
          </cell>
          <cell r="M222" t="str">
            <v>Financials</v>
          </cell>
          <cell r="N222" t="str">
            <v>Property &amp; Casualty Insurance</v>
          </cell>
        </row>
        <row r="223">
          <cell r="A223">
            <v>1745</v>
          </cell>
          <cell r="B223" t="str">
            <v>XOM</v>
          </cell>
          <cell r="C223" t="str">
            <v>Year 1</v>
          </cell>
          <cell r="D223" t="str">
            <v>XOMandYear 1</v>
          </cell>
          <cell r="E223">
            <v>41274</v>
          </cell>
          <cell r="F223">
            <v>451509000000</v>
          </cell>
          <cell r="G223">
            <v>302056000000</v>
          </cell>
          <cell r="H223">
            <v>81844000000</v>
          </cell>
          <cell r="I223">
            <v>0</v>
          </cell>
          <cell r="J223">
            <v>15888000000</v>
          </cell>
          <cell r="K223">
            <v>149453000000</v>
          </cell>
          <cell r="L223">
            <v>51721000000</v>
          </cell>
          <cell r="M223" t="str">
            <v>Energy</v>
          </cell>
          <cell r="N223" t="str">
            <v>Integrated Oil &amp; Gas</v>
          </cell>
        </row>
        <row r="224">
          <cell r="A224">
            <v>1749</v>
          </cell>
          <cell r="B224" t="str">
            <v>XRAY</v>
          </cell>
          <cell r="C224" t="str">
            <v>Year 1</v>
          </cell>
          <cell r="D224" t="str">
            <v>XRAYandYear 1</v>
          </cell>
          <cell r="E224">
            <v>41274</v>
          </cell>
          <cell r="F224">
            <v>2928429000</v>
          </cell>
          <cell r="G224">
            <v>1372042000</v>
          </cell>
          <cell r="H224">
            <v>1148731000</v>
          </cell>
          <cell r="I224">
            <v>0</v>
          </cell>
          <cell r="J224">
            <v>0</v>
          </cell>
          <cell r="K224">
            <v>1556387000</v>
          </cell>
          <cell r="L224">
            <v>407656000</v>
          </cell>
          <cell r="M224" t="str">
            <v>Health Care</v>
          </cell>
          <cell r="N224" t="str">
            <v>Health Care Supplies</v>
          </cell>
        </row>
        <row r="225">
          <cell r="A225">
            <v>1753</v>
          </cell>
          <cell r="B225" t="str">
            <v>XRX</v>
          </cell>
          <cell r="C225" t="str">
            <v>Year 1</v>
          </cell>
          <cell r="D225" t="str">
            <v>XRXandYear 1</v>
          </cell>
          <cell r="E225">
            <v>41274</v>
          </cell>
          <cell r="F225">
            <v>20421000000</v>
          </cell>
          <cell r="G225">
            <v>13634000000</v>
          </cell>
          <cell r="H225">
            <v>4398000000</v>
          </cell>
          <cell r="I225">
            <v>655000000</v>
          </cell>
          <cell r="J225">
            <v>301000000</v>
          </cell>
          <cell r="K225">
            <v>6787000000</v>
          </cell>
          <cell r="L225">
            <v>1433000000</v>
          </cell>
          <cell r="M225" t="str">
            <v>Information Technology</v>
          </cell>
          <cell r="N225" t="str">
            <v>IT Consulting &amp; Other Services</v>
          </cell>
        </row>
        <row r="226">
          <cell r="A226">
            <v>1757</v>
          </cell>
          <cell r="B226" t="str">
            <v>XYL</v>
          </cell>
          <cell r="C226" t="str">
            <v>Year 1</v>
          </cell>
          <cell r="D226" t="str">
            <v>XYLandYear 1</v>
          </cell>
          <cell r="E226">
            <v>41274</v>
          </cell>
          <cell r="F226">
            <v>3791000000</v>
          </cell>
          <cell r="G226">
            <v>2289000000</v>
          </cell>
          <cell r="H226">
            <v>936000000</v>
          </cell>
          <cell r="I226">
            <v>106000000</v>
          </cell>
          <cell r="J226">
            <v>0</v>
          </cell>
          <cell r="K226">
            <v>1502000000</v>
          </cell>
          <cell r="L226">
            <v>460000000</v>
          </cell>
          <cell r="M226" t="str">
            <v>Industrials</v>
          </cell>
          <cell r="N226" t="str">
            <v>Industrial Conglomerates</v>
          </cell>
        </row>
        <row r="227">
          <cell r="A227">
            <v>1761</v>
          </cell>
          <cell r="B227" t="str">
            <v>YHOO</v>
          </cell>
          <cell r="C227" t="str">
            <v>Year 1</v>
          </cell>
          <cell r="D227" t="str">
            <v>YHOOandYear 1</v>
          </cell>
          <cell r="E227">
            <v>41274</v>
          </cell>
          <cell r="F227">
            <v>4986566000</v>
          </cell>
          <cell r="G227">
            <v>1620566000</v>
          </cell>
          <cell r="H227">
            <v>1641819000</v>
          </cell>
          <cell r="I227">
            <v>885824000</v>
          </cell>
          <cell r="J227">
            <v>35819000</v>
          </cell>
          <cell r="K227">
            <v>3366000000</v>
          </cell>
          <cell r="L227">
            <v>802538000</v>
          </cell>
          <cell r="M227" t="str">
            <v>Information Technology</v>
          </cell>
          <cell r="N227" t="str">
            <v>Internet Software &amp; Services</v>
          </cell>
        </row>
        <row r="228">
          <cell r="A228">
            <v>1769</v>
          </cell>
          <cell r="B228" t="str">
            <v>ZBH</v>
          </cell>
          <cell r="C228" t="str">
            <v>Year 1</v>
          </cell>
          <cell r="D228" t="str">
            <v>ZBHandYear 1</v>
          </cell>
          <cell r="E228">
            <v>41274</v>
          </cell>
          <cell r="F228">
            <v>4471700000</v>
          </cell>
          <cell r="G228">
            <v>1125200000</v>
          </cell>
          <cell r="H228">
            <v>1822100000</v>
          </cell>
          <cell r="I228">
            <v>225600000</v>
          </cell>
          <cell r="J228">
            <v>0</v>
          </cell>
          <cell r="K228">
            <v>3346500000</v>
          </cell>
          <cell r="L228">
            <v>1298800000</v>
          </cell>
          <cell r="M228" t="str">
            <v>Health Care</v>
          </cell>
          <cell r="N228" t="str">
            <v>Health Care Equipment</v>
          </cell>
        </row>
        <row r="229">
          <cell r="A229">
            <v>1773</v>
          </cell>
          <cell r="B229" t="str">
            <v>ZION</v>
          </cell>
          <cell r="C229" t="str">
            <v>Year 1</v>
          </cell>
          <cell r="D229" t="str">
            <v>ZIONandYear 1</v>
          </cell>
          <cell r="E229">
            <v>41274</v>
          </cell>
          <cell r="F229">
            <v>2458592000</v>
          </cell>
          <cell r="G229">
            <v>80146000</v>
          </cell>
          <cell r="H229">
            <v>1579007000</v>
          </cell>
          <cell r="I229">
            <v>0</v>
          </cell>
          <cell r="J229">
            <v>31237000</v>
          </cell>
          <cell r="K229">
            <v>2378446000</v>
          </cell>
          <cell r="L229">
            <v>768202000</v>
          </cell>
          <cell r="M229" t="str">
            <v>Financials</v>
          </cell>
          <cell r="N229" t="str">
            <v>Regional Banks</v>
          </cell>
        </row>
        <row r="230">
          <cell r="A230">
            <v>1184</v>
          </cell>
          <cell r="B230" t="str">
            <v>NVDA</v>
          </cell>
          <cell r="C230" t="str">
            <v>Year 1</v>
          </cell>
          <cell r="D230" t="str">
            <v>NVDAandYear 1</v>
          </cell>
          <cell r="E230">
            <v>41301</v>
          </cell>
          <cell r="F230">
            <v>4280159000</v>
          </cell>
          <cell r="G230">
            <v>2053816000</v>
          </cell>
          <cell r="H230">
            <v>430822000</v>
          </cell>
          <cell r="I230">
            <v>1147282000</v>
          </cell>
          <cell r="J230">
            <v>0</v>
          </cell>
          <cell r="K230">
            <v>2226343000</v>
          </cell>
          <cell r="L230">
            <v>648239000</v>
          </cell>
          <cell r="M230" t="str">
            <v>Information Technology</v>
          </cell>
          <cell r="N230" t="str">
            <v>Semiconductors</v>
          </cell>
        </row>
        <row r="231">
          <cell r="A231">
            <v>40</v>
          </cell>
          <cell r="B231" t="str">
            <v>ADSK</v>
          </cell>
          <cell r="C231" t="str">
            <v>Year 1</v>
          </cell>
          <cell r="D231" t="str">
            <v>ADSKandYear 1</v>
          </cell>
          <cell r="E231">
            <v>41305</v>
          </cell>
          <cell r="F231">
            <v>2312200000</v>
          </cell>
          <cell r="G231">
            <v>238500000</v>
          </cell>
          <cell r="H231">
            <v>1081800000</v>
          </cell>
          <cell r="I231">
            <v>600000000</v>
          </cell>
          <cell r="J231">
            <v>42100000</v>
          </cell>
          <cell r="K231">
            <v>2073700000</v>
          </cell>
          <cell r="L231">
            <v>349800000</v>
          </cell>
          <cell r="M231" t="str">
            <v>Information Technology</v>
          </cell>
          <cell r="N231" t="str">
            <v>Application Software</v>
          </cell>
        </row>
        <row r="232">
          <cell r="A232">
            <v>386</v>
          </cell>
          <cell r="B232" t="str">
            <v>CRM</v>
          </cell>
          <cell r="C232" t="str">
            <v>Year 1</v>
          </cell>
          <cell r="D232" t="str">
            <v>CRMandYear 1</v>
          </cell>
          <cell r="E232">
            <v>41305</v>
          </cell>
          <cell r="F232">
            <v>3050195000</v>
          </cell>
          <cell r="G232">
            <v>683579000</v>
          </cell>
          <cell r="H232">
            <v>2047847000</v>
          </cell>
          <cell r="I232">
            <v>429479000</v>
          </cell>
          <cell r="J232">
            <v>0</v>
          </cell>
          <cell r="K232">
            <v>2366616000</v>
          </cell>
          <cell r="L232">
            <v>-110710000</v>
          </cell>
          <cell r="M232" t="str">
            <v>Information Technology</v>
          </cell>
          <cell r="N232" t="str">
            <v>Internet Software &amp; Services</v>
          </cell>
        </row>
        <row r="233">
          <cell r="A233">
            <v>1522</v>
          </cell>
          <cell r="B233" t="str">
            <v>TIF</v>
          </cell>
          <cell r="C233" t="str">
            <v>Year 1</v>
          </cell>
          <cell r="D233" t="str">
            <v>TIFandYear 1</v>
          </cell>
          <cell r="E233">
            <v>41305</v>
          </cell>
          <cell r="F233">
            <v>3794249000</v>
          </cell>
          <cell r="G233">
            <v>1630965000</v>
          </cell>
          <cell r="H233">
            <v>1466067000</v>
          </cell>
          <cell r="I233">
            <v>0</v>
          </cell>
          <cell r="J233">
            <v>0</v>
          </cell>
          <cell r="K233">
            <v>2163284000</v>
          </cell>
          <cell r="L233">
            <v>697217000</v>
          </cell>
          <cell r="M233" t="str">
            <v>Consumer Discretionary</v>
          </cell>
          <cell r="N233" t="str">
            <v>Apparel, Accessories &amp; Luxury Goods</v>
          </cell>
        </row>
        <row r="234">
          <cell r="A234">
            <v>1610</v>
          </cell>
          <cell r="B234" t="str">
            <v>URBN</v>
          </cell>
          <cell r="C234" t="str">
            <v>Year 1</v>
          </cell>
          <cell r="D234" t="str">
            <v>URBNandYear 1</v>
          </cell>
          <cell r="E234">
            <v>41305</v>
          </cell>
          <cell r="F234">
            <v>2794925000</v>
          </cell>
          <cell r="G234">
            <v>1763394000</v>
          </cell>
          <cell r="H234">
            <v>657246000</v>
          </cell>
          <cell r="I234">
            <v>0</v>
          </cell>
          <cell r="J234">
            <v>0</v>
          </cell>
          <cell r="K234">
            <v>1031531000</v>
          </cell>
          <cell r="L234">
            <v>374285000</v>
          </cell>
          <cell r="M234" t="str">
            <v>Consumer Discretionary</v>
          </cell>
          <cell r="N234" t="str">
            <v>Apparel Retail</v>
          </cell>
        </row>
        <row r="235">
          <cell r="A235">
            <v>1706</v>
          </cell>
          <cell r="B235" t="str">
            <v>WMT</v>
          </cell>
          <cell r="C235" t="str">
            <v>Year 1</v>
          </cell>
          <cell r="D235" t="str">
            <v>WMTandYear 1</v>
          </cell>
          <cell r="E235">
            <v>41305</v>
          </cell>
          <cell r="F235">
            <v>468651000000</v>
          </cell>
          <cell r="G235">
            <v>352297000000</v>
          </cell>
          <cell r="H235">
            <v>88629000000</v>
          </cell>
          <cell r="I235">
            <v>0</v>
          </cell>
          <cell r="J235">
            <v>0</v>
          </cell>
          <cell r="K235">
            <v>116354000000</v>
          </cell>
          <cell r="L235">
            <v>27725000000</v>
          </cell>
          <cell r="M235" t="str">
            <v>Consumer Staples</v>
          </cell>
          <cell r="N235" t="str">
            <v>Hypermarkets &amp; Super Centers</v>
          </cell>
        </row>
        <row r="236">
          <cell r="A236">
            <v>448</v>
          </cell>
          <cell r="B236" t="str">
            <v>DG</v>
          </cell>
          <cell r="C236" t="str">
            <v>Year 1</v>
          </cell>
          <cell r="D236" t="str">
            <v>DGandYear 1</v>
          </cell>
          <cell r="E236">
            <v>41306</v>
          </cell>
          <cell r="F236">
            <v>16022128000</v>
          </cell>
          <cell r="G236">
            <v>10936727000</v>
          </cell>
          <cell r="H236">
            <v>3430125000</v>
          </cell>
          <cell r="I236">
            <v>0</v>
          </cell>
          <cell r="J236">
            <v>0</v>
          </cell>
          <cell r="K236">
            <v>5085401000</v>
          </cell>
          <cell r="L236">
            <v>1655276000</v>
          </cell>
          <cell r="M236" t="str">
            <v>Consumer Discretionary</v>
          </cell>
          <cell r="N236" t="str">
            <v>General Merchandise Stores</v>
          </cell>
        </row>
        <row r="237">
          <cell r="A237">
            <v>979</v>
          </cell>
          <cell r="B237" t="str">
            <v>LOW</v>
          </cell>
          <cell r="C237" t="str">
            <v>Year 1</v>
          </cell>
          <cell r="D237" t="str">
            <v>LOWandYear 1</v>
          </cell>
          <cell r="E237">
            <v>41306</v>
          </cell>
          <cell r="F237">
            <v>50521000000</v>
          </cell>
          <cell r="G237">
            <v>33194000000</v>
          </cell>
          <cell r="H237">
            <v>12244000000</v>
          </cell>
          <cell r="I237">
            <v>0</v>
          </cell>
          <cell r="J237">
            <v>1523000000</v>
          </cell>
          <cell r="K237">
            <v>17327000000</v>
          </cell>
          <cell r="L237">
            <v>3560000000</v>
          </cell>
          <cell r="M237" t="str">
            <v>Consumer Discretionary</v>
          </cell>
          <cell r="N237" t="str">
            <v>Home Improvement Retail</v>
          </cell>
        </row>
        <row r="238">
          <cell r="A238">
            <v>484</v>
          </cell>
          <cell r="B238" t="str">
            <v>DLTR</v>
          </cell>
          <cell r="C238" t="str">
            <v>Year 1</v>
          </cell>
          <cell r="D238" t="str">
            <v>DLTRandYear 1</v>
          </cell>
          <cell r="E238">
            <v>41307</v>
          </cell>
          <cell r="F238">
            <v>7394500000</v>
          </cell>
          <cell r="G238">
            <v>4741800000</v>
          </cell>
          <cell r="H238">
            <v>1732600000</v>
          </cell>
          <cell r="I238">
            <v>0</v>
          </cell>
          <cell r="J238">
            <v>0</v>
          </cell>
          <cell r="K238">
            <v>2652700000</v>
          </cell>
          <cell r="L238">
            <v>920100000</v>
          </cell>
          <cell r="M238" t="str">
            <v>Consumer Discretionary</v>
          </cell>
          <cell r="N238" t="str">
            <v>General Merchandise Stores</v>
          </cell>
        </row>
        <row r="239">
          <cell r="A239">
            <v>648</v>
          </cell>
          <cell r="B239" t="str">
            <v>FL</v>
          </cell>
          <cell r="C239" t="str">
            <v>Year 1</v>
          </cell>
          <cell r="D239" t="str">
            <v>FLandYear 1</v>
          </cell>
          <cell r="E239">
            <v>41307</v>
          </cell>
          <cell r="F239">
            <v>6182000000</v>
          </cell>
          <cell r="G239">
            <v>4148000000</v>
          </cell>
          <cell r="H239">
            <v>1294000000</v>
          </cell>
          <cell r="I239">
            <v>0</v>
          </cell>
          <cell r="J239">
            <v>118000000</v>
          </cell>
          <cell r="K239">
            <v>2034000000</v>
          </cell>
          <cell r="L239">
            <v>622000000</v>
          </cell>
          <cell r="M239" t="str">
            <v>Consumer Discretionary</v>
          </cell>
          <cell r="N239" t="str">
            <v>Apparel Retail</v>
          </cell>
        </row>
        <row r="240">
          <cell r="A240">
            <v>712</v>
          </cell>
          <cell r="B240" t="str">
            <v>GPS</v>
          </cell>
          <cell r="C240" t="str">
            <v>Year 1</v>
          </cell>
          <cell r="D240" t="str">
            <v>GPSandYear 1</v>
          </cell>
          <cell r="E240">
            <v>41307</v>
          </cell>
          <cell r="F240">
            <v>15651000000</v>
          </cell>
          <cell r="G240">
            <v>9480000000</v>
          </cell>
          <cell r="H240">
            <v>0</v>
          </cell>
          <cell r="I240">
            <v>0</v>
          </cell>
          <cell r="J240">
            <v>0</v>
          </cell>
          <cell r="K240">
            <v>6171000000</v>
          </cell>
          <cell r="L240">
            <v>6171000000</v>
          </cell>
          <cell r="M240" t="str">
            <v>Consumer Discretionary</v>
          </cell>
          <cell r="N240" t="str">
            <v>Apparel Retail</v>
          </cell>
        </row>
        <row r="241">
          <cell r="A241">
            <v>887</v>
          </cell>
          <cell r="B241" t="str">
            <v>JWN</v>
          </cell>
          <cell r="C241" t="str">
            <v>Year 1</v>
          </cell>
          <cell r="D241" t="str">
            <v>JWNandYear 1</v>
          </cell>
          <cell r="E241">
            <v>41307</v>
          </cell>
          <cell r="F241">
            <v>12134000000</v>
          </cell>
          <cell r="G241">
            <v>7432000000</v>
          </cell>
          <cell r="H241">
            <v>3357000000</v>
          </cell>
          <cell r="I241">
            <v>0</v>
          </cell>
          <cell r="J241">
            <v>0</v>
          </cell>
          <cell r="K241">
            <v>4702000000</v>
          </cell>
          <cell r="L241">
            <v>1345000000</v>
          </cell>
          <cell r="M241" t="str">
            <v>Consumer Discretionary</v>
          </cell>
          <cell r="N241" t="str">
            <v>Department Stores</v>
          </cell>
        </row>
        <row r="242">
          <cell r="A242">
            <v>927</v>
          </cell>
          <cell r="B242" t="str">
            <v>KR</v>
          </cell>
          <cell r="C242" t="str">
            <v>Year 1</v>
          </cell>
          <cell r="D242" t="str">
            <v>KRandYear 1</v>
          </cell>
          <cell r="E242">
            <v>41307</v>
          </cell>
          <cell r="F242">
            <v>96619000000</v>
          </cell>
          <cell r="G242">
            <v>76726000000</v>
          </cell>
          <cell r="H242">
            <v>15477000000</v>
          </cell>
          <cell r="I242">
            <v>0</v>
          </cell>
          <cell r="J242">
            <v>1652000000</v>
          </cell>
          <cell r="K242">
            <v>19893000000</v>
          </cell>
          <cell r="L242">
            <v>2764000000</v>
          </cell>
          <cell r="M242" t="str">
            <v>Consumer Staples</v>
          </cell>
          <cell r="N242" t="str">
            <v>Food Retail</v>
          </cell>
        </row>
        <row r="243">
          <cell r="A243">
            <v>931</v>
          </cell>
          <cell r="B243" t="str">
            <v>KSS</v>
          </cell>
          <cell r="C243" t="str">
            <v>Year 1</v>
          </cell>
          <cell r="D243" t="str">
            <v>KSSandYear 1</v>
          </cell>
          <cell r="E243">
            <v>41307</v>
          </cell>
          <cell r="F243">
            <v>19279000000</v>
          </cell>
          <cell r="G243">
            <v>12289000000</v>
          </cell>
          <cell r="H243">
            <v>4267000000</v>
          </cell>
          <cell r="I243">
            <v>0</v>
          </cell>
          <cell r="J243">
            <v>833000000</v>
          </cell>
          <cell r="K243">
            <v>6990000000</v>
          </cell>
          <cell r="L243">
            <v>1890000000</v>
          </cell>
          <cell r="M243" t="str">
            <v>Consumer Discretionary</v>
          </cell>
          <cell r="N243" t="str">
            <v>General Merchandise Stores</v>
          </cell>
        </row>
        <row r="244">
          <cell r="A244">
            <v>939</v>
          </cell>
          <cell r="B244" t="str">
            <v>LB</v>
          </cell>
          <cell r="C244" t="str">
            <v>Year 1</v>
          </cell>
          <cell r="D244" t="str">
            <v>LBandYear 1</v>
          </cell>
          <cell r="E244">
            <v>41307</v>
          </cell>
          <cell r="F244">
            <v>10459000000</v>
          </cell>
          <cell r="G244">
            <v>6073000000</v>
          </cell>
          <cell r="H244">
            <v>2720000000</v>
          </cell>
          <cell r="I244">
            <v>0</v>
          </cell>
          <cell r="J244">
            <v>0</v>
          </cell>
          <cell r="K244">
            <v>4386000000</v>
          </cell>
          <cell r="L244">
            <v>1666000000</v>
          </cell>
          <cell r="M244" t="str">
            <v>Consumer Discretionary</v>
          </cell>
          <cell r="N244" t="str">
            <v>Apparel Retail</v>
          </cell>
        </row>
        <row r="245">
          <cell r="A245">
            <v>1003</v>
          </cell>
          <cell r="B245" t="str">
            <v>M</v>
          </cell>
          <cell r="C245" t="str">
            <v>Year 1</v>
          </cell>
          <cell r="D245" t="str">
            <v>MandYear 1</v>
          </cell>
          <cell r="E245">
            <v>41307</v>
          </cell>
          <cell r="F245">
            <v>27686000000</v>
          </cell>
          <cell r="G245">
            <v>16538000000</v>
          </cell>
          <cell r="H245">
            <v>8482000000</v>
          </cell>
          <cell r="I245">
            <v>0</v>
          </cell>
          <cell r="J245">
            <v>0</v>
          </cell>
          <cell r="K245">
            <v>11148000000</v>
          </cell>
          <cell r="L245">
            <v>2666000000</v>
          </cell>
          <cell r="M245" t="str">
            <v>Consumer Discretionary</v>
          </cell>
          <cell r="N245" t="str">
            <v>Department Stores</v>
          </cell>
        </row>
        <row r="246">
          <cell r="A246">
            <v>1370</v>
          </cell>
          <cell r="B246" t="str">
            <v>ROST</v>
          </cell>
          <cell r="C246" t="str">
            <v>Year 1</v>
          </cell>
          <cell r="D246" t="str">
            <v>ROSTandYear 1</v>
          </cell>
          <cell r="E246">
            <v>41307</v>
          </cell>
          <cell r="F246">
            <v>9721065000</v>
          </cell>
          <cell r="G246">
            <v>7011428000</v>
          </cell>
          <cell r="H246">
            <v>1437886000</v>
          </cell>
          <cell r="I246">
            <v>0</v>
          </cell>
          <cell r="J246">
            <v>0</v>
          </cell>
          <cell r="K246">
            <v>2709637000</v>
          </cell>
          <cell r="L246">
            <v>1271751000</v>
          </cell>
          <cell r="M246" t="str">
            <v>Consumer Discretionary</v>
          </cell>
          <cell r="N246" t="str">
            <v>Apparel Retail</v>
          </cell>
        </row>
        <row r="247">
          <cell r="A247">
            <v>1406</v>
          </cell>
          <cell r="B247" t="str">
            <v>SIG</v>
          </cell>
          <cell r="C247" t="str">
            <v>Year 1</v>
          </cell>
          <cell r="D247" t="str">
            <v>SIGandYear 1</v>
          </cell>
          <cell r="E247">
            <v>41307</v>
          </cell>
          <cell r="F247">
            <v>3983400000</v>
          </cell>
          <cell r="G247">
            <v>2446000000</v>
          </cell>
          <cell r="H247">
            <v>976900000</v>
          </cell>
          <cell r="I247">
            <v>0</v>
          </cell>
          <cell r="J247">
            <v>0</v>
          </cell>
          <cell r="K247">
            <v>1537400000</v>
          </cell>
          <cell r="L247">
            <v>560500000</v>
          </cell>
          <cell r="M247" t="str">
            <v>Consumer Discretionary</v>
          </cell>
          <cell r="N247" t="str">
            <v>Specialty Stores</v>
          </cell>
        </row>
        <row r="248">
          <cell r="A248">
            <v>1438</v>
          </cell>
          <cell r="B248" t="str">
            <v>SPLS</v>
          </cell>
          <cell r="C248" t="str">
            <v>Year 1</v>
          </cell>
          <cell r="D248" t="str">
            <v>SPLSandYear 1</v>
          </cell>
          <cell r="E248">
            <v>41307</v>
          </cell>
          <cell r="F248">
            <v>24380510000</v>
          </cell>
          <cell r="G248">
            <v>17889249000</v>
          </cell>
          <cell r="H248">
            <v>4884284000</v>
          </cell>
          <cell r="I248">
            <v>0</v>
          </cell>
          <cell r="J248">
            <v>78900000</v>
          </cell>
          <cell r="K248">
            <v>6491261000</v>
          </cell>
          <cell r="L248">
            <v>1528077000</v>
          </cell>
          <cell r="M248" t="str">
            <v>Consumer Discretionary</v>
          </cell>
          <cell r="N248" t="str">
            <v>Specialty Stores</v>
          </cell>
        </row>
        <row r="249">
          <cell r="A249">
            <v>1518</v>
          </cell>
          <cell r="B249" t="str">
            <v>TGT</v>
          </cell>
          <cell r="C249" t="str">
            <v>Year 1</v>
          </cell>
          <cell r="D249" t="str">
            <v>TGTandYear 1</v>
          </cell>
          <cell r="E249">
            <v>41307</v>
          </cell>
          <cell r="F249">
            <v>73301000000</v>
          </cell>
          <cell r="G249">
            <v>50568000000</v>
          </cell>
          <cell r="H249">
            <v>15110000000</v>
          </cell>
          <cell r="I249">
            <v>0</v>
          </cell>
          <cell r="J249">
            <v>2044000000</v>
          </cell>
          <cell r="K249">
            <v>22733000000</v>
          </cell>
          <cell r="L249">
            <v>5579000000</v>
          </cell>
          <cell r="M249" t="str">
            <v>Consumer Discretionary</v>
          </cell>
          <cell r="N249" t="str">
            <v>General Merchandise Stores</v>
          </cell>
        </row>
        <row r="250">
          <cell r="A250">
            <v>1526</v>
          </cell>
          <cell r="B250" t="str">
            <v>TJX</v>
          </cell>
          <cell r="C250" t="str">
            <v>Year 1</v>
          </cell>
          <cell r="D250" t="str">
            <v>TJXandYear 1</v>
          </cell>
          <cell r="E250">
            <v>41307</v>
          </cell>
          <cell r="F250">
            <v>25878372000</v>
          </cell>
          <cell r="G250">
            <v>18521400000</v>
          </cell>
          <cell r="H250">
            <v>4250446000</v>
          </cell>
          <cell r="I250">
            <v>0</v>
          </cell>
          <cell r="J250">
            <v>0</v>
          </cell>
          <cell r="K250">
            <v>7356972000</v>
          </cell>
          <cell r="L250">
            <v>3106526000</v>
          </cell>
          <cell r="M250" t="str">
            <v>Consumer Discretionary</v>
          </cell>
          <cell r="N250" t="str">
            <v>Apparel Retail</v>
          </cell>
        </row>
        <row r="251">
          <cell r="A251">
            <v>1590</v>
          </cell>
          <cell r="B251" t="str">
            <v>ULTA</v>
          </cell>
          <cell r="C251" t="str">
            <v>Year 1</v>
          </cell>
          <cell r="D251" t="str">
            <v>ULTAandYear 1</v>
          </cell>
          <cell r="E251">
            <v>41307</v>
          </cell>
          <cell r="F251">
            <v>2220256000</v>
          </cell>
          <cell r="G251">
            <v>1436582000</v>
          </cell>
          <cell r="H251">
            <v>488880000</v>
          </cell>
          <cell r="I251">
            <v>0</v>
          </cell>
          <cell r="J251">
            <v>0</v>
          </cell>
          <cell r="K251">
            <v>783674000</v>
          </cell>
          <cell r="L251">
            <v>294794000</v>
          </cell>
          <cell r="M251" t="str">
            <v>Consumer Discretionary</v>
          </cell>
          <cell r="N251" t="str">
            <v>Specialty Stores</v>
          </cell>
        </row>
        <row r="252">
          <cell r="A252">
            <v>760</v>
          </cell>
          <cell r="B252" t="str">
            <v>HD</v>
          </cell>
          <cell r="C252" t="str">
            <v>Year 1</v>
          </cell>
          <cell r="D252" t="str">
            <v>HDandYear 1</v>
          </cell>
          <cell r="E252">
            <v>41308</v>
          </cell>
          <cell r="F252">
            <v>74754000000</v>
          </cell>
          <cell r="G252">
            <v>48912000000</v>
          </cell>
          <cell r="H252">
            <v>16508000000</v>
          </cell>
          <cell r="I252">
            <v>0</v>
          </cell>
          <cell r="J252">
            <v>1568000000</v>
          </cell>
          <cell r="K252">
            <v>25842000000</v>
          </cell>
          <cell r="L252">
            <v>7766000000</v>
          </cell>
          <cell r="M252" t="str">
            <v>Consumer Discretionary</v>
          </cell>
          <cell r="N252" t="str">
            <v>Home Improvement Retail</v>
          </cell>
        </row>
        <row r="253">
          <cell r="A253">
            <v>1316</v>
          </cell>
          <cell r="B253" t="str">
            <v>PVH</v>
          </cell>
          <cell r="C253" t="str">
            <v>Year 1</v>
          </cell>
          <cell r="D253" t="str">
            <v>PVHandYear 1</v>
          </cell>
          <cell r="E253">
            <v>41308</v>
          </cell>
          <cell r="F253">
            <v>6043000000</v>
          </cell>
          <cell r="G253">
            <v>2793800000</v>
          </cell>
          <cell r="H253">
            <v>2594300000</v>
          </cell>
          <cell r="I253">
            <v>0</v>
          </cell>
          <cell r="J253">
            <v>0</v>
          </cell>
          <cell r="K253">
            <v>3249200000</v>
          </cell>
          <cell r="L253">
            <v>654900000</v>
          </cell>
          <cell r="M253" t="str">
            <v>Consumer Discretionary</v>
          </cell>
          <cell r="N253" t="str">
            <v>Apparel, Accessories &amp; Luxury Goods</v>
          </cell>
        </row>
        <row r="254">
          <cell r="A254">
            <v>915</v>
          </cell>
          <cell r="B254" t="str">
            <v>KMX</v>
          </cell>
          <cell r="C254" t="str">
            <v>Year 1</v>
          </cell>
          <cell r="D254" t="str">
            <v>KMXandYear 1</v>
          </cell>
          <cell r="E254">
            <v>41333</v>
          </cell>
          <cell r="F254">
            <v>10962818000</v>
          </cell>
          <cell r="G254">
            <v>9498456000</v>
          </cell>
          <cell r="H254">
            <v>731767000</v>
          </cell>
          <cell r="I254">
            <v>0</v>
          </cell>
          <cell r="J254">
            <v>0</v>
          </cell>
          <cell r="K254">
            <v>1464362000</v>
          </cell>
          <cell r="L254">
            <v>732595000</v>
          </cell>
          <cell r="M254" t="str">
            <v>Consumer Discretionary</v>
          </cell>
          <cell r="N254" t="str">
            <v>Specialty Stores</v>
          </cell>
        </row>
        <row r="255">
          <cell r="A255">
            <v>1354</v>
          </cell>
          <cell r="B255" t="str">
            <v>RHT</v>
          </cell>
          <cell r="C255" t="str">
            <v>Year 1</v>
          </cell>
          <cell r="D255" t="str">
            <v>RHTandYear 1</v>
          </cell>
          <cell r="E255">
            <v>41333</v>
          </cell>
          <cell r="F255">
            <v>1328817000</v>
          </cell>
          <cell r="G255">
            <v>200600000</v>
          </cell>
          <cell r="H255">
            <v>660887000</v>
          </cell>
          <cell r="I255">
            <v>263150000</v>
          </cell>
          <cell r="J255">
            <v>0</v>
          </cell>
          <cell r="K255">
            <v>1128217000</v>
          </cell>
          <cell r="L255">
            <v>204180000</v>
          </cell>
          <cell r="M255" t="str">
            <v>Information Technology</v>
          </cell>
          <cell r="N255" t="str">
            <v>Systems Software</v>
          </cell>
        </row>
        <row r="256">
          <cell r="A256">
            <v>1462</v>
          </cell>
          <cell r="B256" t="str">
            <v>STZ</v>
          </cell>
          <cell r="C256" t="str">
            <v>Year 1</v>
          </cell>
          <cell r="D256" t="str">
            <v>STZandYear 1</v>
          </cell>
          <cell r="E256">
            <v>41333</v>
          </cell>
          <cell r="F256">
            <v>2796100000</v>
          </cell>
          <cell r="G256">
            <v>1687800000</v>
          </cell>
          <cell r="H256">
            <v>585400000</v>
          </cell>
          <cell r="I256">
            <v>0</v>
          </cell>
          <cell r="J256">
            <v>0</v>
          </cell>
          <cell r="K256">
            <v>1108300000</v>
          </cell>
          <cell r="L256">
            <v>522900000</v>
          </cell>
          <cell r="M256" t="str">
            <v>Consumer Staples</v>
          </cell>
          <cell r="N256" t="str">
            <v>Distillers &amp; Vintners</v>
          </cell>
        </row>
        <row r="257">
          <cell r="A257">
            <v>198</v>
          </cell>
          <cell r="B257" t="str">
            <v>BBBY</v>
          </cell>
          <cell r="C257" t="str">
            <v>Year 1</v>
          </cell>
          <cell r="D257" t="str">
            <v>BBBYandYear 1</v>
          </cell>
          <cell r="E257">
            <v>41335</v>
          </cell>
          <cell r="F257">
            <v>10914585000</v>
          </cell>
          <cell r="G257">
            <v>6525830000</v>
          </cell>
          <cell r="H257">
            <v>2750537000</v>
          </cell>
          <cell r="I257">
            <v>0</v>
          </cell>
          <cell r="J257">
            <v>0</v>
          </cell>
          <cell r="K257">
            <v>4388755000</v>
          </cell>
          <cell r="L257">
            <v>1638218000</v>
          </cell>
          <cell r="M257" t="str">
            <v>Consumer Discretionary</v>
          </cell>
          <cell r="N257" t="str">
            <v>Specialty Stores</v>
          </cell>
        </row>
        <row r="258">
          <cell r="A258">
            <v>1486</v>
          </cell>
          <cell r="B258" t="str">
            <v>SYMC</v>
          </cell>
          <cell r="C258" t="str">
            <v>Year 1</v>
          </cell>
          <cell r="D258" t="str">
            <v>SYMCandYear 1</v>
          </cell>
          <cell r="E258">
            <v>41362</v>
          </cell>
          <cell r="F258">
            <v>6906000000</v>
          </cell>
          <cell r="G258">
            <v>1175000000</v>
          </cell>
          <cell r="H258">
            <v>3236000000</v>
          </cell>
          <cell r="I258">
            <v>1026000000</v>
          </cell>
          <cell r="J258">
            <v>286000000</v>
          </cell>
          <cell r="K258">
            <v>5731000000</v>
          </cell>
          <cell r="L258">
            <v>1183000000</v>
          </cell>
          <cell r="M258" t="str">
            <v>Information Technology</v>
          </cell>
          <cell r="N258" t="str">
            <v>Application Software</v>
          </cell>
        </row>
        <row r="259">
          <cell r="A259">
            <v>923</v>
          </cell>
          <cell r="B259" t="str">
            <v>KORS</v>
          </cell>
          <cell r="C259" t="str">
            <v>Year 1</v>
          </cell>
          <cell r="D259" t="str">
            <v>KORSandYear 1</v>
          </cell>
          <cell r="E259">
            <v>41363</v>
          </cell>
          <cell r="F259">
            <v>2181732000</v>
          </cell>
          <cell r="G259">
            <v>875166000</v>
          </cell>
          <cell r="H259">
            <v>621536000</v>
          </cell>
          <cell r="I259">
            <v>0</v>
          </cell>
          <cell r="J259">
            <v>54291000</v>
          </cell>
          <cell r="K259">
            <v>1306566000</v>
          </cell>
          <cell r="L259">
            <v>630739000</v>
          </cell>
          <cell r="M259" t="str">
            <v>Consumer Discretionary</v>
          </cell>
          <cell r="N259" t="str">
            <v>Apparel, Accessories &amp; Luxury Goods</v>
          </cell>
        </row>
        <row r="260">
          <cell r="A260">
            <v>1358</v>
          </cell>
          <cell r="B260" t="str">
            <v>RL</v>
          </cell>
          <cell r="C260" t="str">
            <v>Year 1</v>
          </cell>
          <cell r="D260" t="str">
            <v>RLandYear 1</v>
          </cell>
          <cell r="E260">
            <v>41363</v>
          </cell>
          <cell r="F260">
            <v>6945000000</v>
          </cell>
          <cell r="G260">
            <v>2789000000</v>
          </cell>
          <cell r="H260">
            <v>2971000000</v>
          </cell>
          <cell r="I260">
            <v>0</v>
          </cell>
          <cell r="J260">
            <v>27000000</v>
          </cell>
          <cell r="K260">
            <v>4156000000</v>
          </cell>
          <cell r="L260">
            <v>1158000000</v>
          </cell>
          <cell r="M260" t="str">
            <v>Consumer Discretionary</v>
          </cell>
          <cell r="N260" t="str">
            <v>Apparel, Accessories &amp; Luxury Goods</v>
          </cell>
        </row>
        <row r="261">
          <cell r="A261">
            <v>1741</v>
          </cell>
          <cell r="B261" t="str">
            <v>XLNX</v>
          </cell>
          <cell r="C261" t="str">
            <v>Year 1</v>
          </cell>
          <cell r="D261" t="str">
            <v>XLNXandYear 1</v>
          </cell>
          <cell r="E261">
            <v>41363</v>
          </cell>
          <cell r="F261">
            <v>2168652000</v>
          </cell>
          <cell r="G261">
            <v>737206000</v>
          </cell>
          <cell r="H261">
            <v>365684000</v>
          </cell>
          <cell r="I261">
            <v>475522000</v>
          </cell>
          <cell r="J261">
            <v>9508000</v>
          </cell>
          <cell r="K261">
            <v>1431446000</v>
          </cell>
          <cell r="L261">
            <v>580732000</v>
          </cell>
          <cell r="M261" t="str">
            <v>Information Technology</v>
          </cell>
          <cell r="N261" t="str">
            <v>Semiconductors</v>
          </cell>
        </row>
        <row r="262">
          <cell r="A262">
            <v>516</v>
          </cell>
          <cell r="B262" t="str">
            <v>EA</v>
          </cell>
          <cell r="C262" t="str">
            <v>Year 1</v>
          </cell>
          <cell r="D262" t="str">
            <v>EAandYear 1</v>
          </cell>
          <cell r="E262">
            <v>41364</v>
          </cell>
          <cell r="F262">
            <v>3797000000</v>
          </cell>
          <cell r="G262">
            <v>1388000000</v>
          </cell>
          <cell r="H262">
            <v>1078000000</v>
          </cell>
          <cell r="I262">
            <v>1153000000</v>
          </cell>
          <cell r="J262">
            <v>30000000</v>
          </cell>
          <cell r="K262">
            <v>2409000000</v>
          </cell>
          <cell r="L262">
            <v>148000000</v>
          </cell>
          <cell r="M262" t="str">
            <v>Information Technology</v>
          </cell>
          <cell r="N262" t="str">
            <v>Home Entertainment Software</v>
          </cell>
        </row>
        <row r="263">
          <cell r="A263">
            <v>1035</v>
          </cell>
          <cell r="B263" t="str">
            <v>MCHP</v>
          </cell>
          <cell r="C263" t="str">
            <v>Year 1</v>
          </cell>
          <cell r="D263" t="str">
            <v>MCHPandYear 1</v>
          </cell>
          <cell r="E263">
            <v>41364</v>
          </cell>
          <cell r="F263">
            <v>1581623000</v>
          </cell>
          <cell r="G263">
            <v>743164000</v>
          </cell>
          <cell r="H263">
            <v>261471000</v>
          </cell>
          <cell r="I263">
            <v>254723000</v>
          </cell>
          <cell r="J263">
            <v>111537000</v>
          </cell>
          <cell r="K263">
            <v>838459000</v>
          </cell>
          <cell r="L263">
            <v>210728000</v>
          </cell>
          <cell r="M263" t="str">
            <v>Information Technology</v>
          </cell>
          <cell r="N263" t="str">
            <v>Semiconductors</v>
          </cell>
        </row>
        <row r="264">
          <cell r="A264">
            <v>1039</v>
          </cell>
          <cell r="B264" t="str">
            <v>MCK</v>
          </cell>
          <cell r="C264" t="str">
            <v>Year 1</v>
          </cell>
          <cell r="D264" t="str">
            <v>MCKandYear 1</v>
          </cell>
          <cell r="E264">
            <v>41364</v>
          </cell>
          <cell r="F264">
            <v>122196000000</v>
          </cell>
          <cell r="G264">
            <v>115315000000</v>
          </cell>
          <cell r="H264">
            <v>4110000000</v>
          </cell>
          <cell r="I264">
            <v>433000000</v>
          </cell>
          <cell r="J264">
            <v>0</v>
          </cell>
          <cell r="K264">
            <v>6881000000</v>
          </cell>
          <cell r="L264">
            <v>2338000000</v>
          </cell>
          <cell r="M264" t="str">
            <v>Health Care</v>
          </cell>
          <cell r="N264" t="str">
            <v>Health Care Distributors</v>
          </cell>
        </row>
        <row r="265">
          <cell r="A265">
            <v>1172</v>
          </cell>
          <cell r="B265" t="str">
            <v>NTAP</v>
          </cell>
          <cell r="C265" t="str">
            <v>Year 1</v>
          </cell>
          <cell r="D265" t="str">
            <v>NTAPandYear 1</v>
          </cell>
          <cell r="E265">
            <v>41390</v>
          </cell>
          <cell r="F265">
            <v>6332400000</v>
          </cell>
          <cell r="G265">
            <v>2571300000</v>
          </cell>
          <cell r="H265">
            <v>2247400000</v>
          </cell>
          <cell r="I265">
            <v>904200000</v>
          </cell>
          <cell r="J265">
            <v>0</v>
          </cell>
          <cell r="K265">
            <v>3761100000</v>
          </cell>
          <cell r="L265">
            <v>609500000</v>
          </cell>
          <cell r="M265" t="str">
            <v>Information Technology</v>
          </cell>
          <cell r="N265" t="str">
            <v>Internet Software &amp; Services</v>
          </cell>
        </row>
        <row r="266">
          <cell r="A266">
            <v>1244</v>
          </cell>
          <cell r="B266" t="str">
            <v>PDCO</v>
          </cell>
          <cell r="C266" t="str">
            <v>Year 1</v>
          </cell>
          <cell r="D266" t="str">
            <v>PDCOandYear 1</v>
          </cell>
          <cell r="E266">
            <v>41391</v>
          </cell>
          <cell r="F266">
            <v>3637212000</v>
          </cell>
          <cell r="G266">
            <v>2446443000</v>
          </cell>
          <cell r="H266">
            <v>0</v>
          </cell>
          <cell r="I266">
            <v>0</v>
          </cell>
          <cell r="J266">
            <v>0</v>
          </cell>
          <cell r="K266">
            <v>1190769000</v>
          </cell>
          <cell r="L266">
            <v>1190769000</v>
          </cell>
          <cell r="M266" t="str">
            <v>Health Care</v>
          </cell>
          <cell r="N266" t="str">
            <v>Health Care Supplies</v>
          </cell>
        </row>
        <row r="267">
          <cell r="A267">
            <v>795</v>
          </cell>
          <cell r="B267" t="str">
            <v>HRB</v>
          </cell>
          <cell r="C267" t="str">
            <v>Year 1</v>
          </cell>
          <cell r="D267" t="str">
            <v>HRBandYear 1</v>
          </cell>
          <cell r="E267">
            <v>41394</v>
          </cell>
          <cell r="F267">
            <v>2807114000</v>
          </cell>
          <cell r="G267">
            <v>1123773000</v>
          </cell>
          <cell r="H267">
            <v>828095000</v>
          </cell>
          <cell r="I267">
            <v>0</v>
          </cell>
          <cell r="J267">
            <v>92407000</v>
          </cell>
          <cell r="K267">
            <v>1683341000</v>
          </cell>
          <cell r="L267">
            <v>762839000</v>
          </cell>
          <cell r="M267" t="str">
            <v>Financials</v>
          </cell>
          <cell r="N267" t="str">
            <v>Consumer Finance</v>
          </cell>
        </row>
        <row r="268">
          <cell r="A268">
            <v>1410</v>
          </cell>
          <cell r="B268" t="str">
            <v>SJM</v>
          </cell>
          <cell r="C268" t="str">
            <v>Year 1</v>
          </cell>
          <cell r="D268" t="str">
            <v>SJMandYear 1</v>
          </cell>
          <cell r="E268">
            <v>41394</v>
          </cell>
          <cell r="F268">
            <v>5897700000</v>
          </cell>
          <cell r="G268">
            <v>3870100000</v>
          </cell>
          <cell r="H268">
            <v>1020400000</v>
          </cell>
          <cell r="I268">
            <v>0</v>
          </cell>
          <cell r="J268">
            <v>96800000</v>
          </cell>
          <cell r="K268">
            <v>2027600000</v>
          </cell>
          <cell r="L268">
            <v>910400000</v>
          </cell>
          <cell r="M268" t="str">
            <v>Consumer Staples</v>
          </cell>
          <cell r="N268" t="str">
            <v>Packaged Foods &amp; Meats</v>
          </cell>
        </row>
        <row r="269">
          <cell r="A269">
            <v>254</v>
          </cell>
          <cell r="B269" t="str">
            <v>CAG</v>
          </cell>
          <cell r="C269" t="str">
            <v>Year 1</v>
          </cell>
          <cell r="D269" t="str">
            <v>CAGandYear 1</v>
          </cell>
          <cell r="E269">
            <v>41420</v>
          </cell>
          <cell r="F269">
            <v>13469300000</v>
          </cell>
          <cell r="G269">
            <v>10104400000</v>
          </cell>
          <cell r="H269">
            <v>2065900000</v>
          </cell>
          <cell r="I269">
            <v>0</v>
          </cell>
          <cell r="J269">
            <v>0</v>
          </cell>
          <cell r="K269">
            <v>3364900000</v>
          </cell>
          <cell r="L269">
            <v>1299000000</v>
          </cell>
          <cell r="M269" t="str">
            <v>Consumer Staples</v>
          </cell>
          <cell r="N269" t="str">
            <v>Packaged Foods &amp; Meats</v>
          </cell>
        </row>
        <row r="270">
          <cell r="A270">
            <v>500</v>
          </cell>
          <cell r="B270" t="str">
            <v>DRI</v>
          </cell>
          <cell r="C270" t="str">
            <v>Year 1</v>
          </cell>
          <cell r="D270" t="str">
            <v>DRIandYear 1</v>
          </cell>
          <cell r="E270">
            <v>41420</v>
          </cell>
          <cell r="F270">
            <v>5921000000</v>
          </cell>
          <cell r="G270">
            <v>4616600000</v>
          </cell>
          <cell r="H270">
            <v>625200000</v>
          </cell>
          <cell r="I270">
            <v>0</v>
          </cell>
          <cell r="J270">
            <v>278300000</v>
          </cell>
          <cell r="K270">
            <v>1304400000</v>
          </cell>
          <cell r="L270">
            <v>400900000</v>
          </cell>
          <cell r="M270" t="str">
            <v>Consumer Discretionary</v>
          </cell>
          <cell r="N270" t="str">
            <v>Restaurants</v>
          </cell>
        </row>
        <row r="271">
          <cell r="A271">
            <v>692</v>
          </cell>
          <cell r="B271" t="str">
            <v>GIS</v>
          </cell>
          <cell r="C271" t="str">
            <v>Year 1</v>
          </cell>
          <cell r="D271" t="str">
            <v>GISandYear 1</v>
          </cell>
          <cell r="E271">
            <v>41420</v>
          </cell>
          <cell r="F271">
            <v>17774100000</v>
          </cell>
          <cell r="G271">
            <v>11350200000</v>
          </cell>
          <cell r="H271">
            <v>3552300000</v>
          </cell>
          <cell r="I271">
            <v>0</v>
          </cell>
          <cell r="J271">
            <v>0</v>
          </cell>
          <cell r="K271">
            <v>6423900000</v>
          </cell>
          <cell r="L271">
            <v>2871600000</v>
          </cell>
          <cell r="M271" t="str">
            <v>Consumer Staples</v>
          </cell>
          <cell r="N271" t="str">
            <v>Packaged Foods &amp; Meats</v>
          </cell>
        </row>
        <row r="272">
          <cell r="A272">
            <v>400</v>
          </cell>
          <cell r="B272" t="str">
            <v>CTAS</v>
          </cell>
          <cell r="C272" t="str">
            <v>Year 1</v>
          </cell>
          <cell r="D272" t="str">
            <v>CTASandYear 1</v>
          </cell>
          <cell r="E272">
            <v>41425</v>
          </cell>
          <cell r="F272">
            <v>4245964000</v>
          </cell>
          <cell r="G272">
            <v>2492655000</v>
          </cell>
          <cell r="H272">
            <v>1187331000</v>
          </cell>
          <cell r="I272">
            <v>0</v>
          </cell>
          <cell r="J272">
            <v>0</v>
          </cell>
          <cell r="K272">
            <v>1753309000</v>
          </cell>
          <cell r="L272">
            <v>565978000</v>
          </cell>
          <cell r="M272" t="str">
            <v>Industrials</v>
          </cell>
          <cell r="N272" t="str">
            <v>Diversified Support Services</v>
          </cell>
        </row>
        <row r="273">
          <cell r="A273">
            <v>628</v>
          </cell>
          <cell r="B273" t="str">
            <v>FDX</v>
          </cell>
          <cell r="C273" t="str">
            <v>Year 1</v>
          </cell>
          <cell r="D273" t="str">
            <v>FDXandYear 1</v>
          </cell>
          <cell r="E273">
            <v>41425</v>
          </cell>
          <cell r="F273">
            <v>44287000000</v>
          </cell>
          <cell r="G273">
            <v>16448000000</v>
          </cell>
          <cell r="H273">
            <v>20359000000</v>
          </cell>
          <cell r="I273">
            <v>0</v>
          </cell>
          <cell r="J273">
            <v>2386000000</v>
          </cell>
          <cell r="K273">
            <v>27839000000</v>
          </cell>
          <cell r="L273">
            <v>5094000000</v>
          </cell>
          <cell r="M273" t="str">
            <v>Industrials</v>
          </cell>
          <cell r="N273" t="str">
            <v>Air Freight &amp; Logistics</v>
          </cell>
        </row>
        <row r="274">
          <cell r="A274">
            <v>708</v>
          </cell>
          <cell r="B274" t="str">
            <v>GPN</v>
          </cell>
          <cell r="C274" t="str">
            <v>Year 1</v>
          </cell>
          <cell r="D274" t="str">
            <v>GPNandYear 1</v>
          </cell>
          <cell r="E274">
            <v>41425</v>
          </cell>
          <cell r="F274">
            <v>2375923000</v>
          </cell>
          <cell r="G274">
            <v>862075000</v>
          </cell>
          <cell r="H274">
            <v>1156635000</v>
          </cell>
          <cell r="I274">
            <v>0</v>
          </cell>
          <cell r="J274">
            <v>0</v>
          </cell>
          <cell r="K274">
            <v>1513848000</v>
          </cell>
          <cell r="L274">
            <v>357213000</v>
          </cell>
          <cell r="M274" t="str">
            <v>Information Technology</v>
          </cell>
          <cell r="N274" t="str">
            <v>Data Processing &amp; Outsourced Services</v>
          </cell>
        </row>
        <row r="275">
          <cell r="A275">
            <v>1091</v>
          </cell>
          <cell r="B275" t="str">
            <v>MOS</v>
          </cell>
          <cell r="C275" t="str">
            <v>Year 1</v>
          </cell>
          <cell r="D275" t="str">
            <v>MOSandYear 1</v>
          </cell>
          <cell r="E275">
            <v>41425</v>
          </cell>
          <cell r="F275">
            <v>9974100000</v>
          </cell>
          <cell r="G275">
            <v>7213900000</v>
          </cell>
          <cell r="H275">
            <v>550600000</v>
          </cell>
          <cell r="I275">
            <v>0</v>
          </cell>
          <cell r="J275">
            <v>0</v>
          </cell>
          <cell r="K275">
            <v>2760200000</v>
          </cell>
          <cell r="L275">
            <v>2209600000</v>
          </cell>
          <cell r="M275" t="str">
            <v>Materials</v>
          </cell>
          <cell r="N275" t="str">
            <v>Fertilizers &amp; Agricultural Chemicals</v>
          </cell>
        </row>
        <row r="276">
          <cell r="A276">
            <v>1156</v>
          </cell>
          <cell r="B276" t="str">
            <v>NKE</v>
          </cell>
          <cell r="C276" t="str">
            <v>Year 1</v>
          </cell>
          <cell r="D276" t="str">
            <v>NKEandYear 1</v>
          </cell>
          <cell r="E276">
            <v>41425</v>
          </cell>
          <cell r="F276">
            <v>25313000000</v>
          </cell>
          <cell r="G276">
            <v>14279000000</v>
          </cell>
          <cell r="H276">
            <v>7796000000</v>
          </cell>
          <cell r="I276">
            <v>0</v>
          </cell>
          <cell r="J276">
            <v>0</v>
          </cell>
          <cell r="K276">
            <v>11034000000</v>
          </cell>
          <cell r="L276">
            <v>3238000000</v>
          </cell>
          <cell r="M276" t="str">
            <v>Consumer Discretionary</v>
          </cell>
          <cell r="N276" t="str">
            <v>Apparel, Accessories &amp; Luxury Goods</v>
          </cell>
        </row>
        <row r="277">
          <cell r="A277">
            <v>803</v>
          </cell>
          <cell r="B277" t="str">
            <v>HRS</v>
          </cell>
          <cell r="C277" t="str">
            <v>Year 1</v>
          </cell>
          <cell r="D277" t="str">
            <v>HRSandYear 1</v>
          </cell>
          <cell r="E277">
            <v>41453</v>
          </cell>
          <cell r="F277">
            <v>5112000000</v>
          </cell>
          <cell r="G277">
            <v>3385000000</v>
          </cell>
          <cell r="H277">
            <v>914000000</v>
          </cell>
          <cell r="I277">
            <v>0</v>
          </cell>
          <cell r="J277">
            <v>0</v>
          </cell>
          <cell r="K277">
            <v>1727000000</v>
          </cell>
          <cell r="L277">
            <v>813000000</v>
          </cell>
          <cell r="M277" t="str">
            <v>Information Technology</v>
          </cell>
          <cell r="N277" t="str">
            <v>Telecommunications Equipment</v>
          </cell>
        </row>
        <row r="278">
          <cell r="A278">
            <v>1458</v>
          </cell>
          <cell r="B278" t="str">
            <v>STX</v>
          </cell>
          <cell r="C278" t="str">
            <v>Year 1</v>
          </cell>
          <cell r="D278" t="str">
            <v>STXandYear 1</v>
          </cell>
          <cell r="E278">
            <v>41453</v>
          </cell>
          <cell r="F278">
            <v>14351000000</v>
          </cell>
          <cell r="G278">
            <v>10411000000</v>
          </cell>
          <cell r="H278">
            <v>635000000</v>
          </cell>
          <cell r="I278">
            <v>1133000000</v>
          </cell>
          <cell r="J278">
            <v>79000000</v>
          </cell>
          <cell r="K278">
            <v>3940000000</v>
          </cell>
          <cell r="L278">
            <v>2093000000</v>
          </cell>
          <cell r="M278" t="str">
            <v>Information Technology</v>
          </cell>
          <cell r="N278" t="str">
            <v>Computer Storage &amp; Peripherals</v>
          </cell>
        </row>
        <row r="279">
          <cell r="A279">
            <v>1674</v>
          </cell>
          <cell r="B279" t="str">
            <v>WDC</v>
          </cell>
          <cell r="C279" t="str">
            <v>Year 1</v>
          </cell>
          <cell r="D279" t="str">
            <v>WDCandYear 1</v>
          </cell>
          <cell r="E279">
            <v>41453</v>
          </cell>
          <cell r="F279">
            <v>15351000000</v>
          </cell>
          <cell r="G279">
            <v>10988000000</v>
          </cell>
          <cell r="H279">
            <v>1525000000</v>
          </cell>
          <cell r="I279">
            <v>1572000000</v>
          </cell>
          <cell r="J279">
            <v>0</v>
          </cell>
          <cell r="K279">
            <v>4363000000</v>
          </cell>
          <cell r="L279">
            <v>1266000000</v>
          </cell>
          <cell r="M279" t="str">
            <v>Information Technology</v>
          </cell>
          <cell r="N279" t="str">
            <v>Computer Storage &amp; Peripherals</v>
          </cell>
        </row>
        <row r="280">
          <cell r="A280">
            <v>1490</v>
          </cell>
          <cell r="B280" t="str">
            <v>SYY</v>
          </cell>
          <cell r="C280" t="str">
            <v>Year 1</v>
          </cell>
          <cell r="D280" t="str">
            <v>SYYandYear 1</v>
          </cell>
          <cell r="E280">
            <v>41454</v>
          </cell>
          <cell r="F280">
            <v>44411233000</v>
          </cell>
          <cell r="G280">
            <v>36414626000</v>
          </cell>
          <cell r="H280">
            <v>6338129000</v>
          </cell>
          <cell r="I280">
            <v>0</v>
          </cell>
          <cell r="J280">
            <v>0</v>
          </cell>
          <cell r="K280">
            <v>7996607000</v>
          </cell>
          <cell r="L280">
            <v>1658478000</v>
          </cell>
          <cell r="M280" t="str">
            <v>Consumer Staples</v>
          </cell>
          <cell r="N280" t="str">
            <v>Food Distributors</v>
          </cell>
        </row>
        <row r="281">
          <cell r="A281">
            <v>258</v>
          </cell>
          <cell r="B281" t="str">
            <v>CAH</v>
          </cell>
          <cell r="C281" t="str">
            <v>Year 1</v>
          </cell>
          <cell r="D281" t="str">
            <v>CAHandYear 1</v>
          </cell>
          <cell r="E281">
            <v>41455</v>
          </cell>
          <cell r="F281">
            <v>101093000000</v>
          </cell>
          <cell r="G281">
            <v>96172000000</v>
          </cell>
          <cell r="H281">
            <v>2875000000</v>
          </cell>
          <cell r="I281">
            <v>0</v>
          </cell>
          <cell r="J281">
            <v>158000000</v>
          </cell>
          <cell r="K281">
            <v>4921000000</v>
          </cell>
          <cell r="L281">
            <v>1888000000</v>
          </cell>
          <cell r="M281" t="str">
            <v>Health Care</v>
          </cell>
          <cell r="N281" t="str">
            <v>Health Care Distributors</v>
          </cell>
        </row>
        <row r="282">
          <cell r="A282">
            <v>326</v>
          </cell>
          <cell r="B282" t="str">
            <v>CLX</v>
          </cell>
          <cell r="C282" t="str">
            <v>Year 1</v>
          </cell>
          <cell r="D282" t="str">
            <v>CLXandYear 1</v>
          </cell>
          <cell r="E282">
            <v>41455</v>
          </cell>
          <cell r="F282">
            <v>5533000000</v>
          </cell>
          <cell r="G282">
            <v>3142000000</v>
          </cell>
          <cell r="H282">
            <v>1291000000</v>
          </cell>
          <cell r="I282">
            <v>130000000</v>
          </cell>
          <cell r="J282">
            <v>0</v>
          </cell>
          <cell r="K282">
            <v>2391000000</v>
          </cell>
          <cell r="L282">
            <v>970000000</v>
          </cell>
          <cell r="M282" t="str">
            <v>Consumer Staples</v>
          </cell>
          <cell r="N282" t="str">
            <v>Household Products</v>
          </cell>
        </row>
        <row r="283">
          <cell r="A283">
            <v>540</v>
          </cell>
          <cell r="B283" t="str">
            <v>EL</v>
          </cell>
          <cell r="C283" t="str">
            <v>Year 1</v>
          </cell>
          <cell r="D283" t="str">
            <v>ELandYear 1</v>
          </cell>
          <cell r="E283">
            <v>41455</v>
          </cell>
          <cell r="F283">
            <v>10181700000</v>
          </cell>
          <cell r="G283">
            <v>2025900000</v>
          </cell>
          <cell r="H283">
            <v>6597000000</v>
          </cell>
          <cell r="I283">
            <v>0</v>
          </cell>
          <cell r="J283">
            <v>0</v>
          </cell>
          <cell r="K283">
            <v>8155800000</v>
          </cell>
          <cell r="L283">
            <v>1558800000</v>
          </cell>
          <cell r="M283" t="str">
            <v>Consumer Staples</v>
          </cell>
          <cell r="N283" t="str">
            <v>Personal Products</v>
          </cell>
        </row>
        <row r="284">
          <cell r="A284">
            <v>732</v>
          </cell>
          <cell r="B284" t="str">
            <v>HAR</v>
          </cell>
          <cell r="C284" t="str">
            <v>Year 1</v>
          </cell>
          <cell r="D284" t="str">
            <v>HARandYear 1</v>
          </cell>
          <cell r="E284">
            <v>41455</v>
          </cell>
          <cell r="F284">
            <v>4297842000</v>
          </cell>
          <cell r="G284">
            <v>3193722000</v>
          </cell>
          <cell r="H284">
            <v>902869000</v>
          </cell>
          <cell r="I284">
            <v>0</v>
          </cell>
          <cell r="J284">
            <v>0</v>
          </cell>
          <cell r="K284">
            <v>1104120000</v>
          </cell>
          <cell r="L284">
            <v>201251000</v>
          </cell>
          <cell r="M284" t="str">
            <v>Consumer Discretionary</v>
          </cell>
          <cell r="N284" t="str">
            <v>Consumer Electronics</v>
          </cell>
        </row>
        <row r="285">
          <cell r="A285">
            <v>903</v>
          </cell>
          <cell r="B285" t="str">
            <v>KLAC</v>
          </cell>
          <cell r="C285" t="str">
            <v>Year 1</v>
          </cell>
          <cell r="D285" t="str">
            <v>KLACandYear 1</v>
          </cell>
          <cell r="E285">
            <v>41455</v>
          </cell>
          <cell r="F285">
            <v>2842781000</v>
          </cell>
          <cell r="G285">
            <v>1237452000</v>
          </cell>
          <cell r="H285">
            <v>387812000</v>
          </cell>
          <cell r="I285">
            <v>487832000</v>
          </cell>
          <cell r="J285">
            <v>0</v>
          </cell>
          <cell r="K285">
            <v>1605329000</v>
          </cell>
          <cell r="L285">
            <v>729685000</v>
          </cell>
          <cell r="M285" t="str">
            <v>Information Technology</v>
          </cell>
          <cell r="N285" t="str">
            <v>Semiconductor Equipment</v>
          </cell>
        </row>
        <row r="286">
          <cell r="A286">
            <v>963</v>
          </cell>
          <cell r="B286" t="str">
            <v>LLTC</v>
          </cell>
          <cell r="C286" t="str">
            <v>Year 1</v>
          </cell>
          <cell r="D286" t="str">
            <v>LLTCandYear 1</v>
          </cell>
          <cell r="E286">
            <v>41455</v>
          </cell>
          <cell r="F286">
            <v>1282236000</v>
          </cell>
          <cell r="G286">
            <v>322516000</v>
          </cell>
          <cell r="H286">
            <v>151382000</v>
          </cell>
          <cell r="I286">
            <v>235184000</v>
          </cell>
          <cell r="J286">
            <v>0</v>
          </cell>
          <cell r="K286">
            <v>959720000</v>
          </cell>
          <cell r="L286">
            <v>573154000</v>
          </cell>
          <cell r="M286" t="str">
            <v>Information Technology</v>
          </cell>
          <cell r="N286" t="str">
            <v>Semiconductors</v>
          </cell>
        </row>
        <row r="287">
          <cell r="A287">
            <v>983</v>
          </cell>
          <cell r="B287" t="str">
            <v>LRCX</v>
          </cell>
          <cell r="C287" t="str">
            <v>Year 1</v>
          </cell>
          <cell r="D287" t="str">
            <v>LRCXandYear 1</v>
          </cell>
          <cell r="E287">
            <v>41455</v>
          </cell>
          <cell r="F287">
            <v>3598916000</v>
          </cell>
          <cell r="G287">
            <v>2195857000</v>
          </cell>
          <cell r="H287">
            <v>601300000</v>
          </cell>
          <cell r="I287">
            <v>683688000</v>
          </cell>
          <cell r="J287">
            <v>0</v>
          </cell>
          <cell r="K287">
            <v>1403059000</v>
          </cell>
          <cell r="L287">
            <v>118071000</v>
          </cell>
          <cell r="M287" t="str">
            <v>Information Technology</v>
          </cell>
          <cell r="N287" t="str">
            <v>Semiconductor Equipment</v>
          </cell>
        </row>
        <row r="288">
          <cell r="A288">
            <v>1107</v>
          </cell>
          <cell r="B288" t="str">
            <v>MSFT</v>
          </cell>
          <cell r="C288" t="str">
            <v>Year 1</v>
          </cell>
          <cell r="D288" t="str">
            <v>MSFTandYear 1</v>
          </cell>
          <cell r="E288">
            <v>41455</v>
          </cell>
          <cell r="F288">
            <v>77849000000</v>
          </cell>
          <cell r="G288">
            <v>20385000000</v>
          </cell>
          <cell r="H288">
            <v>20289000000</v>
          </cell>
          <cell r="I288">
            <v>10411000000</v>
          </cell>
          <cell r="J288">
            <v>0</v>
          </cell>
          <cell r="K288">
            <v>57464000000</v>
          </cell>
          <cell r="L288">
            <v>26764000000</v>
          </cell>
          <cell r="M288" t="str">
            <v>Information Technology</v>
          </cell>
          <cell r="N288" t="str">
            <v>Systems Software</v>
          </cell>
        </row>
        <row r="289">
          <cell r="A289">
            <v>1272</v>
          </cell>
          <cell r="B289" t="str">
            <v>PH</v>
          </cell>
          <cell r="C289" t="str">
            <v>Year 1</v>
          </cell>
          <cell r="D289" t="str">
            <v>PHandYear 1</v>
          </cell>
          <cell r="E289">
            <v>41455</v>
          </cell>
          <cell r="F289">
            <v>13015704000</v>
          </cell>
          <cell r="G289">
            <v>10086675000</v>
          </cell>
          <cell r="H289">
            <v>1554973000</v>
          </cell>
          <cell r="I289">
            <v>0</v>
          </cell>
          <cell r="J289">
            <v>0</v>
          </cell>
          <cell r="K289">
            <v>2929029000</v>
          </cell>
          <cell r="L289">
            <v>1374056000</v>
          </cell>
          <cell r="M289" t="str">
            <v>Industrials</v>
          </cell>
          <cell r="N289" t="str">
            <v>Industrial Conglomerates</v>
          </cell>
        </row>
        <row r="290">
          <cell r="A290">
            <v>390</v>
          </cell>
          <cell r="B290" t="str">
            <v>CSCO</v>
          </cell>
          <cell r="C290" t="str">
            <v>Year 1</v>
          </cell>
          <cell r="D290" t="str">
            <v>CSCOandYear 1</v>
          </cell>
          <cell r="E290">
            <v>41482</v>
          </cell>
          <cell r="F290">
            <v>48607000000</v>
          </cell>
          <cell r="G290">
            <v>19167000000</v>
          </cell>
          <cell r="H290">
            <v>11802000000</v>
          </cell>
          <cell r="I290">
            <v>5942000000</v>
          </cell>
          <cell r="J290">
            <v>395000000</v>
          </cell>
          <cell r="K290">
            <v>29440000000</v>
          </cell>
          <cell r="L290">
            <v>11301000000</v>
          </cell>
          <cell r="M290" t="str">
            <v>Information Technology</v>
          </cell>
          <cell r="N290" t="str">
            <v>Networking Equipment</v>
          </cell>
        </row>
        <row r="291">
          <cell r="A291">
            <v>382</v>
          </cell>
          <cell r="B291" t="str">
            <v>CPB</v>
          </cell>
          <cell r="C291" t="str">
            <v>Year 1</v>
          </cell>
          <cell r="D291" t="str">
            <v>CPBandYear 1</v>
          </cell>
          <cell r="E291">
            <v>41483</v>
          </cell>
          <cell r="F291">
            <v>8052000000</v>
          </cell>
          <cell r="G291">
            <v>5140000000</v>
          </cell>
          <cell r="H291">
            <v>1653000000</v>
          </cell>
          <cell r="I291">
            <v>128000000</v>
          </cell>
          <cell r="J291">
            <v>0</v>
          </cell>
          <cell r="K291">
            <v>2912000000</v>
          </cell>
          <cell r="L291">
            <v>1131000000</v>
          </cell>
          <cell r="M291" t="str">
            <v>Consumer Staples</v>
          </cell>
          <cell r="N291" t="str">
            <v>Packaged Foods &amp; Meats</v>
          </cell>
        </row>
        <row r="292">
          <cell r="A292">
            <v>843</v>
          </cell>
          <cell r="B292" t="str">
            <v>INTU</v>
          </cell>
          <cell r="C292" t="str">
            <v>Year 1</v>
          </cell>
          <cell r="D292" t="str">
            <v>INTUandYear 1</v>
          </cell>
          <cell r="E292">
            <v>41486</v>
          </cell>
          <cell r="F292">
            <v>3946000000</v>
          </cell>
          <cell r="G292">
            <v>527000000</v>
          </cell>
          <cell r="H292">
            <v>1534000000</v>
          </cell>
          <cell r="I292">
            <v>647000000</v>
          </cell>
          <cell r="J292">
            <v>30000000</v>
          </cell>
          <cell r="K292">
            <v>3419000000</v>
          </cell>
          <cell r="L292">
            <v>1208000000</v>
          </cell>
          <cell r="M292" t="str">
            <v>Information Technology</v>
          </cell>
          <cell r="N292" t="str">
            <v>Internet Software &amp; Services</v>
          </cell>
        </row>
        <row r="293">
          <cell r="A293">
            <v>1614</v>
          </cell>
          <cell r="B293" t="str">
            <v>USB</v>
          </cell>
          <cell r="C293" t="str">
            <v>Year 1</v>
          </cell>
          <cell r="D293" t="str">
            <v>USBandYear 1</v>
          </cell>
          <cell r="E293">
            <v>41486</v>
          </cell>
          <cell r="F293">
            <v>2436948000</v>
          </cell>
          <cell r="G293">
            <v>1589821000</v>
          </cell>
          <cell r="H293">
            <v>441168000</v>
          </cell>
          <cell r="I293">
            <v>62630000</v>
          </cell>
          <cell r="J293">
            <v>0</v>
          </cell>
          <cell r="K293">
            <v>847127000</v>
          </cell>
          <cell r="L293">
            <v>343329000</v>
          </cell>
          <cell r="M293" t="str">
            <v>Financials</v>
          </cell>
          <cell r="N293" t="str">
            <v>Banks</v>
          </cell>
        </row>
        <row r="294">
          <cell r="A294">
            <v>1119</v>
          </cell>
          <cell r="B294" t="str">
            <v>MU</v>
          </cell>
          <cell r="C294" t="str">
            <v>Year 1</v>
          </cell>
          <cell r="D294" t="str">
            <v>MUandYear 1</v>
          </cell>
          <cell r="E294">
            <v>41515</v>
          </cell>
          <cell r="F294">
            <v>9073000000</v>
          </cell>
          <cell r="G294">
            <v>7226000000</v>
          </cell>
          <cell r="H294">
            <v>554000000</v>
          </cell>
          <cell r="I294">
            <v>931000000</v>
          </cell>
          <cell r="J294">
            <v>0</v>
          </cell>
          <cell r="K294">
            <v>1847000000</v>
          </cell>
          <cell r="L294">
            <v>362000000</v>
          </cell>
          <cell r="M294" t="str">
            <v>Information Technology</v>
          </cell>
          <cell r="N294" t="str">
            <v>Semiconductors</v>
          </cell>
        </row>
        <row r="295">
          <cell r="A295">
            <v>178</v>
          </cell>
          <cell r="B295" t="str">
            <v>AYI</v>
          </cell>
          <cell r="C295" t="str">
            <v>Year 1</v>
          </cell>
          <cell r="D295" t="str">
            <v>AYIandYear 1</v>
          </cell>
          <cell r="E295">
            <v>41517</v>
          </cell>
          <cell r="F295">
            <v>2089100000</v>
          </cell>
          <cell r="G295">
            <v>1251500000</v>
          </cell>
          <cell r="H295">
            <v>607600000</v>
          </cell>
          <cell r="I295">
            <v>0</v>
          </cell>
          <cell r="J295">
            <v>0</v>
          </cell>
          <cell r="K295">
            <v>837600000</v>
          </cell>
          <cell r="L295">
            <v>230000000</v>
          </cell>
          <cell r="M295" t="str">
            <v>Industrials</v>
          </cell>
          <cell r="N295" t="str">
            <v>Electrical Components &amp; Equipment</v>
          </cell>
        </row>
        <row r="296">
          <cell r="A296">
            <v>182</v>
          </cell>
          <cell r="B296" t="str">
            <v>AZO</v>
          </cell>
          <cell r="C296" t="str">
            <v>Year 1</v>
          </cell>
          <cell r="D296" t="str">
            <v>AZOandYear 1</v>
          </cell>
          <cell r="E296">
            <v>41517</v>
          </cell>
          <cell r="F296">
            <v>9147530000</v>
          </cell>
          <cell r="G296">
            <v>4406595000</v>
          </cell>
          <cell r="H296">
            <v>2967837000</v>
          </cell>
          <cell r="I296">
            <v>0</v>
          </cell>
          <cell r="J296">
            <v>0</v>
          </cell>
          <cell r="K296">
            <v>4740935000</v>
          </cell>
          <cell r="L296">
            <v>1773098000</v>
          </cell>
          <cell r="M296" t="str">
            <v>Consumer Discretionary</v>
          </cell>
          <cell r="N296" t="str">
            <v>Specialty Stores</v>
          </cell>
        </row>
        <row r="297">
          <cell r="A297">
            <v>1087</v>
          </cell>
          <cell r="B297" t="str">
            <v>MON</v>
          </cell>
          <cell r="C297" t="str">
            <v>Year 1</v>
          </cell>
          <cell r="D297" t="str">
            <v>MONandYear 1</v>
          </cell>
          <cell r="E297">
            <v>41517</v>
          </cell>
          <cell r="F297">
            <v>14861000000</v>
          </cell>
          <cell r="G297">
            <v>7208000000</v>
          </cell>
          <cell r="H297">
            <v>2550000000</v>
          </cell>
          <cell r="I297">
            <v>1533000000</v>
          </cell>
          <cell r="J297">
            <v>0</v>
          </cell>
          <cell r="K297">
            <v>7653000000</v>
          </cell>
          <cell r="L297">
            <v>3570000000</v>
          </cell>
          <cell r="M297" t="str">
            <v>Materials</v>
          </cell>
          <cell r="N297" t="str">
            <v>Fertilizers &amp; Agricultural Chemicals</v>
          </cell>
        </row>
        <row r="298">
          <cell r="A298">
            <v>374</v>
          </cell>
          <cell r="B298" t="str">
            <v>COST</v>
          </cell>
          <cell r="C298" t="str">
            <v>Year 1</v>
          </cell>
          <cell r="D298" t="str">
            <v>COSTandYear 1</v>
          </cell>
          <cell r="E298">
            <v>41518</v>
          </cell>
          <cell r="F298">
            <v>105156000000</v>
          </cell>
          <cell r="G298">
            <v>91948000000</v>
          </cell>
          <cell r="H298">
            <v>10104000000</v>
          </cell>
          <cell r="I298">
            <v>0</v>
          </cell>
          <cell r="J298">
            <v>0</v>
          </cell>
          <cell r="K298">
            <v>13208000000</v>
          </cell>
          <cell r="L298">
            <v>3104000000</v>
          </cell>
          <cell r="M298" t="str">
            <v>Consumer Staples</v>
          </cell>
          <cell r="N298" t="str">
            <v>Hypermarkets &amp; Super Centers</v>
          </cell>
        </row>
        <row r="299">
          <cell r="A299">
            <v>875</v>
          </cell>
          <cell r="B299" t="str">
            <v>JEC</v>
          </cell>
          <cell r="C299" t="str">
            <v>Year 1</v>
          </cell>
          <cell r="D299" t="str">
            <v>JECandYear 1</v>
          </cell>
          <cell r="E299">
            <v>41544</v>
          </cell>
          <cell r="F299">
            <v>11818376000</v>
          </cell>
          <cell r="G299">
            <v>9976057000</v>
          </cell>
          <cell r="H299">
            <v>1173340000</v>
          </cell>
          <cell r="I299">
            <v>0</v>
          </cell>
          <cell r="J299">
            <v>0</v>
          </cell>
          <cell r="K299">
            <v>1842319000</v>
          </cell>
          <cell r="L299">
            <v>668979000</v>
          </cell>
          <cell r="M299" t="str">
            <v>Industrials</v>
          </cell>
          <cell r="N299" t="str">
            <v>Industrial Conglomerates</v>
          </cell>
        </row>
        <row r="300">
          <cell r="A300">
            <v>1470</v>
          </cell>
          <cell r="B300" t="str">
            <v>SWKS</v>
          </cell>
          <cell r="C300" t="str">
            <v>Year 1</v>
          </cell>
          <cell r="D300" t="str">
            <v>SWKSandYear 1</v>
          </cell>
          <cell r="E300">
            <v>41544</v>
          </cell>
          <cell r="F300">
            <v>1792000000</v>
          </cell>
          <cell r="G300">
            <v>1025400000</v>
          </cell>
          <cell r="H300">
            <v>159700000</v>
          </cell>
          <cell r="I300">
            <v>226300000</v>
          </cell>
          <cell r="J300">
            <v>29100000</v>
          </cell>
          <cell r="K300">
            <v>766600000</v>
          </cell>
          <cell r="L300">
            <v>351500000</v>
          </cell>
          <cell r="M300" t="str">
            <v>Information Technology</v>
          </cell>
          <cell r="N300" t="str">
            <v>Semiconductors</v>
          </cell>
        </row>
        <row r="301">
          <cell r="A301">
            <v>1510</v>
          </cell>
          <cell r="B301" t="str">
            <v>TEL</v>
          </cell>
          <cell r="C301" t="str">
            <v>Year 1</v>
          </cell>
          <cell r="D301" t="str">
            <v>TELandYear 1</v>
          </cell>
          <cell r="E301">
            <v>41544</v>
          </cell>
          <cell r="F301">
            <v>11390000000</v>
          </cell>
          <cell r="G301">
            <v>7739000000</v>
          </cell>
          <cell r="H301">
            <v>1440000000</v>
          </cell>
          <cell r="I301">
            <v>590000000</v>
          </cell>
          <cell r="J301">
            <v>0</v>
          </cell>
          <cell r="K301">
            <v>3651000000</v>
          </cell>
          <cell r="L301">
            <v>1621000000</v>
          </cell>
          <cell r="M301" t="str">
            <v>Information Technology</v>
          </cell>
          <cell r="N301" t="str">
            <v>Electronic Manufacturing Services</v>
          </cell>
        </row>
        <row r="302">
          <cell r="A302">
            <v>1626</v>
          </cell>
          <cell r="B302" t="str">
            <v>VAR</v>
          </cell>
          <cell r="C302" t="str">
            <v>Year 1</v>
          </cell>
          <cell r="D302" t="str">
            <v>VARandYear 1</v>
          </cell>
          <cell r="E302">
            <v>41544</v>
          </cell>
          <cell r="F302">
            <v>2942897000</v>
          </cell>
          <cell r="G302">
            <v>1693210000</v>
          </cell>
          <cell r="H302">
            <v>432589000</v>
          </cell>
          <cell r="I302">
            <v>208208000</v>
          </cell>
          <cell r="J302">
            <v>0</v>
          </cell>
          <cell r="K302">
            <v>1249687000</v>
          </cell>
          <cell r="L302">
            <v>608890000</v>
          </cell>
          <cell r="M302" t="str">
            <v>Health Care</v>
          </cell>
          <cell r="N302" t="str">
            <v>Health Care Equipment</v>
          </cell>
        </row>
        <row r="303">
          <cell r="A303">
            <v>8</v>
          </cell>
          <cell r="B303" t="str">
            <v>AAPL</v>
          </cell>
          <cell r="C303" t="str">
            <v>Year 1</v>
          </cell>
          <cell r="D303" t="str">
            <v>AAPLandYear 1</v>
          </cell>
          <cell r="E303">
            <v>41545</v>
          </cell>
          <cell r="F303">
            <v>170910000000</v>
          </cell>
          <cell r="G303">
            <v>106606000000</v>
          </cell>
          <cell r="H303">
            <v>10830000000</v>
          </cell>
          <cell r="I303">
            <v>4475000000</v>
          </cell>
          <cell r="J303">
            <v>0</v>
          </cell>
          <cell r="K303">
            <v>64304000000</v>
          </cell>
          <cell r="L303">
            <v>48999000000</v>
          </cell>
          <cell r="M303" t="str">
            <v>Information Technology</v>
          </cell>
          <cell r="N303" t="str">
            <v>Computer Hardware</v>
          </cell>
        </row>
        <row r="304">
          <cell r="A304">
            <v>464</v>
          </cell>
          <cell r="B304" t="str">
            <v>DIS</v>
          </cell>
          <cell r="C304" t="str">
            <v>Year 1</v>
          </cell>
          <cell r="D304" t="str">
            <v>DISandYear 1</v>
          </cell>
          <cell r="E304">
            <v>41545</v>
          </cell>
          <cell r="F304">
            <v>45041000000</v>
          </cell>
          <cell r="G304">
            <v>25034000000</v>
          </cell>
          <cell r="H304">
            <v>8365000000</v>
          </cell>
          <cell r="I304">
            <v>0</v>
          </cell>
          <cell r="J304">
            <v>2192000000</v>
          </cell>
          <cell r="K304">
            <v>20007000000</v>
          </cell>
          <cell r="L304">
            <v>9450000000</v>
          </cell>
          <cell r="M304" t="str">
            <v>Consumer Discretionary</v>
          </cell>
          <cell r="N304" t="str">
            <v>Broadcasting &amp; Cable TV</v>
          </cell>
        </row>
        <row r="305">
          <cell r="A305">
            <v>776</v>
          </cell>
          <cell r="B305" t="str">
            <v>HOLX</v>
          </cell>
          <cell r="C305" t="str">
            <v>Year 1</v>
          </cell>
          <cell r="D305" t="str">
            <v>HOLXandYear 1</v>
          </cell>
          <cell r="E305">
            <v>41545</v>
          </cell>
          <cell r="F305">
            <v>2492300000</v>
          </cell>
          <cell r="G305">
            <v>1330900000</v>
          </cell>
          <cell r="H305">
            <v>661100000</v>
          </cell>
          <cell r="I305">
            <v>197600000</v>
          </cell>
          <cell r="J305">
            <v>112600000</v>
          </cell>
          <cell r="K305">
            <v>1161400000</v>
          </cell>
          <cell r="L305">
            <v>190100000</v>
          </cell>
          <cell r="M305" t="str">
            <v>Health Care</v>
          </cell>
          <cell r="N305" t="str">
            <v>Health Care Equipment</v>
          </cell>
        </row>
        <row r="306">
          <cell r="A306">
            <v>1331</v>
          </cell>
          <cell r="B306" t="str">
            <v>QCOM</v>
          </cell>
          <cell r="C306" t="str">
            <v>Year 1</v>
          </cell>
          <cell r="D306" t="str">
            <v>QCOMandYear 1</v>
          </cell>
          <cell r="E306">
            <v>41546</v>
          </cell>
          <cell r="F306">
            <v>24866000000</v>
          </cell>
          <cell r="G306">
            <v>9820000000</v>
          </cell>
          <cell r="H306">
            <v>2849000000</v>
          </cell>
          <cell r="I306">
            <v>4967000000</v>
          </cell>
          <cell r="J306">
            <v>0</v>
          </cell>
          <cell r="K306">
            <v>15046000000</v>
          </cell>
          <cell r="L306">
            <v>7230000000</v>
          </cell>
          <cell r="M306" t="str">
            <v>Information Technology</v>
          </cell>
          <cell r="N306" t="str">
            <v>Semiconductors</v>
          </cell>
        </row>
        <row r="307">
          <cell r="A307">
            <v>1382</v>
          </cell>
          <cell r="B307" t="str">
            <v>SBUX</v>
          </cell>
          <cell r="C307" t="str">
            <v>Year 1</v>
          </cell>
          <cell r="D307" t="str">
            <v>SBUXandYear 1</v>
          </cell>
          <cell r="E307">
            <v>41546</v>
          </cell>
          <cell r="F307">
            <v>14866800000</v>
          </cell>
          <cell r="G307">
            <v>6382300000</v>
          </cell>
          <cell r="H307">
            <v>5655800000</v>
          </cell>
          <cell r="I307">
            <v>0</v>
          </cell>
          <cell r="J307">
            <v>621400000</v>
          </cell>
          <cell r="K307">
            <v>8484500000</v>
          </cell>
          <cell r="L307">
            <v>2207300000</v>
          </cell>
          <cell r="M307" t="str">
            <v>Consumer Discretionary</v>
          </cell>
          <cell r="N307" t="str">
            <v>Restaurants</v>
          </cell>
        </row>
        <row r="308">
          <cell r="A308">
            <v>1686</v>
          </cell>
          <cell r="B308" t="str">
            <v>WFM</v>
          </cell>
          <cell r="C308" t="str">
            <v>Year 1</v>
          </cell>
          <cell r="D308" t="str">
            <v>WFMandYear 1</v>
          </cell>
          <cell r="E308">
            <v>41546</v>
          </cell>
          <cell r="F308">
            <v>12917000000</v>
          </cell>
          <cell r="G308">
            <v>8288000000</v>
          </cell>
          <cell r="H308">
            <v>3682000000</v>
          </cell>
          <cell r="I308">
            <v>0</v>
          </cell>
          <cell r="J308">
            <v>0</v>
          </cell>
          <cell r="K308">
            <v>4629000000</v>
          </cell>
          <cell r="L308">
            <v>947000000</v>
          </cell>
          <cell r="M308" t="str">
            <v>Consumer Staples</v>
          </cell>
          <cell r="N308" t="str">
            <v>Food Retail</v>
          </cell>
        </row>
        <row r="309">
          <cell r="A309">
            <v>16</v>
          </cell>
          <cell r="B309" t="str">
            <v>ABC</v>
          </cell>
          <cell r="C309" t="str">
            <v>Year 1</v>
          </cell>
          <cell r="D309" t="str">
            <v>ABCandYear 1</v>
          </cell>
          <cell r="E309">
            <v>41547</v>
          </cell>
          <cell r="F309">
            <v>87959167000</v>
          </cell>
          <cell r="G309">
            <v>85451348000</v>
          </cell>
          <cell r="H309">
            <v>1447234000</v>
          </cell>
          <cell r="I309">
            <v>0</v>
          </cell>
          <cell r="J309">
            <v>162186000</v>
          </cell>
          <cell r="K309">
            <v>2507819000</v>
          </cell>
          <cell r="L309">
            <v>898399000</v>
          </cell>
          <cell r="M309" t="str">
            <v>Health Care</v>
          </cell>
          <cell r="N309" t="str">
            <v>Health Care Distributors</v>
          </cell>
        </row>
        <row r="310">
          <cell r="A310">
            <v>144</v>
          </cell>
          <cell r="B310" t="str">
            <v>APD</v>
          </cell>
          <cell r="C310" t="str">
            <v>Year 1</v>
          </cell>
          <cell r="D310" t="str">
            <v>APDandYear 1</v>
          </cell>
          <cell r="E310">
            <v>41547</v>
          </cell>
          <cell r="F310">
            <v>10180400000</v>
          </cell>
          <cell r="G310">
            <v>7472100000</v>
          </cell>
          <cell r="H310">
            <v>1018600000</v>
          </cell>
          <cell r="I310">
            <v>133700000</v>
          </cell>
          <cell r="J310">
            <v>0</v>
          </cell>
          <cell r="K310">
            <v>2708300000</v>
          </cell>
          <cell r="L310">
            <v>1556000000</v>
          </cell>
          <cell r="M310" t="str">
            <v>Materials</v>
          </cell>
          <cell r="N310" t="str">
            <v>Industrial Gases</v>
          </cell>
        </row>
        <row r="311">
          <cell r="A311">
            <v>214</v>
          </cell>
          <cell r="B311" t="str">
            <v>BDX</v>
          </cell>
          <cell r="C311" t="str">
            <v>Year 1</v>
          </cell>
          <cell r="D311" t="str">
            <v>BDXandYear 1</v>
          </cell>
          <cell r="E311">
            <v>41547</v>
          </cell>
          <cell r="F311">
            <v>8054000000</v>
          </cell>
          <cell r="G311">
            <v>3883000000</v>
          </cell>
          <cell r="H311">
            <v>2422000000</v>
          </cell>
          <cell r="I311">
            <v>494000000</v>
          </cell>
          <cell r="J311">
            <v>0</v>
          </cell>
          <cell r="K311">
            <v>4171000000</v>
          </cell>
          <cell r="L311">
            <v>1255000000</v>
          </cell>
          <cell r="M311" t="str">
            <v>Health Care</v>
          </cell>
          <cell r="N311" t="str">
            <v>Health Care Equipment</v>
          </cell>
        </row>
        <row r="312">
          <cell r="A312">
            <v>366</v>
          </cell>
          <cell r="B312" t="str">
            <v>COL</v>
          </cell>
          <cell r="C312" t="str">
            <v>Year 1</v>
          </cell>
          <cell r="D312" t="str">
            <v>COLandYear 1</v>
          </cell>
          <cell r="E312">
            <v>41547</v>
          </cell>
          <cell r="F312">
            <v>4474000000</v>
          </cell>
          <cell r="G312">
            <v>3103000000</v>
          </cell>
          <cell r="H312">
            <v>495000000</v>
          </cell>
          <cell r="I312">
            <v>0</v>
          </cell>
          <cell r="J312">
            <v>0</v>
          </cell>
          <cell r="K312">
            <v>1371000000</v>
          </cell>
          <cell r="L312">
            <v>876000000</v>
          </cell>
          <cell r="M312" t="str">
            <v>Industrials</v>
          </cell>
          <cell r="N312" t="str">
            <v>Industrial Conglomerates</v>
          </cell>
        </row>
        <row r="313">
          <cell r="A313">
            <v>456</v>
          </cell>
          <cell r="B313" t="str">
            <v>DHI</v>
          </cell>
          <cell r="C313" t="str">
            <v>Year 1</v>
          </cell>
          <cell r="D313" t="str">
            <v>DHIandYear 1</v>
          </cell>
          <cell r="E313">
            <v>41547</v>
          </cell>
          <cell r="F313">
            <v>6259300000</v>
          </cell>
          <cell r="G313">
            <v>4853500000</v>
          </cell>
          <cell r="H313">
            <v>649900000</v>
          </cell>
          <cell r="I313">
            <v>0</v>
          </cell>
          <cell r="J313">
            <v>0</v>
          </cell>
          <cell r="K313">
            <v>1405800000</v>
          </cell>
          <cell r="L313">
            <v>755900000</v>
          </cell>
          <cell r="M313" t="str">
            <v>Consumer Discretionary</v>
          </cell>
          <cell r="N313" t="str">
            <v>Homebuilding</v>
          </cell>
        </row>
        <row r="314">
          <cell r="A314">
            <v>548</v>
          </cell>
          <cell r="B314" t="str">
            <v>EMR</v>
          </cell>
          <cell r="C314" t="str">
            <v>Year 1</v>
          </cell>
          <cell r="D314" t="str">
            <v>EMRandYear 1</v>
          </cell>
          <cell r="E314">
            <v>41547</v>
          </cell>
          <cell r="F314">
            <v>24669000000</v>
          </cell>
          <cell r="G314">
            <v>14717000000</v>
          </cell>
          <cell r="H314">
            <v>6010000000</v>
          </cell>
          <cell r="I314">
            <v>0</v>
          </cell>
          <cell r="J314">
            <v>0</v>
          </cell>
          <cell r="K314">
            <v>9952000000</v>
          </cell>
          <cell r="L314">
            <v>3942000000</v>
          </cell>
          <cell r="M314" t="str">
            <v>Industrials</v>
          </cell>
          <cell r="N314" t="str">
            <v>Industrial Conglomerates</v>
          </cell>
        </row>
        <row r="315">
          <cell r="A315">
            <v>636</v>
          </cell>
          <cell r="B315" t="str">
            <v>FFIV</v>
          </cell>
          <cell r="C315" t="str">
            <v>Year 1</v>
          </cell>
          <cell r="D315" t="str">
            <v>FFIVandYear 1</v>
          </cell>
          <cell r="E315">
            <v>41547</v>
          </cell>
          <cell r="F315">
            <v>1481314000</v>
          </cell>
          <cell r="G315">
            <v>253047000</v>
          </cell>
          <cell r="H315">
            <v>587835000</v>
          </cell>
          <cell r="I315">
            <v>209614000</v>
          </cell>
          <cell r="J315">
            <v>0</v>
          </cell>
          <cell r="K315">
            <v>1228267000</v>
          </cell>
          <cell r="L315">
            <v>430818000</v>
          </cell>
          <cell r="M315" t="str">
            <v>Information Technology</v>
          </cell>
          <cell r="N315" t="str">
            <v>Networking Equipment</v>
          </cell>
        </row>
        <row r="316">
          <cell r="A316">
            <v>784</v>
          </cell>
          <cell r="B316" t="str">
            <v>HP</v>
          </cell>
          <cell r="C316" t="str">
            <v>Year 1</v>
          </cell>
          <cell r="D316" t="str">
            <v>HPandYear 1</v>
          </cell>
          <cell r="E316">
            <v>41547</v>
          </cell>
          <cell r="F316">
            <v>3387614000</v>
          </cell>
          <cell r="G316">
            <v>1852768000</v>
          </cell>
          <cell r="H316">
            <v>126250000</v>
          </cell>
          <cell r="I316">
            <v>15235000</v>
          </cell>
          <cell r="J316">
            <v>455623000</v>
          </cell>
          <cell r="K316">
            <v>1534846000</v>
          </cell>
          <cell r="L316">
            <v>937738000</v>
          </cell>
          <cell r="M316" t="str">
            <v>Energy</v>
          </cell>
          <cell r="N316" t="str">
            <v>Oil &amp; Gas Drilling</v>
          </cell>
        </row>
        <row r="317">
          <cell r="A317">
            <v>895</v>
          </cell>
          <cell r="B317" t="str">
            <v>KEY</v>
          </cell>
          <cell r="C317" t="str">
            <v>Year 1</v>
          </cell>
          <cell r="D317" t="str">
            <v>KEYandYear 1</v>
          </cell>
          <cell r="E317">
            <v>41547</v>
          </cell>
          <cell r="F317">
            <v>1287577000</v>
          </cell>
          <cell r="G317">
            <v>1073447000</v>
          </cell>
          <cell r="H317">
            <v>174085000</v>
          </cell>
          <cell r="I317">
            <v>0</v>
          </cell>
          <cell r="J317">
            <v>12784000</v>
          </cell>
          <cell r="K317">
            <v>214130000</v>
          </cell>
          <cell r="L317">
            <v>27261000</v>
          </cell>
          <cell r="M317" t="str">
            <v>Financials</v>
          </cell>
          <cell r="N317" t="str">
            <v>Banks</v>
          </cell>
        </row>
        <row r="318">
          <cell r="A318">
            <v>1362</v>
          </cell>
          <cell r="B318" t="str">
            <v>ROK</v>
          </cell>
          <cell r="C318" t="str">
            <v>Year 1</v>
          </cell>
          <cell r="D318" t="str">
            <v>ROKandYear 1</v>
          </cell>
          <cell r="E318">
            <v>41547</v>
          </cell>
          <cell r="F318">
            <v>6351900000</v>
          </cell>
          <cell r="G318">
            <v>3778100000</v>
          </cell>
          <cell r="H318">
            <v>1537700000</v>
          </cell>
          <cell r="I318">
            <v>0</v>
          </cell>
          <cell r="J318">
            <v>0</v>
          </cell>
          <cell r="K318">
            <v>2573800000</v>
          </cell>
          <cell r="L318">
            <v>1036100000</v>
          </cell>
          <cell r="M318" t="str">
            <v>Industrials</v>
          </cell>
          <cell r="N318" t="str">
            <v>Industrial Conglomerates</v>
          </cell>
        </row>
        <row r="319">
          <cell r="A319">
            <v>1506</v>
          </cell>
          <cell r="B319" t="str">
            <v>TDG</v>
          </cell>
          <cell r="C319" t="str">
            <v>Year 1</v>
          </cell>
          <cell r="D319" t="str">
            <v>TDGandYear 1</v>
          </cell>
          <cell r="E319">
            <v>41547</v>
          </cell>
          <cell r="F319">
            <v>1924400000</v>
          </cell>
          <cell r="G319">
            <v>874838000</v>
          </cell>
          <cell r="H319">
            <v>254468000</v>
          </cell>
          <cell r="I319">
            <v>0</v>
          </cell>
          <cell r="J319">
            <v>45639000</v>
          </cell>
          <cell r="K319">
            <v>1049562000</v>
          </cell>
          <cell r="L319">
            <v>749455000</v>
          </cell>
          <cell r="M319" t="str">
            <v>Industrials</v>
          </cell>
          <cell r="N319" t="str">
            <v>Aerospace &amp; Defense</v>
          </cell>
        </row>
        <row r="320">
          <cell r="A320">
            <v>1622</v>
          </cell>
          <cell r="B320" t="str">
            <v>V</v>
          </cell>
          <cell r="C320" t="str">
            <v>Year 1</v>
          </cell>
          <cell r="D320" t="str">
            <v>VandYear 1</v>
          </cell>
          <cell r="E320">
            <v>41547</v>
          </cell>
          <cell r="F320">
            <v>11778000000</v>
          </cell>
          <cell r="G320">
            <v>1932000000</v>
          </cell>
          <cell r="H320">
            <v>2207000000</v>
          </cell>
          <cell r="I320">
            <v>0</v>
          </cell>
          <cell r="J320">
            <v>397000000</v>
          </cell>
          <cell r="K320">
            <v>9846000000</v>
          </cell>
          <cell r="L320">
            <v>7242000000</v>
          </cell>
          <cell r="M320" t="str">
            <v>Information Technology</v>
          </cell>
          <cell r="N320" t="str">
            <v>Internet Software &amp; Services</v>
          </cell>
        </row>
        <row r="321">
          <cell r="A321">
            <v>1634</v>
          </cell>
          <cell r="B321" t="str">
            <v>VIAB</v>
          </cell>
          <cell r="C321" t="str">
            <v>Year 1</v>
          </cell>
          <cell r="D321" t="str">
            <v>VIABandYear 1</v>
          </cell>
          <cell r="E321">
            <v>41547</v>
          </cell>
          <cell r="F321">
            <v>13794000000</v>
          </cell>
          <cell r="G321">
            <v>6799000000</v>
          </cell>
          <cell r="H321">
            <v>2829000000</v>
          </cell>
          <cell r="I321">
            <v>0</v>
          </cell>
          <cell r="J321">
            <v>237000000</v>
          </cell>
          <cell r="K321">
            <v>6995000000</v>
          </cell>
          <cell r="L321">
            <v>3929000000</v>
          </cell>
          <cell r="M321" t="str">
            <v>Consumer Discretionary</v>
          </cell>
          <cell r="N321" t="str">
            <v>Broadcasting &amp; Cable TV</v>
          </cell>
        </row>
        <row r="322">
          <cell r="A322">
            <v>1550</v>
          </cell>
          <cell r="B322" t="str">
            <v>TSN</v>
          </cell>
          <cell r="C322" t="str">
            <v>Year 1</v>
          </cell>
          <cell r="D322" t="str">
            <v>TSNandYear 1</v>
          </cell>
          <cell r="E322">
            <v>41550</v>
          </cell>
          <cell r="F322">
            <v>34374000000</v>
          </cell>
          <cell r="G322">
            <v>32016000000</v>
          </cell>
          <cell r="H322">
            <v>983000000</v>
          </cell>
          <cell r="I322">
            <v>0</v>
          </cell>
          <cell r="J322">
            <v>0</v>
          </cell>
          <cell r="K322">
            <v>2358000000</v>
          </cell>
          <cell r="L322">
            <v>1375000000</v>
          </cell>
          <cell r="M322" t="str">
            <v>Consumer Staples</v>
          </cell>
          <cell r="N322" t="str">
            <v>Packaged Foods &amp; Meats</v>
          </cell>
        </row>
        <row r="323">
          <cell r="A323">
            <v>96</v>
          </cell>
          <cell r="B323" t="str">
            <v>AMAT</v>
          </cell>
          <cell r="C323" t="str">
            <v>Year 1</v>
          </cell>
          <cell r="D323" t="str">
            <v>AMATandYear 1</v>
          </cell>
          <cell r="E323">
            <v>41574</v>
          </cell>
          <cell r="F323">
            <v>7509000000</v>
          </cell>
          <cell r="G323">
            <v>4518000000</v>
          </cell>
          <cell r="H323">
            <v>898000000</v>
          </cell>
          <cell r="I323">
            <v>1320000000</v>
          </cell>
          <cell r="J323">
            <v>0</v>
          </cell>
          <cell r="K323">
            <v>2991000000</v>
          </cell>
          <cell r="L323">
            <v>773000000</v>
          </cell>
          <cell r="M323" t="str">
            <v>Information Technology</v>
          </cell>
          <cell r="N323" t="str">
            <v>Semiconductor Equipment</v>
          </cell>
        </row>
        <row r="324">
          <cell r="A324">
            <v>799</v>
          </cell>
          <cell r="B324" t="str">
            <v>HRL</v>
          </cell>
          <cell r="C324" t="str">
            <v>Year 1</v>
          </cell>
          <cell r="D324" t="str">
            <v>HRLandYear 1</v>
          </cell>
          <cell r="E324">
            <v>41574</v>
          </cell>
          <cell r="F324">
            <v>8751654000</v>
          </cell>
          <cell r="G324">
            <v>7338838000</v>
          </cell>
          <cell r="H324">
            <v>627340000</v>
          </cell>
          <cell r="I324">
            <v>0</v>
          </cell>
          <cell r="J324">
            <v>0</v>
          </cell>
          <cell r="K324">
            <v>1412816000</v>
          </cell>
          <cell r="L324">
            <v>785476000</v>
          </cell>
          <cell r="M324" t="str">
            <v>Consumer Staples</v>
          </cell>
          <cell r="N324" t="str">
            <v>Packaged Foods &amp; Meats</v>
          </cell>
        </row>
        <row r="325">
          <cell r="A325">
            <v>370</v>
          </cell>
          <cell r="B325" t="str">
            <v>COO</v>
          </cell>
          <cell r="C325" t="str">
            <v>Year 1</v>
          </cell>
          <cell r="D325" t="str">
            <v>COOandYear 1</v>
          </cell>
          <cell r="E325">
            <v>41578</v>
          </cell>
          <cell r="F325">
            <v>1587725000</v>
          </cell>
          <cell r="G325">
            <v>560917000</v>
          </cell>
          <cell r="H325">
            <v>610735000</v>
          </cell>
          <cell r="I325">
            <v>58827000</v>
          </cell>
          <cell r="J325">
            <v>30239000</v>
          </cell>
          <cell r="K325">
            <v>1026808000</v>
          </cell>
          <cell r="L325">
            <v>327007000</v>
          </cell>
          <cell r="M325" t="str">
            <v>Health Care</v>
          </cell>
          <cell r="N325" t="str">
            <v>Health Care Supplies</v>
          </cell>
        </row>
        <row r="326">
          <cell r="A326">
            <v>440</v>
          </cell>
          <cell r="B326" t="str">
            <v>DE</v>
          </cell>
          <cell r="C326" t="str">
            <v>Year 1</v>
          </cell>
          <cell r="D326" t="str">
            <v>DEandYear 1</v>
          </cell>
          <cell r="E326">
            <v>41578</v>
          </cell>
          <cell r="F326">
            <v>37795400000</v>
          </cell>
          <cell r="G326">
            <v>25667300000</v>
          </cell>
          <cell r="H326">
            <v>4426100000</v>
          </cell>
          <cell r="I326">
            <v>1477300000</v>
          </cell>
          <cell r="J326">
            <v>0</v>
          </cell>
          <cell r="K326">
            <v>12128100000</v>
          </cell>
          <cell r="L326">
            <v>6224700000</v>
          </cell>
          <cell r="M326" t="str">
            <v>Industrials</v>
          </cell>
          <cell r="N326" t="str">
            <v>Construction &amp; Farm Machinery &amp; Heavy Trucks</v>
          </cell>
        </row>
        <row r="327">
          <cell r="A327">
            <v>791</v>
          </cell>
          <cell r="B327" t="str">
            <v>HPQ</v>
          </cell>
          <cell r="C327" t="str">
            <v>Year 1</v>
          </cell>
          <cell r="D327" t="str">
            <v>HPQandYear 1</v>
          </cell>
          <cell r="E327">
            <v>41578</v>
          </cell>
          <cell r="F327">
            <v>112298000000</v>
          </cell>
          <cell r="G327">
            <v>86380000000</v>
          </cell>
          <cell r="H327">
            <v>13267000000</v>
          </cell>
          <cell r="I327">
            <v>3135000000</v>
          </cell>
          <cell r="J327">
            <v>1373000000</v>
          </cell>
          <cell r="K327">
            <v>25918000000</v>
          </cell>
          <cell r="L327">
            <v>8143000000</v>
          </cell>
          <cell r="M327" t="str">
            <v>Information Technology</v>
          </cell>
          <cell r="N327" t="str">
            <v>Computer Hardware</v>
          </cell>
        </row>
        <row r="328">
          <cell r="A328">
            <v>28</v>
          </cell>
          <cell r="B328" t="str">
            <v>ADI</v>
          </cell>
          <cell r="C328" t="str">
            <v>Year 1</v>
          </cell>
          <cell r="D328" t="str">
            <v>ADIandYear 1</v>
          </cell>
          <cell r="E328">
            <v>41580</v>
          </cell>
          <cell r="F328">
            <v>2633689000</v>
          </cell>
          <cell r="G328">
            <v>941278000</v>
          </cell>
          <cell r="H328">
            <v>396233000</v>
          </cell>
          <cell r="I328">
            <v>513035000</v>
          </cell>
          <cell r="J328">
            <v>220000</v>
          </cell>
          <cell r="K328">
            <v>1692411000</v>
          </cell>
          <cell r="L328">
            <v>782923000</v>
          </cell>
          <cell r="M328" t="str">
            <v>Information Technology</v>
          </cell>
          <cell r="N328" t="str">
            <v>Semiconductors</v>
          </cell>
        </row>
        <row r="329">
          <cell r="A329">
            <v>24</v>
          </cell>
          <cell r="B329" t="str">
            <v>ADBE</v>
          </cell>
          <cell r="C329" t="str">
            <v>Year 1</v>
          </cell>
          <cell r="D329" t="str">
            <v>ADBEandYear 1</v>
          </cell>
          <cell r="E329">
            <v>41607</v>
          </cell>
          <cell r="F329">
            <v>4055240000</v>
          </cell>
          <cell r="G329">
            <v>586557000</v>
          </cell>
          <cell r="H329">
            <v>2140578000</v>
          </cell>
          <cell r="I329">
            <v>826631000</v>
          </cell>
          <cell r="J329">
            <v>52254000</v>
          </cell>
          <cell r="K329">
            <v>3468683000</v>
          </cell>
          <cell r="L329">
            <v>449220000</v>
          </cell>
          <cell r="M329" t="str">
            <v>Information Technology</v>
          </cell>
          <cell r="N329" t="str">
            <v>Application Software</v>
          </cell>
        </row>
        <row r="330">
          <cell r="A330">
            <v>278</v>
          </cell>
          <cell r="B330" t="str">
            <v>CCL</v>
          </cell>
          <cell r="C330" t="str">
            <v>Year 1</v>
          </cell>
          <cell r="D330" t="str">
            <v>CCLandYear 1</v>
          </cell>
          <cell r="E330">
            <v>41608</v>
          </cell>
          <cell r="F330">
            <v>15456000000</v>
          </cell>
          <cell r="G330">
            <v>10645000000</v>
          </cell>
          <cell r="H330">
            <v>1879000000</v>
          </cell>
          <cell r="I330">
            <v>0</v>
          </cell>
          <cell r="J330">
            <v>1590000000</v>
          </cell>
          <cell r="K330">
            <v>4811000000</v>
          </cell>
          <cell r="L330">
            <v>1342000000</v>
          </cell>
          <cell r="M330" t="str">
            <v>Consumer Discretionary</v>
          </cell>
          <cell r="N330" t="str">
            <v>Hotels, Resorts &amp; Cruise Lines</v>
          </cell>
        </row>
        <row r="331">
          <cell r="A331">
            <v>947</v>
          </cell>
          <cell r="B331" t="str">
            <v>LEN</v>
          </cell>
          <cell r="C331" t="str">
            <v>Year 1</v>
          </cell>
          <cell r="D331" t="str">
            <v>LENandYear 1</v>
          </cell>
          <cell r="E331">
            <v>41608</v>
          </cell>
          <cell r="F331">
            <v>5935095000</v>
          </cell>
          <cell r="G331">
            <v>4920664000</v>
          </cell>
          <cell r="H331">
            <v>328595000</v>
          </cell>
          <cell r="I331">
            <v>0</v>
          </cell>
          <cell r="J331">
            <v>0</v>
          </cell>
          <cell r="K331">
            <v>1014431000</v>
          </cell>
          <cell r="L331">
            <v>685836000</v>
          </cell>
          <cell r="M331" t="str">
            <v>Consumer Discretionary</v>
          </cell>
          <cell r="N331" t="str">
            <v>Homebuilding</v>
          </cell>
        </row>
        <row r="332">
          <cell r="A332">
            <v>1063</v>
          </cell>
          <cell r="B332" t="str">
            <v>MKC</v>
          </cell>
          <cell r="C332" t="str">
            <v>Year 1</v>
          </cell>
          <cell r="D332" t="str">
            <v>MKCandYear 1</v>
          </cell>
          <cell r="E332">
            <v>41608</v>
          </cell>
          <cell r="F332">
            <v>4123400000</v>
          </cell>
          <cell r="G332">
            <v>2457600000</v>
          </cell>
          <cell r="H332">
            <v>1090300000</v>
          </cell>
          <cell r="I332">
            <v>0</v>
          </cell>
          <cell r="J332">
            <v>0</v>
          </cell>
          <cell r="K332">
            <v>1665800000</v>
          </cell>
          <cell r="L332">
            <v>575500000</v>
          </cell>
          <cell r="M332" t="str">
            <v>Consumer Staples</v>
          </cell>
          <cell r="N332" t="str">
            <v>Packaged Foods &amp; Meats</v>
          </cell>
        </row>
        <row r="333">
          <cell r="A333">
            <v>286</v>
          </cell>
          <cell r="B333" t="str">
            <v>CERN</v>
          </cell>
          <cell r="C333" t="str">
            <v>Year 1</v>
          </cell>
          <cell r="D333" t="str">
            <v>CERNandYear 1</v>
          </cell>
          <cell r="E333">
            <v>41636</v>
          </cell>
          <cell r="F333">
            <v>2910748000</v>
          </cell>
          <cell r="G333">
            <v>514722000</v>
          </cell>
          <cell r="H333">
            <v>1468434000</v>
          </cell>
          <cell r="I333">
            <v>338786000</v>
          </cell>
          <cell r="J333">
            <v>12794000</v>
          </cell>
          <cell r="K333">
            <v>2396026000</v>
          </cell>
          <cell r="L333">
            <v>576012000</v>
          </cell>
          <cell r="M333" t="str">
            <v>Health Care</v>
          </cell>
          <cell r="N333" t="str">
            <v>Health Care Technology</v>
          </cell>
        </row>
        <row r="334">
          <cell r="A334">
            <v>744</v>
          </cell>
          <cell r="B334" t="str">
            <v>HBI</v>
          </cell>
          <cell r="C334" t="str">
            <v>Year 1</v>
          </cell>
          <cell r="D334" t="str">
            <v>HBIandYear 1</v>
          </cell>
          <cell r="E334">
            <v>41636</v>
          </cell>
          <cell r="F334">
            <v>4627802000</v>
          </cell>
          <cell r="G334">
            <v>3016109000</v>
          </cell>
          <cell r="H334">
            <v>1096507000</v>
          </cell>
          <cell r="I334">
            <v>0</v>
          </cell>
          <cell r="J334">
            <v>0</v>
          </cell>
          <cell r="K334">
            <v>1611693000</v>
          </cell>
          <cell r="L334">
            <v>515186000</v>
          </cell>
          <cell r="M334" t="str">
            <v>Consumer Discretionary</v>
          </cell>
          <cell r="N334" t="str">
            <v>Apparel, Accessories &amp; Luxury Goods</v>
          </cell>
        </row>
        <row r="335">
          <cell r="A335">
            <v>839</v>
          </cell>
          <cell r="B335" t="str">
            <v>INTC</v>
          </cell>
          <cell r="C335" t="str">
            <v>Year 1</v>
          </cell>
          <cell r="D335" t="str">
            <v>INTCandYear 1</v>
          </cell>
          <cell r="E335">
            <v>41636</v>
          </cell>
          <cell r="F335">
            <v>52708000000</v>
          </cell>
          <cell r="G335">
            <v>21187000000</v>
          </cell>
          <cell r="H335">
            <v>8088000000</v>
          </cell>
          <cell r="I335">
            <v>10611000000</v>
          </cell>
          <cell r="J335">
            <v>291000000</v>
          </cell>
          <cell r="K335">
            <v>31521000000</v>
          </cell>
          <cell r="L335">
            <v>12531000000</v>
          </cell>
          <cell r="M335" t="str">
            <v>Information Technology</v>
          </cell>
          <cell r="N335" t="str">
            <v>Semiconductors</v>
          </cell>
        </row>
        <row r="336">
          <cell r="A336">
            <v>1252</v>
          </cell>
          <cell r="B336" t="str">
            <v>PEP</v>
          </cell>
          <cell r="C336" t="str">
            <v>Year 1</v>
          </cell>
          <cell r="D336" t="str">
            <v>PEPandYear 1</v>
          </cell>
          <cell r="E336">
            <v>41636</v>
          </cell>
          <cell r="F336">
            <v>66415000000</v>
          </cell>
          <cell r="G336">
            <v>31243000000</v>
          </cell>
          <cell r="H336">
            <v>25357000000</v>
          </cell>
          <cell r="I336">
            <v>0</v>
          </cell>
          <cell r="J336">
            <v>110000000</v>
          </cell>
          <cell r="K336">
            <v>35172000000</v>
          </cell>
          <cell r="L336">
            <v>9705000000</v>
          </cell>
          <cell r="M336" t="str">
            <v>Consumer Staples</v>
          </cell>
          <cell r="N336" t="str">
            <v>Soft Drinks</v>
          </cell>
        </row>
        <row r="337">
          <cell r="A337">
            <v>1466</v>
          </cell>
          <cell r="B337" t="str">
            <v>SWK</v>
          </cell>
          <cell r="C337" t="str">
            <v>Year 1</v>
          </cell>
          <cell r="D337" t="str">
            <v>SWKandYear 1</v>
          </cell>
          <cell r="E337">
            <v>41636</v>
          </cell>
          <cell r="F337">
            <v>10889500000</v>
          </cell>
          <cell r="G337">
            <v>6985800000</v>
          </cell>
          <cell r="H337">
            <v>2960300000</v>
          </cell>
          <cell r="I337">
            <v>0</v>
          </cell>
          <cell r="J337">
            <v>0</v>
          </cell>
          <cell r="K337">
            <v>3903700000</v>
          </cell>
          <cell r="L337">
            <v>943400000</v>
          </cell>
          <cell r="M337" t="str">
            <v>Consumer Discretionary</v>
          </cell>
          <cell r="N337" t="str">
            <v>Household Appliances</v>
          </cell>
        </row>
        <row r="338">
          <cell r="A338">
            <v>835</v>
          </cell>
          <cell r="B338" t="str">
            <v>ILMN</v>
          </cell>
          <cell r="C338" t="str">
            <v>Year 1</v>
          </cell>
          <cell r="D338" t="str">
            <v>ILMNandYear 1</v>
          </cell>
          <cell r="E338">
            <v>41637</v>
          </cell>
          <cell r="F338">
            <v>1421178000</v>
          </cell>
          <cell r="G338">
            <v>509291000</v>
          </cell>
          <cell r="H338">
            <v>397285000</v>
          </cell>
          <cell r="I338">
            <v>276743000</v>
          </cell>
          <cell r="J338">
            <v>0</v>
          </cell>
          <cell r="K338">
            <v>911887000</v>
          </cell>
          <cell r="L338">
            <v>237859000</v>
          </cell>
          <cell r="M338" t="str">
            <v>Health Care</v>
          </cell>
          <cell r="N338" t="str">
            <v>Life Sciences Tools &amp; Services</v>
          </cell>
        </row>
        <row r="339">
          <cell r="A339">
            <v>64</v>
          </cell>
          <cell r="B339" t="str">
            <v>AIZ</v>
          </cell>
          <cell r="C339" t="str">
            <v>Year 1</v>
          </cell>
          <cell r="D339" t="str">
            <v>AIZandYear 1</v>
          </cell>
          <cell r="E339">
            <v>41639</v>
          </cell>
          <cell r="F339">
            <v>9047657000</v>
          </cell>
          <cell r="G339">
            <v>6709936000</v>
          </cell>
          <cell r="H339">
            <v>0</v>
          </cell>
          <cell r="I339">
            <v>0</v>
          </cell>
          <cell r="J339">
            <v>1470287000</v>
          </cell>
          <cell r="K339">
            <v>2337721000</v>
          </cell>
          <cell r="L339">
            <v>867434000</v>
          </cell>
          <cell r="M339" t="str">
            <v>Financials</v>
          </cell>
          <cell r="N339" t="str">
            <v>Multi-line Insurance</v>
          </cell>
        </row>
        <row r="340">
          <cell r="A340">
            <v>88</v>
          </cell>
          <cell r="B340" t="str">
            <v>ALLE</v>
          </cell>
          <cell r="C340" t="str">
            <v>Year 1</v>
          </cell>
          <cell r="D340" t="str">
            <v>ALLEandYear 1</v>
          </cell>
          <cell r="E340">
            <v>41639</v>
          </cell>
          <cell r="F340">
            <v>2069600000</v>
          </cell>
          <cell r="G340">
            <v>1208100000</v>
          </cell>
          <cell r="H340">
            <v>483100000</v>
          </cell>
          <cell r="I340">
            <v>0</v>
          </cell>
          <cell r="J340">
            <v>0</v>
          </cell>
          <cell r="K340">
            <v>861500000</v>
          </cell>
          <cell r="L340">
            <v>378400000</v>
          </cell>
          <cell r="M340" t="str">
            <v>Industrials</v>
          </cell>
          <cell r="N340" t="str">
            <v>Building Products</v>
          </cell>
        </row>
        <row r="341">
          <cell r="A341">
            <v>92</v>
          </cell>
          <cell r="B341" t="str">
            <v>ALXN</v>
          </cell>
          <cell r="C341" t="str">
            <v>Year 1</v>
          </cell>
          <cell r="D341" t="str">
            <v>ALXNandYear 1</v>
          </cell>
          <cell r="E341">
            <v>41639</v>
          </cell>
          <cell r="F341">
            <v>1551346000</v>
          </cell>
          <cell r="G341">
            <v>177556000</v>
          </cell>
          <cell r="H341">
            <v>493726000</v>
          </cell>
          <cell r="I341">
            <v>317093000</v>
          </cell>
          <cell r="J341">
            <v>417000</v>
          </cell>
          <cell r="K341">
            <v>1373790000</v>
          </cell>
          <cell r="L341">
            <v>562554000</v>
          </cell>
          <cell r="M341" t="str">
            <v>Health Care</v>
          </cell>
          <cell r="N341" t="str">
            <v>Biotechnology</v>
          </cell>
        </row>
        <row r="342">
          <cell r="A342">
            <v>108</v>
          </cell>
          <cell r="B342" t="str">
            <v>AMGN</v>
          </cell>
          <cell r="C342" t="str">
            <v>Year 1</v>
          </cell>
          <cell r="D342" t="str">
            <v>AMGNandYear 1</v>
          </cell>
          <cell r="E342">
            <v>41639</v>
          </cell>
          <cell r="F342">
            <v>18676000000</v>
          </cell>
          <cell r="G342">
            <v>3346000000</v>
          </cell>
          <cell r="H342">
            <v>5380000000</v>
          </cell>
          <cell r="I342">
            <v>4083000000</v>
          </cell>
          <cell r="J342">
            <v>0</v>
          </cell>
          <cell r="K342">
            <v>15330000000</v>
          </cell>
          <cell r="L342">
            <v>5867000000</v>
          </cell>
          <cell r="M342" t="str">
            <v>Health Care</v>
          </cell>
          <cell r="N342" t="str">
            <v>Biotechnology</v>
          </cell>
        </row>
        <row r="343">
          <cell r="A343">
            <v>120</v>
          </cell>
          <cell r="B343" t="str">
            <v>AMZN</v>
          </cell>
          <cell r="C343" t="str">
            <v>Year 1</v>
          </cell>
          <cell r="D343" t="str">
            <v>AMZNandYear 1</v>
          </cell>
          <cell r="E343">
            <v>41639</v>
          </cell>
          <cell r="F343">
            <v>74452000000</v>
          </cell>
          <cell r="G343">
            <v>54181000000</v>
          </cell>
          <cell r="H343">
            <v>19526000000</v>
          </cell>
          <cell r="I343">
            <v>0</v>
          </cell>
          <cell r="J343">
            <v>0</v>
          </cell>
          <cell r="K343">
            <v>20271000000</v>
          </cell>
          <cell r="L343">
            <v>745000000</v>
          </cell>
          <cell r="M343" t="str">
            <v>Consumer Discretionary</v>
          </cell>
          <cell r="N343" t="str">
            <v>Internet &amp; Direct Marketing Retail</v>
          </cell>
        </row>
        <row r="344">
          <cell r="A344">
            <v>124</v>
          </cell>
          <cell r="B344" t="str">
            <v>AN</v>
          </cell>
          <cell r="C344" t="str">
            <v>Year 1</v>
          </cell>
          <cell r="D344" t="str">
            <v>ANandYear 1</v>
          </cell>
          <cell r="E344">
            <v>41639</v>
          </cell>
          <cell r="F344">
            <v>17517600000</v>
          </cell>
          <cell r="G344">
            <v>14757700000</v>
          </cell>
          <cell r="H344">
            <v>1924300000</v>
          </cell>
          <cell r="I344">
            <v>0</v>
          </cell>
          <cell r="J344">
            <v>95300000</v>
          </cell>
          <cell r="K344">
            <v>2759900000</v>
          </cell>
          <cell r="L344">
            <v>740300000</v>
          </cell>
          <cell r="M344" t="str">
            <v>Consumer Discretionary</v>
          </cell>
          <cell r="N344" t="str">
            <v>Specialty Stores</v>
          </cell>
        </row>
        <row r="345">
          <cell r="A345">
            <v>140</v>
          </cell>
          <cell r="B345" t="str">
            <v>APC</v>
          </cell>
          <cell r="C345" t="str">
            <v>Year 1</v>
          </cell>
          <cell r="D345" t="str">
            <v>APCandYear 1</v>
          </cell>
          <cell r="E345">
            <v>41639</v>
          </cell>
          <cell r="F345">
            <v>14581000000</v>
          </cell>
          <cell r="G345">
            <v>2942000000</v>
          </cell>
          <cell r="H345">
            <v>2256000000</v>
          </cell>
          <cell r="I345">
            <v>0</v>
          </cell>
          <cell r="J345">
            <v>3927000000</v>
          </cell>
          <cell r="K345">
            <v>11639000000</v>
          </cell>
          <cell r="L345">
            <v>5456000000</v>
          </cell>
          <cell r="M345" t="str">
            <v>Energy</v>
          </cell>
          <cell r="N345" t="str">
            <v>Oil &amp; Gas Exploration &amp; Production</v>
          </cell>
        </row>
        <row r="346">
          <cell r="A346">
            <v>186</v>
          </cell>
          <cell r="B346" t="str">
            <v>BA</v>
          </cell>
          <cell r="C346" t="str">
            <v>Year 1</v>
          </cell>
          <cell r="D346" t="str">
            <v>BAandYear 1</v>
          </cell>
          <cell r="E346">
            <v>41639</v>
          </cell>
          <cell r="F346">
            <v>86623000000</v>
          </cell>
          <cell r="G346">
            <v>73268000000</v>
          </cell>
          <cell r="H346">
            <v>3742000000</v>
          </cell>
          <cell r="I346">
            <v>3071000000</v>
          </cell>
          <cell r="J346">
            <v>0</v>
          </cell>
          <cell r="K346">
            <v>13355000000</v>
          </cell>
          <cell r="L346">
            <v>6542000000</v>
          </cell>
          <cell r="M346" t="str">
            <v>Industrials</v>
          </cell>
          <cell r="N346" t="str">
            <v>Aerospace &amp; Defense</v>
          </cell>
        </row>
        <row r="347">
          <cell r="A347">
            <v>210</v>
          </cell>
          <cell r="B347" t="str">
            <v>BCR</v>
          </cell>
          <cell r="C347" t="str">
            <v>Year 1</v>
          </cell>
          <cell r="D347" t="str">
            <v>BCRandYear 1</v>
          </cell>
          <cell r="E347">
            <v>41639</v>
          </cell>
          <cell r="F347">
            <v>3049500000</v>
          </cell>
          <cell r="G347">
            <v>1194400000</v>
          </cell>
          <cell r="H347">
            <v>920300000</v>
          </cell>
          <cell r="I347">
            <v>295700000</v>
          </cell>
          <cell r="J347">
            <v>0</v>
          </cell>
          <cell r="K347">
            <v>1855100000</v>
          </cell>
          <cell r="L347">
            <v>639100000</v>
          </cell>
          <cell r="M347" t="str">
            <v>Health Care</v>
          </cell>
          <cell r="N347" t="str">
            <v>Health Care Equipment</v>
          </cell>
        </row>
        <row r="348">
          <cell r="A348">
            <v>218</v>
          </cell>
          <cell r="B348" t="str">
            <v>BHI</v>
          </cell>
          <cell r="C348" t="str">
            <v>Year 1</v>
          </cell>
          <cell r="D348" t="str">
            <v>BHIandYear 1</v>
          </cell>
          <cell r="E348">
            <v>41639</v>
          </cell>
          <cell r="F348">
            <v>22364000000</v>
          </cell>
          <cell r="G348">
            <v>18553000000</v>
          </cell>
          <cell r="H348">
            <v>1306000000</v>
          </cell>
          <cell r="I348">
            <v>556000000</v>
          </cell>
          <cell r="J348">
            <v>0</v>
          </cell>
          <cell r="K348">
            <v>3811000000</v>
          </cell>
          <cell r="L348">
            <v>1949000000</v>
          </cell>
          <cell r="M348" t="str">
            <v>Energy</v>
          </cell>
          <cell r="N348" t="str">
            <v>Oil &amp; Gas Equipment &amp; Services</v>
          </cell>
        </row>
        <row r="349">
          <cell r="A349">
            <v>222</v>
          </cell>
          <cell r="B349" t="str">
            <v>BIIB</v>
          </cell>
          <cell r="C349" t="str">
            <v>Year 1</v>
          </cell>
          <cell r="D349" t="str">
            <v>BIIBandYear 1</v>
          </cell>
          <cell r="E349">
            <v>41639</v>
          </cell>
          <cell r="F349">
            <v>6932200000</v>
          </cell>
          <cell r="G349">
            <v>857700000</v>
          </cell>
          <cell r="H349">
            <v>1797000000</v>
          </cell>
          <cell r="I349">
            <v>1444100000</v>
          </cell>
          <cell r="J349">
            <v>342900000</v>
          </cell>
          <cell r="K349">
            <v>6074500000</v>
          </cell>
          <cell r="L349">
            <v>2490500000</v>
          </cell>
          <cell r="M349" t="str">
            <v>Health Care</v>
          </cell>
          <cell r="N349" t="str">
            <v>Biotechnology</v>
          </cell>
        </row>
        <row r="350">
          <cell r="A350">
            <v>242</v>
          </cell>
          <cell r="B350" t="str">
            <v>BWA</v>
          </cell>
          <cell r="C350" t="str">
            <v>Year 1</v>
          </cell>
          <cell r="D350" t="str">
            <v>BWAandYear 1</v>
          </cell>
          <cell r="E350">
            <v>41639</v>
          </cell>
          <cell r="F350">
            <v>7436600000</v>
          </cell>
          <cell r="G350">
            <v>5879100000</v>
          </cell>
          <cell r="H350">
            <v>702300000</v>
          </cell>
          <cell r="I350">
            <v>0</v>
          </cell>
          <cell r="J350">
            <v>0</v>
          </cell>
          <cell r="K350">
            <v>1557500000</v>
          </cell>
          <cell r="L350">
            <v>855200000</v>
          </cell>
          <cell r="M350" t="str">
            <v>Consumer Discretionary</v>
          </cell>
          <cell r="N350" t="str">
            <v>Auto Parts &amp; Equipment</v>
          </cell>
        </row>
        <row r="351">
          <cell r="A351">
            <v>262</v>
          </cell>
          <cell r="B351" t="str">
            <v>CAT</v>
          </cell>
          <cell r="C351" t="str">
            <v>Year 1</v>
          </cell>
          <cell r="D351" t="str">
            <v>CATandYear 1</v>
          </cell>
          <cell r="E351">
            <v>41639</v>
          </cell>
          <cell r="F351">
            <v>55656000000</v>
          </cell>
          <cell r="G351">
            <v>41454000000</v>
          </cell>
          <cell r="H351">
            <v>6528000000</v>
          </cell>
          <cell r="I351">
            <v>2046000000</v>
          </cell>
          <cell r="J351">
            <v>0</v>
          </cell>
          <cell r="K351">
            <v>14202000000</v>
          </cell>
          <cell r="L351">
            <v>5628000000</v>
          </cell>
          <cell r="M351" t="str">
            <v>Industrials</v>
          </cell>
          <cell r="N351" t="str">
            <v>Construction &amp; Farm Machinery &amp; Heavy Trucks</v>
          </cell>
        </row>
        <row r="352">
          <cell r="A352">
            <v>282</v>
          </cell>
          <cell r="B352" t="str">
            <v>CELG</v>
          </cell>
          <cell r="C352" t="str">
            <v>Year 1</v>
          </cell>
          <cell r="D352" t="str">
            <v>CELGandYear 1</v>
          </cell>
          <cell r="E352">
            <v>41639</v>
          </cell>
          <cell r="F352">
            <v>6493900000</v>
          </cell>
          <cell r="G352">
            <v>340400000</v>
          </cell>
          <cell r="H352">
            <v>1684500000</v>
          </cell>
          <cell r="I352">
            <v>2226200000</v>
          </cell>
          <cell r="J352">
            <v>262800000</v>
          </cell>
          <cell r="K352">
            <v>6153500000</v>
          </cell>
          <cell r="L352">
            <v>1980000000</v>
          </cell>
          <cell r="M352" t="str">
            <v>Health Care</v>
          </cell>
          <cell r="N352" t="str">
            <v>Biotechnology</v>
          </cell>
        </row>
        <row r="353">
          <cell r="A353">
            <v>310</v>
          </cell>
          <cell r="B353" t="str">
            <v>CHTR</v>
          </cell>
          <cell r="C353" t="str">
            <v>Year 1</v>
          </cell>
          <cell r="D353" t="str">
            <v>CHTRandYear 1</v>
          </cell>
          <cell r="E353">
            <v>41639</v>
          </cell>
          <cell r="F353">
            <v>8155000000</v>
          </cell>
          <cell r="G353">
            <v>5345000000</v>
          </cell>
          <cell r="H353">
            <v>47000000</v>
          </cell>
          <cell r="I353">
            <v>0</v>
          </cell>
          <cell r="J353">
            <v>1854000000</v>
          </cell>
          <cell r="K353">
            <v>2810000000</v>
          </cell>
          <cell r="L353">
            <v>909000000</v>
          </cell>
          <cell r="M353" t="str">
            <v>Consumer Discretionary</v>
          </cell>
          <cell r="N353" t="str">
            <v>Cable &amp; Satellite</v>
          </cell>
        </row>
        <row r="354">
          <cell r="A354">
            <v>330</v>
          </cell>
          <cell r="B354" t="str">
            <v>CMA</v>
          </cell>
          <cell r="C354" t="str">
            <v>Year 1</v>
          </cell>
          <cell r="D354" t="str">
            <v>CMAandYear 1</v>
          </cell>
          <cell r="E354">
            <v>41639</v>
          </cell>
          <cell r="F354">
            <v>2666000000</v>
          </cell>
          <cell r="G354">
            <v>55000000</v>
          </cell>
          <cell r="H354">
            <v>1670000000</v>
          </cell>
          <cell r="I354">
            <v>0</v>
          </cell>
          <cell r="J354">
            <v>46000000</v>
          </cell>
          <cell r="K354">
            <v>2611000000</v>
          </cell>
          <cell r="L354">
            <v>895000000</v>
          </cell>
          <cell r="M354" t="str">
            <v>Financials</v>
          </cell>
          <cell r="N354" t="str">
            <v>Regional Banks</v>
          </cell>
        </row>
        <row r="355">
          <cell r="A355">
            <v>338</v>
          </cell>
          <cell r="B355" t="str">
            <v>CMG</v>
          </cell>
          <cell r="C355" t="str">
            <v>Year 1</v>
          </cell>
          <cell r="D355" t="str">
            <v>CMGandYear 1</v>
          </cell>
          <cell r="E355">
            <v>41639</v>
          </cell>
          <cell r="F355">
            <v>3214591000</v>
          </cell>
          <cell r="G355">
            <v>2359822000</v>
          </cell>
          <cell r="H355">
            <v>203733000</v>
          </cell>
          <cell r="I355">
            <v>0</v>
          </cell>
          <cell r="J355">
            <v>96054000</v>
          </cell>
          <cell r="K355">
            <v>854769000</v>
          </cell>
          <cell r="L355">
            <v>554982000</v>
          </cell>
          <cell r="M355" t="str">
            <v>Consumer Discretionary</v>
          </cell>
          <cell r="N355" t="str">
            <v>Restaurants</v>
          </cell>
        </row>
        <row r="356">
          <cell r="A356">
            <v>342</v>
          </cell>
          <cell r="B356" t="str">
            <v>CMI</v>
          </cell>
          <cell r="C356" t="str">
            <v>Year 1</v>
          </cell>
          <cell r="D356" t="str">
            <v>CMIandYear 1</v>
          </cell>
          <cell r="E356">
            <v>41639</v>
          </cell>
          <cell r="F356">
            <v>17301000000</v>
          </cell>
          <cell r="G356">
            <v>13021000000</v>
          </cell>
          <cell r="H356">
            <v>1827000000</v>
          </cell>
          <cell r="I356">
            <v>713000000</v>
          </cell>
          <cell r="J356">
            <v>0</v>
          </cell>
          <cell r="K356">
            <v>4280000000</v>
          </cell>
          <cell r="L356">
            <v>1740000000</v>
          </cell>
          <cell r="M356" t="str">
            <v>Industrials</v>
          </cell>
          <cell r="N356" t="str">
            <v>Industrial Machinery</v>
          </cell>
        </row>
        <row r="357">
          <cell r="A357">
            <v>346</v>
          </cell>
          <cell r="B357" t="str">
            <v>CMS</v>
          </cell>
          <cell r="C357" t="str">
            <v>Year 1</v>
          </cell>
          <cell r="D357" t="str">
            <v>CMSandYear 1</v>
          </cell>
          <cell r="E357">
            <v>41639</v>
          </cell>
          <cell r="F357">
            <v>6566000000</v>
          </cell>
          <cell r="G357">
            <v>4562000000</v>
          </cell>
          <cell r="H357">
            <v>234000000</v>
          </cell>
          <cell r="I357">
            <v>0</v>
          </cell>
          <cell r="J357">
            <v>628000000</v>
          </cell>
          <cell r="K357">
            <v>2004000000</v>
          </cell>
          <cell r="L357">
            <v>1142000000</v>
          </cell>
          <cell r="M357" t="str">
            <v>Utilities</v>
          </cell>
          <cell r="N357" t="str">
            <v>MultiUtilities</v>
          </cell>
        </row>
        <row r="358">
          <cell r="A358">
            <v>396</v>
          </cell>
          <cell r="B358" t="str">
            <v>CSX</v>
          </cell>
          <cell r="C358" t="str">
            <v>Year 1</v>
          </cell>
          <cell r="D358" t="str">
            <v>CSXandYear 1</v>
          </cell>
          <cell r="E358">
            <v>41639</v>
          </cell>
          <cell r="F358">
            <v>12026000000</v>
          </cell>
          <cell r="G358">
            <v>3931000000</v>
          </cell>
          <cell r="H358">
            <v>3518000000</v>
          </cell>
          <cell r="I358">
            <v>0</v>
          </cell>
          <cell r="J358">
            <v>1104000000</v>
          </cell>
          <cell r="K358">
            <v>8095000000</v>
          </cell>
          <cell r="L358">
            <v>3473000000</v>
          </cell>
          <cell r="M358" t="str">
            <v>Industrials</v>
          </cell>
          <cell r="N358" t="str">
            <v>Railroads</v>
          </cell>
        </row>
        <row r="359">
          <cell r="A359">
            <v>412</v>
          </cell>
          <cell r="B359" t="str">
            <v>CTXS</v>
          </cell>
          <cell r="C359" t="str">
            <v>Year 1</v>
          </cell>
          <cell r="D359" t="str">
            <v>CTXSandYear 1</v>
          </cell>
          <cell r="E359">
            <v>41639</v>
          </cell>
          <cell r="F359">
            <v>2918434000</v>
          </cell>
          <cell r="G359">
            <v>502795000</v>
          </cell>
          <cell r="H359">
            <v>1476916000</v>
          </cell>
          <cell r="I359">
            <v>516338000</v>
          </cell>
          <cell r="J359">
            <v>41668000</v>
          </cell>
          <cell r="K359">
            <v>2415639000</v>
          </cell>
          <cell r="L359">
            <v>380717000</v>
          </cell>
          <cell r="M359" t="str">
            <v>Information Technology</v>
          </cell>
          <cell r="N359" t="str">
            <v>Internet Software &amp; Services</v>
          </cell>
        </row>
        <row r="360">
          <cell r="A360">
            <v>416</v>
          </cell>
          <cell r="B360" t="str">
            <v>CVS</v>
          </cell>
          <cell r="C360" t="str">
            <v>Year 1</v>
          </cell>
          <cell r="D360" t="str">
            <v>CVSandYear 1</v>
          </cell>
          <cell r="E360">
            <v>41639</v>
          </cell>
          <cell r="F360">
            <v>126761000000</v>
          </cell>
          <cell r="G360">
            <v>102978000000</v>
          </cell>
          <cell r="H360">
            <v>0</v>
          </cell>
          <cell r="I360">
            <v>0</v>
          </cell>
          <cell r="J360">
            <v>0</v>
          </cell>
          <cell r="K360">
            <v>23783000000</v>
          </cell>
          <cell r="L360">
            <v>23783000000</v>
          </cell>
          <cell r="M360" t="str">
            <v>Consumer Staples</v>
          </cell>
          <cell r="N360" t="str">
            <v>Drug Retail</v>
          </cell>
        </row>
        <row r="361">
          <cell r="A361">
            <v>432</v>
          </cell>
          <cell r="B361" t="str">
            <v>DAL</v>
          </cell>
          <cell r="C361" t="str">
            <v>Year 1</v>
          </cell>
          <cell r="D361" t="str">
            <v>DALandYear 1</v>
          </cell>
          <cell r="E361">
            <v>41639</v>
          </cell>
          <cell r="F361">
            <v>37773000000</v>
          </cell>
          <cell r="G361">
            <v>20964000000</v>
          </cell>
          <cell r="H361">
            <v>11349000000</v>
          </cell>
          <cell r="I361">
            <v>0</v>
          </cell>
          <cell r="J361">
            <v>1658000000</v>
          </cell>
          <cell r="K361">
            <v>16809000000</v>
          </cell>
          <cell r="L361">
            <v>3802000000</v>
          </cell>
          <cell r="M361" t="str">
            <v>Industrials</v>
          </cell>
          <cell r="N361" t="str">
            <v>Airlines</v>
          </cell>
        </row>
        <row r="362">
          <cell r="A362">
            <v>436</v>
          </cell>
          <cell r="B362" t="str">
            <v>DD</v>
          </cell>
          <cell r="C362" t="str">
            <v>Year 1</v>
          </cell>
          <cell r="D362" t="str">
            <v>DDandYear 1</v>
          </cell>
          <cell r="E362">
            <v>41639</v>
          </cell>
          <cell r="F362">
            <v>28998000000</v>
          </cell>
          <cell r="G362">
            <v>17642000000</v>
          </cell>
          <cell r="H362">
            <v>6564000000</v>
          </cell>
          <cell r="I362">
            <v>2037000000</v>
          </cell>
          <cell r="J362">
            <v>0</v>
          </cell>
          <cell r="K362">
            <v>11356000000</v>
          </cell>
          <cell r="L362">
            <v>2755000000</v>
          </cell>
          <cell r="M362" t="str">
            <v>Materials</v>
          </cell>
          <cell r="N362" t="str">
            <v>Diversified Chemicals</v>
          </cell>
        </row>
        <row r="363">
          <cell r="A363">
            <v>468</v>
          </cell>
          <cell r="B363" t="str">
            <v>DISCA</v>
          </cell>
          <cell r="C363" t="str">
            <v>Year 1</v>
          </cell>
          <cell r="D363" t="str">
            <v>DISCAandYear 1</v>
          </cell>
          <cell r="E363">
            <v>41639</v>
          </cell>
          <cell r="F363">
            <v>5535000000</v>
          </cell>
          <cell r="G363">
            <v>1689000000</v>
          </cell>
          <cell r="H363">
            <v>1598000000</v>
          </cell>
          <cell r="I363">
            <v>0</v>
          </cell>
          <cell r="J363">
            <v>276000000</v>
          </cell>
          <cell r="K363">
            <v>3846000000</v>
          </cell>
          <cell r="L363">
            <v>1972000000</v>
          </cell>
          <cell r="M363" t="str">
            <v>Consumer Discretionary</v>
          </cell>
          <cell r="N363" t="str">
            <v>Cable &amp; Satellite</v>
          </cell>
        </row>
        <row r="364">
          <cell r="A364">
            <v>472</v>
          </cell>
          <cell r="B364" t="str">
            <v>DISCK</v>
          </cell>
          <cell r="C364" t="str">
            <v>Year 1</v>
          </cell>
          <cell r="D364" t="str">
            <v>DISCKandYear 1</v>
          </cell>
          <cell r="E364">
            <v>41639</v>
          </cell>
          <cell r="F364">
            <v>5535000000</v>
          </cell>
          <cell r="G364">
            <v>1689000000</v>
          </cell>
          <cell r="H364">
            <v>1598000000</v>
          </cell>
          <cell r="I364">
            <v>0</v>
          </cell>
          <cell r="J364">
            <v>276000000</v>
          </cell>
          <cell r="K364">
            <v>3846000000</v>
          </cell>
          <cell r="L364">
            <v>1972000000</v>
          </cell>
          <cell r="M364" t="str">
            <v>Consumer Discretionary</v>
          </cell>
          <cell r="N364" t="str">
            <v>Cable &amp; Satellite</v>
          </cell>
        </row>
        <row r="365">
          <cell r="A365">
            <v>476</v>
          </cell>
          <cell r="B365" t="str">
            <v>DLPH</v>
          </cell>
          <cell r="C365" t="str">
            <v>Year 1</v>
          </cell>
          <cell r="D365" t="str">
            <v>DLPHandYear 1</v>
          </cell>
          <cell r="E365">
            <v>41639</v>
          </cell>
          <cell r="F365">
            <v>15051000000</v>
          </cell>
          <cell r="G365">
            <v>12274000000</v>
          </cell>
          <cell r="H365">
            <v>916000000</v>
          </cell>
          <cell r="I365">
            <v>0</v>
          </cell>
          <cell r="J365">
            <v>97000000</v>
          </cell>
          <cell r="K365">
            <v>2777000000</v>
          </cell>
          <cell r="L365">
            <v>1764000000</v>
          </cell>
          <cell r="M365" t="str">
            <v>Consumer Discretionary</v>
          </cell>
          <cell r="N365" t="str">
            <v>Auto Parts &amp; Equipment</v>
          </cell>
        </row>
        <row r="366">
          <cell r="A366">
            <v>492</v>
          </cell>
          <cell r="B366" t="str">
            <v>DOV</v>
          </cell>
          <cell r="C366" t="str">
            <v>Year 1</v>
          </cell>
          <cell r="D366" t="str">
            <v>DOVandYear 1</v>
          </cell>
          <cell r="E366">
            <v>41639</v>
          </cell>
          <cell r="F366">
            <v>7155096000</v>
          </cell>
          <cell r="G366">
            <v>4376505000</v>
          </cell>
          <cell r="H366">
            <v>1616921000</v>
          </cell>
          <cell r="I366">
            <v>0</v>
          </cell>
          <cell r="J366">
            <v>0</v>
          </cell>
          <cell r="K366">
            <v>2778591000</v>
          </cell>
          <cell r="L366">
            <v>1161670000</v>
          </cell>
          <cell r="M366" t="str">
            <v>Industrials</v>
          </cell>
          <cell r="N366" t="str">
            <v>Industrial Machinery</v>
          </cell>
        </row>
        <row r="367">
          <cell r="A367">
            <v>496</v>
          </cell>
          <cell r="B367" t="str">
            <v>DPS</v>
          </cell>
          <cell r="C367" t="str">
            <v>Year 1</v>
          </cell>
          <cell r="D367" t="str">
            <v>DPSandYear 1</v>
          </cell>
          <cell r="E367">
            <v>41639</v>
          </cell>
          <cell r="F367">
            <v>5997000000</v>
          </cell>
          <cell r="G367">
            <v>2499000000</v>
          </cell>
          <cell r="H367">
            <v>2337000000</v>
          </cell>
          <cell r="I367">
            <v>0</v>
          </cell>
          <cell r="J367">
            <v>115000000</v>
          </cell>
          <cell r="K367">
            <v>3498000000</v>
          </cell>
          <cell r="L367">
            <v>1046000000</v>
          </cell>
          <cell r="M367" t="str">
            <v>Consumer Staples</v>
          </cell>
          <cell r="N367" t="str">
            <v>Soft Drinks</v>
          </cell>
        </row>
        <row r="368">
          <cell r="A368">
            <v>512</v>
          </cell>
          <cell r="B368" t="str">
            <v>DVN</v>
          </cell>
          <cell r="C368" t="str">
            <v>Year 1</v>
          </cell>
          <cell r="D368" t="str">
            <v>DVNandYear 1</v>
          </cell>
          <cell r="E368">
            <v>41639</v>
          </cell>
          <cell r="F368">
            <v>10397000000</v>
          </cell>
          <cell r="G368">
            <v>2268000000</v>
          </cell>
          <cell r="H368">
            <v>2743000000</v>
          </cell>
          <cell r="I368">
            <v>0</v>
          </cell>
          <cell r="J368">
            <v>2780000000</v>
          </cell>
          <cell r="K368">
            <v>8129000000</v>
          </cell>
          <cell r="L368">
            <v>2606000000</v>
          </cell>
          <cell r="M368" t="str">
            <v>Energy</v>
          </cell>
          <cell r="N368" t="str">
            <v>Oil &amp; Gas Exploration &amp; Production</v>
          </cell>
        </row>
        <row r="369">
          <cell r="A369">
            <v>520</v>
          </cell>
          <cell r="B369" t="str">
            <v>EBAY</v>
          </cell>
          <cell r="C369" t="str">
            <v>Year 1</v>
          </cell>
          <cell r="D369" t="str">
            <v>EBAYandYear 1</v>
          </cell>
          <cell r="E369">
            <v>41639</v>
          </cell>
          <cell r="F369">
            <v>8257000000</v>
          </cell>
          <cell r="G369">
            <v>1492000000</v>
          </cell>
          <cell r="H369">
            <v>3260000000</v>
          </cell>
          <cell r="I369">
            <v>915000000</v>
          </cell>
          <cell r="J369">
            <v>136000000</v>
          </cell>
          <cell r="K369">
            <v>6765000000</v>
          </cell>
          <cell r="L369">
            <v>2454000000</v>
          </cell>
          <cell r="M369" t="str">
            <v>Information Technology</v>
          </cell>
          <cell r="N369" t="str">
            <v>Internet Software &amp; Services</v>
          </cell>
        </row>
        <row r="370">
          <cell r="A370">
            <v>528</v>
          </cell>
          <cell r="B370" t="str">
            <v>ED</v>
          </cell>
          <cell r="C370" t="str">
            <v>Year 1</v>
          </cell>
          <cell r="D370" t="str">
            <v>EDandYear 1</v>
          </cell>
          <cell r="E370">
            <v>41639</v>
          </cell>
          <cell r="F370">
            <v>12354000000</v>
          </cell>
          <cell r="G370">
            <v>7191000000</v>
          </cell>
          <cell r="H370">
            <v>1895000000</v>
          </cell>
          <cell r="I370">
            <v>0</v>
          </cell>
          <cell r="J370">
            <v>1024000000</v>
          </cell>
          <cell r="K370">
            <v>5163000000</v>
          </cell>
          <cell r="L370">
            <v>2244000000</v>
          </cell>
          <cell r="M370" t="str">
            <v>Utilities</v>
          </cell>
          <cell r="N370" t="str">
            <v>Electric Utilities</v>
          </cell>
        </row>
        <row r="371">
          <cell r="A371">
            <v>564</v>
          </cell>
          <cell r="B371" t="str">
            <v>EQT</v>
          </cell>
          <cell r="C371" t="str">
            <v>Year 1</v>
          </cell>
          <cell r="D371" t="str">
            <v>EQTandYear 1</v>
          </cell>
          <cell r="E371">
            <v>41639</v>
          </cell>
          <cell r="F371">
            <v>1859177000</v>
          </cell>
          <cell r="G371">
            <v>354561000</v>
          </cell>
          <cell r="H371">
            <v>200849000</v>
          </cell>
          <cell r="I371">
            <v>0</v>
          </cell>
          <cell r="J371">
            <v>653132000</v>
          </cell>
          <cell r="K371">
            <v>1504616000</v>
          </cell>
          <cell r="L371">
            <v>650635000</v>
          </cell>
          <cell r="M371" t="str">
            <v>Energy</v>
          </cell>
          <cell r="N371" t="str">
            <v>Oil &amp; Gas Exploration &amp; Production</v>
          </cell>
        </row>
        <row r="372">
          <cell r="A372">
            <v>592</v>
          </cell>
          <cell r="B372" t="str">
            <v>EXC</v>
          </cell>
          <cell r="C372" t="str">
            <v>Year 1</v>
          </cell>
          <cell r="D372" t="str">
            <v>EXCandYear 1</v>
          </cell>
          <cell r="E372">
            <v>41639</v>
          </cell>
          <cell r="F372">
            <v>24888000000</v>
          </cell>
          <cell r="G372">
            <v>17994000000</v>
          </cell>
          <cell r="H372">
            <v>1095000000</v>
          </cell>
          <cell r="I372">
            <v>0</v>
          </cell>
          <cell r="J372">
            <v>2153000000</v>
          </cell>
          <cell r="K372">
            <v>6894000000</v>
          </cell>
          <cell r="L372">
            <v>3646000000</v>
          </cell>
          <cell r="M372" t="str">
            <v>Utilities</v>
          </cell>
          <cell r="N372" t="str">
            <v>MultiUtilities</v>
          </cell>
        </row>
        <row r="373">
          <cell r="A373">
            <v>600</v>
          </cell>
          <cell r="B373" t="str">
            <v>EXPE</v>
          </cell>
          <cell r="C373" t="str">
            <v>Year 1</v>
          </cell>
          <cell r="D373" t="str">
            <v>EXPEandYear 1</v>
          </cell>
          <cell r="E373">
            <v>41639</v>
          </cell>
          <cell r="F373">
            <v>4771259000</v>
          </cell>
          <cell r="G373">
            <v>1038034000</v>
          </cell>
          <cell r="H373">
            <v>3151043000</v>
          </cell>
          <cell r="I373">
            <v>0</v>
          </cell>
          <cell r="J373">
            <v>71731000</v>
          </cell>
          <cell r="K373">
            <v>3733225000</v>
          </cell>
          <cell r="L373">
            <v>510451000</v>
          </cell>
          <cell r="M373" t="str">
            <v>Consumer Discretionary</v>
          </cell>
          <cell r="N373" t="str">
            <v>Internet &amp; Direct Marketing Retail</v>
          </cell>
        </row>
        <row r="374">
          <cell r="A374">
            <v>608</v>
          </cell>
          <cell r="B374" t="str">
            <v>F</v>
          </cell>
          <cell r="C374" t="str">
            <v>Year 1</v>
          </cell>
          <cell r="D374" t="str">
            <v>FandYear 1</v>
          </cell>
          <cell r="E374">
            <v>41639</v>
          </cell>
          <cell r="F374">
            <v>146917000000</v>
          </cell>
          <cell r="G374">
            <v>123050000000</v>
          </cell>
          <cell r="H374">
            <v>10850000000</v>
          </cell>
          <cell r="I374">
            <v>0</v>
          </cell>
          <cell r="J374">
            <v>0</v>
          </cell>
          <cell r="K374">
            <v>23867000000</v>
          </cell>
          <cell r="L374">
            <v>13017000000</v>
          </cell>
          <cell r="M374" t="str">
            <v>Consumer Discretionary</v>
          </cell>
          <cell r="N374" t="str">
            <v>Automobile Manufacturers</v>
          </cell>
        </row>
        <row r="375">
          <cell r="A375">
            <v>612</v>
          </cell>
          <cell r="B375" t="str">
            <v>FAST</v>
          </cell>
          <cell r="C375" t="str">
            <v>Year 1</v>
          </cell>
          <cell r="D375" t="str">
            <v>FASTandYear 1</v>
          </cell>
          <cell r="E375">
            <v>41639</v>
          </cell>
          <cell r="F375">
            <v>3326106000</v>
          </cell>
          <cell r="G375">
            <v>1606661000</v>
          </cell>
          <cell r="H375">
            <v>1007431000</v>
          </cell>
          <cell r="I375">
            <v>0</v>
          </cell>
          <cell r="J375">
            <v>0</v>
          </cell>
          <cell r="K375">
            <v>1719445000</v>
          </cell>
          <cell r="L375">
            <v>712014000</v>
          </cell>
          <cell r="M375" t="str">
            <v>Industrials</v>
          </cell>
          <cell r="N375" t="str">
            <v>Building Products</v>
          </cell>
        </row>
        <row r="376">
          <cell r="A376">
            <v>616</v>
          </cell>
          <cell r="B376" t="str">
            <v>FB</v>
          </cell>
          <cell r="C376" t="str">
            <v>Year 1</v>
          </cell>
          <cell r="D376" t="str">
            <v>FBandYear 1</v>
          </cell>
          <cell r="E376">
            <v>41639</v>
          </cell>
          <cell r="F376">
            <v>7872000000</v>
          </cell>
          <cell r="G376">
            <v>1875000000</v>
          </cell>
          <cell r="H376">
            <v>1778000000</v>
          </cell>
          <cell r="I376">
            <v>1415000000</v>
          </cell>
          <cell r="J376">
            <v>0</v>
          </cell>
          <cell r="K376">
            <v>5997000000</v>
          </cell>
          <cell r="L376">
            <v>2804000000</v>
          </cell>
          <cell r="M376" t="str">
            <v>Information Technology</v>
          </cell>
          <cell r="N376" t="str">
            <v>Internet Software &amp; Services</v>
          </cell>
        </row>
        <row r="377">
          <cell r="A377">
            <v>656</v>
          </cell>
          <cell r="B377" t="str">
            <v>FLR</v>
          </cell>
          <cell r="C377" t="str">
            <v>Year 1</v>
          </cell>
          <cell r="D377" t="str">
            <v>FLRandYear 1</v>
          </cell>
          <cell r="E377">
            <v>41639</v>
          </cell>
          <cell r="F377">
            <v>27351573000</v>
          </cell>
          <cell r="G377">
            <v>25986382000</v>
          </cell>
          <cell r="H377">
            <v>175148000</v>
          </cell>
          <cell r="I377">
            <v>0</v>
          </cell>
          <cell r="J377">
            <v>0</v>
          </cell>
          <cell r="K377">
            <v>1365191000</v>
          </cell>
          <cell r="L377">
            <v>1190043000</v>
          </cell>
          <cell r="M377" t="str">
            <v>Industrials</v>
          </cell>
          <cell r="N377" t="str">
            <v>Diversified Commercial Services</v>
          </cell>
        </row>
        <row r="378">
          <cell r="A378">
            <v>660</v>
          </cell>
          <cell r="B378" t="str">
            <v>FLS</v>
          </cell>
          <cell r="C378" t="str">
            <v>Year 1</v>
          </cell>
          <cell r="D378" t="str">
            <v>FLSandYear 1</v>
          </cell>
          <cell r="E378">
            <v>41639</v>
          </cell>
          <cell r="F378">
            <v>4954619000</v>
          </cell>
          <cell r="G378">
            <v>3266524000</v>
          </cell>
          <cell r="H378">
            <v>966829000</v>
          </cell>
          <cell r="I378">
            <v>0</v>
          </cell>
          <cell r="J378">
            <v>0</v>
          </cell>
          <cell r="K378">
            <v>1688095000</v>
          </cell>
          <cell r="L378">
            <v>721266000</v>
          </cell>
          <cell r="M378" t="str">
            <v>Industrials</v>
          </cell>
          <cell r="N378" t="str">
            <v>Industrial Machinery</v>
          </cell>
        </row>
        <row r="379">
          <cell r="A379">
            <v>668</v>
          </cell>
          <cell r="B379" t="str">
            <v>FRT</v>
          </cell>
          <cell r="C379" t="str">
            <v>Year 1</v>
          </cell>
          <cell r="D379" t="str">
            <v>FRTandYear 1</v>
          </cell>
          <cell r="E379">
            <v>41639</v>
          </cell>
          <cell r="F379">
            <v>637413000</v>
          </cell>
          <cell r="G379">
            <v>190454000</v>
          </cell>
          <cell r="H379">
            <v>31970000</v>
          </cell>
          <cell r="I379">
            <v>0</v>
          </cell>
          <cell r="J379">
            <v>160828000</v>
          </cell>
          <cell r="K379">
            <v>446959000</v>
          </cell>
          <cell r="L379">
            <v>254161000</v>
          </cell>
          <cell r="M379" t="str">
            <v>Real Estate</v>
          </cell>
          <cell r="N379" t="str">
            <v>Retail REITs</v>
          </cell>
        </row>
        <row r="380">
          <cell r="A380">
            <v>680</v>
          </cell>
          <cell r="B380" t="str">
            <v>GD</v>
          </cell>
          <cell r="C380" t="str">
            <v>Year 1</v>
          </cell>
          <cell r="D380" t="str">
            <v>GDandYear 1</v>
          </cell>
          <cell r="E380">
            <v>41639</v>
          </cell>
          <cell r="F380">
            <v>30930000000</v>
          </cell>
          <cell r="G380">
            <v>25202000000</v>
          </cell>
          <cell r="H380">
            <v>2039000000</v>
          </cell>
          <cell r="I380">
            <v>0</v>
          </cell>
          <cell r="J380">
            <v>0</v>
          </cell>
          <cell r="K380">
            <v>5728000000</v>
          </cell>
          <cell r="L380">
            <v>3689000000</v>
          </cell>
          <cell r="M380" t="str">
            <v>Industrials</v>
          </cell>
          <cell r="N380" t="str">
            <v>Aerospace &amp; Defense</v>
          </cell>
        </row>
        <row r="381">
          <cell r="A381">
            <v>696</v>
          </cell>
          <cell r="B381" t="str">
            <v>GLW</v>
          </cell>
          <cell r="C381" t="str">
            <v>Year 1</v>
          </cell>
          <cell r="D381" t="str">
            <v>GLWandYear 1</v>
          </cell>
          <cell r="E381">
            <v>41639</v>
          </cell>
          <cell r="F381">
            <v>7819000000</v>
          </cell>
          <cell r="G381">
            <v>4495000000</v>
          </cell>
          <cell r="H381">
            <v>1126000000</v>
          </cell>
          <cell r="I381">
            <v>710000000</v>
          </cell>
          <cell r="J381">
            <v>31000000</v>
          </cell>
          <cell r="K381">
            <v>3324000000</v>
          </cell>
          <cell r="L381">
            <v>1457000000</v>
          </cell>
          <cell r="M381" t="str">
            <v>Information Technology</v>
          </cell>
          <cell r="N381" t="str">
            <v>Electronic Components</v>
          </cell>
        </row>
        <row r="382">
          <cell r="A382">
            <v>700</v>
          </cell>
          <cell r="B382" t="str">
            <v>GM</v>
          </cell>
          <cell r="C382" t="str">
            <v>Year 1</v>
          </cell>
          <cell r="D382" t="str">
            <v>GMandYear 1</v>
          </cell>
          <cell r="E382">
            <v>41639</v>
          </cell>
          <cell r="F382">
            <v>155427000000</v>
          </cell>
          <cell r="G382">
            <v>137373000000</v>
          </cell>
          <cell r="H382">
            <v>12382000000</v>
          </cell>
          <cell r="I382">
            <v>0</v>
          </cell>
          <cell r="J382">
            <v>0</v>
          </cell>
          <cell r="K382">
            <v>18054000000</v>
          </cell>
          <cell r="L382">
            <v>5672000000</v>
          </cell>
          <cell r="M382" t="str">
            <v>Consumer Discretionary</v>
          </cell>
          <cell r="N382" t="str">
            <v>Automobile Manufacturers</v>
          </cell>
        </row>
        <row r="383">
          <cell r="A383">
            <v>720</v>
          </cell>
          <cell r="B383" t="str">
            <v>GT</v>
          </cell>
          <cell r="C383" t="str">
            <v>Year 1</v>
          </cell>
          <cell r="D383" t="str">
            <v>GTandYear 1</v>
          </cell>
          <cell r="E383">
            <v>41639</v>
          </cell>
          <cell r="F383">
            <v>19540000000</v>
          </cell>
          <cell r="G383">
            <v>15422000000</v>
          </cell>
          <cell r="H383">
            <v>2816000000</v>
          </cell>
          <cell r="I383">
            <v>0</v>
          </cell>
          <cell r="J383">
            <v>0</v>
          </cell>
          <cell r="K383">
            <v>4118000000</v>
          </cell>
          <cell r="L383">
            <v>1302000000</v>
          </cell>
          <cell r="M383" t="str">
            <v>Consumer Discretionary</v>
          </cell>
          <cell r="N383" t="str">
            <v>Tires &amp; Rubber</v>
          </cell>
        </row>
        <row r="384">
          <cell r="A384">
            <v>728</v>
          </cell>
          <cell r="B384" t="str">
            <v>HAL</v>
          </cell>
          <cell r="C384" t="str">
            <v>Year 1</v>
          </cell>
          <cell r="D384" t="str">
            <v>HALandYear 1</v>
          </cell>
          <cell r="E384">
            <v>41639</v>
          </cell>
          <cell r="F384">
            <v>29402000000</v>
          </cell>
          <cell r="G384">
            <v>24931000000</v>
          </cell>
          <cell r="H384">
            <v>1333000000</v>
          </cell>
          <cell r="I384">
            <v>0</v>
          </cell>
          <cell r="J384">
            <v>0</v>
          </cell>
          <cell r="K384">
            <v>4471000000</v>
          </cell>
          <cell r="L384">
            <v>3138000000</v>
          </cell>
          <cell r="M384" t="str">
            <v>Energy</v>
          </cell>
          <cell r="N384" t="str">
            <v>Oil &amp; Gas Equipment &amp; Services</v>
          </cell>
        </row>
        <row r="385">
          <cell r="A385">
            <v>756</v>
          </cell>
          <cell r="B385" t="str">
            <v>HCP</v>
          </cell>
          <cell r="C385" t="str">
            <v>Year 1</v>
          </cell>
          <cell r="D385" t="str">
            <v>HCPandYear 1</v>
          </cell>
          <cell r="E385">
            <v>41639</v>
          </cell>
          <cell r="F385">
            <v>2013719000</v>
          </cell>
          <cell r="G385">
            <v>0</v>
          </cell>
          <cell r="H385">
            <v>401324000</v>
          </cell>
          <cell r="I385">
            <v>0</v>
          </cell>
          <cell r="J385">
            <v>423312000</v>
          </cell>
          <cell r="K385">
            <v>2013719000</v>
          </cell>
          <cell r="L385">
            <v>1189083000</v>
          </cell>
          <cell r="M385" t="str">
            <v>Real Estate</v>
          </cell>
          <cell r="N385" t="str">
            <v>REITs</v>
          </cell>
        </row>
        <row r="386">
          <cell r="A386">
            <v>780</v>
          </cell>
          <cell r="B386" t="str">
            <v>HON</v>
          </cell>
          <cell r="C386" t="str">
            <v>Year 1</v>
          </cell>
          <cell r="D386" t="str">
            <v>HONandYear 1</v>
          </cell>
          <cell r="E386">
            <v>41639</v>
          </cell>
          <cell r="F386">
            <v>39055000000</v>
          </cell>
          <cell r="G386">
            <v>28364000000</v>
          </cell>
          <cell r="H386">
            <v>5190000000</v>
          </cell>
          <cell r="I386">
            <v>0</v>
          </cell>
          <cell r="J386">
            <v>0</v>
          </cell>
          <cell r="K386">
            <v>10691000000</v>
          </cell>
          <cell r="L386">
            <v>5501000000</v>
          </cell>
          <cell r="M386" t="str">
            <v>Industrials</v>
          </cell>
          <cell r="N386" t="str">
            <v>Industrial Conglomerates</v>
          </cell>
        </row>
        <row r="387">
          <cell r="A387">
            <v>819</v>
          </cell>
          <cell r="B387" t="str">
            <v>HUM</v>
          </cell>
          <cell r="C387" t="str">
            <v>Year 1</v>
          </cell>
          <cell r="D387" t="str">
            <v>HUMandYear 1</v>
          </cell>
          <cell r="E387">
            <v>41639</v>
          </cell>
          <cell r="F387">
            <v>41313000000</v>
          </cell>
          <cell r="G387">
            <v>32564000000</v>
          </cell>
          <cell r="H387">
            <v>0</v>
          </cell>
          <cell r="I387">
            <v>0</v>
          </cell>
          <cell r="J387">
            <v>6688000000</v>
          </cell>
          <cell r="K387">
            <v>8749000000</v>
          </cell>
          <cell r="L387">
            <v>2061000000</v>
          </cell>
          <cell r="M387" t="str">
            <v>Health Care</v>
          </cell>
          <cell r="N387" t="str">
            <v>Managed Health Care</v>
          </cell>
        </row>
        <row r="388">
          <cell r="A388">
            <v>859</v>
          </cell>
          <cell r="B388" t="str">
            <v>ISRG</v>
          </cell>
          <cell r="C388" t="str">
            <v>Year 1</v>
          </cell>
          <cell r="D388" t="str">
            <v>ISRGandYear 1</v>
          </cell>
          <cell r="E388">
            <v>41639</v>
          </cell>
          <cell r="F388">
            <v>2265100000</v>
          </cell>
          <cell r="G388">
            <v>670900000</v>
          </cell>
          <cell r="H388">
            <v>574000000</v>
          </cell>
          <cell r="I388">
            <v>167700000</v>
          </cell>
          <cell r="J388">
            <v>0</v>
          </cell>
          <cell r="K388">
            <v>1594200000</v>
          </cell>
          <cell r="L388">
            <v>852500000</v>
          </cell>
          <cell r="M388" t="str">
            <v>Health Care</v>
          </cell>
          <cell r="N388" t="str">
            <v>Health Care Equipment</v>
          </cell>
        </row>
        <row r="389">
          <cell r="A389">
            <v>863</v>
          </cell>
          <cell r="B389" t="str">
            <v>ITW</v>
          </cell>
          <cell r="C389" t="str">
            <v>Year 1</v>
          </cell>
          <cell r="D389" t="str">
            <v>ITWandYear 1</v>
          </cell>
          <cell r="E389">
            <v>41639</v>
          </cell>
          <cell r="F389">
            <v>14135000000</v>
          </cell>
          <cell r="G389">
            <v>8554000000</v>
          </cell>
          <cell r="H389">
            <v>2815000000</v>
          </cell>
          <cell r="I389">
            <v>0</v>
          </cell>
          <cell r="J389">
            <v>250000000</v>
          </cell>
          <cell r="K389">
            <v>5581000000</v>
          </cell>
          <cell r="L389">
            <v>2516000000</v>
          </cell>
          <cell r="M389" t="str">
            <v>Industrials</v>
          </cell>
          <cell r="N389" t="str">
            <v>Industrial Machinery</v>
          </cell>
        </row>
        <row r="390">
          <cell r="A390">
            <v>907</v>
          </cell>
          <cell r="B390" t="str">
            <v>KMB</v>
          </cell>
          <cell r="C390" t="str">
            <v>Year 1</v>
          </cell>
          <cell r="D390" t="str">
            <v>KMBandYear 1</v>
          </cell>
          <cell r="E390">
            <v>41639</v>
          </cell>
          <cell r="F390">
            <v>19561000000</v>
          </cell>
          <cell r="G390">
            <v>12952000000</v>
          </cell>
          <cell r="H390">
            <v>3706000000</v>
          </cell>
          <cell r="I390">
            <v>0</v>
          </cell>
          <cell r="J390">
            <v>0</v>
          </cell>
          <cell r="K390">
            <v>6609000000</v>
          </cell>
          <cell r="L390">
            <v>2903000000</v>
          </cell>
          <cell r="M390" t="str">
            <v>Consumer Staples</v>
          </cell>
          <cell r="N390" t="str">
            <v>Household Products</v>
          </cell>
        </row>
        <row r="391">
          <cell r="A391">
            <v>911</v>
          </cell>
          <cell r="B391" t="str">
            <v>KMI</v>
          </cell>
          <cell r="C391" t="str">
            <v>Year 1</v>
          </cell>
          <cell r="D391" t="str">
            <v>KMIandYear 1</v>
          </cell>
          <cell r="E391">
            <v>41639</v>
          </cell>
          <cell r="F391">
            <v>14070000000</v>
          </cell>
          <cell r="G391">
            <v>7365000000</v>
          </cell>
          <cell r="H391">
            <v>1007000000</v>
          </cell>
          <cell r="I391">
            <v>0</v>
          </cell>
          <cell r="J391">
            <v>1806000000</v>
          </cell>
          <cell r="K391">
            <v>6705000000</v>
          </cell>
          <cell r="L391">
            <v>3892000000</v>
          </cell>
          <cell r="M391" t="str">
            <v>Energy</v>
          </cell>
          <cell r="N391" t="str">
            <v>Oil &amp; Gas Refining &amp; Marketing &amp; Transportation</v>
          </cell>
        </row>
        <row r="392">
          <cell r="A392">
            <v>935</v>
          </cell>
          <cell r="B392" t="str">
            <v>KSU</v>
          </cell>
          <cell r="C392" t="str">
            <v>Year 1</v>
          </cell>
          <cell r="D392" t="str">
            <v>KSUandYear 1</v>
          </cell>
          <cell r="E392">
            <v>41639</v>
          </cell>
          <cell r="F392">
            <v>2369300000</v>
          </cell>
          <cell r="G392">
            <v>805300000</v>
          </cell>
          <cell r="H392">
            <v>602100000</v>
          </cell>
          <cell r="I392">
            <v>0</v>
          </cell>
          <cell r="J392">
            <v>223300000</v>
          </cell>
          <cell r="K392">
            <v>1564000000</v>
          </cell>
          <cell r="L392">
            <v>738600000</v>
          </cell>
          <cell r="M392" t="str">
            <v>Industrials</v>
          </cell>
          <cell r="N392" t="str">
            <v>Railroads</v>
          </cell>
        </row>
        <row r="393">
          <cell r="A393">
            <v>971</v>
          </cell>
          <cell r="B393" t="str">
            <v>LMT</v>
          </cell>
          <cell r="C393" t="str">
            <v>Year 1</v>
          </cell>
          <cell r="D393" t="str">
            <v>LMTandYear 1</v>
          </cell>
          <cell r="E393">
            <v>41639</v>
          </cell>
          <cell r="F393">
            <v>45358000000</v>
          </cell>
          <cell r="G393">
            <v>41171000000</v>
          </cell>
          <cell r="H393">
            <v>-318000000</v>
          </cell>
          <cell r="I393">
            <v>0</v>
          </cell>
          <cell r="J393">
            <v>0</v>
          </cell>
          <cell r="K393">
            <v>4187000000</v>
          </cell>
          <cell r="L393">
            <v>4505000000</v>
          </cell>
          <cell r="M393" t="str">
            <v>Industrials</v>
          </cell>
          <cell r="N393" t="str">
            <v>Aerospace &amp; Defense</v>
          </cell>
        </row>
        <row r="394">
          <cell r="A394">
            <v>991</v>
          </cell>
          <cell r="B394" t="str">
            <v>LUV</v>
          </cell>
          <cell r="C394" t="str">
            <v>Year 1</v>
          </cell>
          <cell r="D394" t="str">
            <v>LUVandYear 1</v>
          </cell>
          <cell r="E394">
            <v>41639</v>
          </cell>
          <cell r="F394">
            <v>17699000000</v>
          </cell>
          <cell r="G394">
            <v>8307000000</v>
          </cell>
          <cell r="H394">
            <v>7161000000</v>
          </cell>
          <cell r="I394">
            <v>0</v>
          </cell>
          <cell r="J394">
            <v>867000000</v>
          </cell>
          <cell r="K394">
            <v>9392000000</v>
          </cell>
          <cell r="L394">
            <v>1364000000</v>
          </cell>
          <cell r="M394" t="str">
            <v>Industrials</v>
          </cell>
          <cell r="N394" t="str">
            <v>Airlines</v>
          </cell>
        </row>
        <row r="395">
          <cell r="A395">
            <v>1007</v>
          </cell>
          <cell r="B395" t="str">
            <v>MA</v>
          </cell>
          <cell r="C395" t="str">
            <v>Year 1</v>
          </cell>
          <cell r="D395" t="str">
            <v>MAandYear 1</v>
          </cell>
          <cell r="E395">
            <v>41639</v>
          </cell>
          <cell r="F395">
            <v>8312000000</v>
          </cell>
          <cell r="G395">
            <v>0</v>
          </cell>
          <cell r="H395">
            <v>3456000000</v>
          </cell>
          <cell r="I395">
            <v>0</v>
          </cell>
          <cell r="J395">
            <v>258000000</v>
          </cell>
          <cell r="K395">
            <v>8312000000</v>
          </cell>
          <cell r="L395">
            <v>4598000000</v>
          </cell>
          <cell r="M395" t="str">
            <v>Information Technology</v>
          </cell>
          <cell r="N395" t="str">
            <v>Internet Software &amp; Services</v>
          </cell>
        </row>
        <row r="396">
          <cell r="A396">
            <v>1023</v>
          </cell>
          <cell r="B396" t="str">
            <v>MAS</v>
          </cell>
          <cell r="C396" t="str">
            <v>Year 1</v>
          </cell>
          <cell r="D396" t="str">
            <v>MASandYear 1</v>
          </cell>
          <cell r="E396">
            <v>41639</v>
          </cell>
          <cell r="F396">
            <v>6761000000</v>
          </cell>
          <cell r="G396">
            <v>4802000000</v>
          </cell>
          <cell r="H396">
            <v>1347000000</v>
          </cell>
          <cell r="I396">
            <v>0</v>
          </cell>
          <cell r="J396">
            <v>0</v>
          </cell>
          <cell r="K396">
            <v>1959000000</v>
          </cell>
          <cell r="L396">
            <v>612000000</v>
          </cell>
          <cell r="M396" t="str">
            <v>Industrials</v>
          </cell>
          <cell r="N396" t="str">
            <v>Building Products</v>
          </cell>
        </row>
        <row r="397">
          <cell r="A397">
            <v>1075</v>
          </cell>
          <cell r="B397" t="str">
            <v>MMM</v>
          </cell>
          <cell r="C397" t="str">
            <v>Year 1</v>
          </cell>
          <cell r="D397" t="str">
            <v>MMMandYear 1</v>
          </cell>
          <cell r="E397">
            <v>41639</v>
          </cell>
          <cell r="F397">
            <v>30871000000</v>
          </cell>
          <cell r="G397">
            <v>16106000000</v>
          </cell>
          <cell r="H397">
            <v>6384000000</v>
          </cell>
          <cell r="I397">
            <v>1715000000</v>
          </cell>
          <cell r="J397">
            <v>0</v>
          </cell>
          <cell r="K397">
            <v>14765000000</v>
          </cell>
          <cell r="L397">
            <v>6666000000</v>
          </cell>
          <cell r="M397" t="str">
            <v>Industrials</v>
          </cell>
          <cell r="N397" t="str">
            <v>Industrial Conglomerates</v>
          </cell>
        </row>
        <row r="398">
          <cell r="A398">
            <v>1115</v>
          </cell>
          <cell r="B398" t="str">
            <v>MTD</v>
          </cell>
          <cell r="C398" t="str">
            <v>Year 1</v>
          </cell>
          <cell r="D398" t="str">
            <v>MTDandYear 1</v>
          </cell>
          <cell r="E398">
            <v>41639</v>
          </cell>
          <cell r="F398">
            <v>2378972000</v>
          </cell>
          <cell r="G398">
            <v>1097041000</v>
          </cell>
          <cell r="H398">
            <v>692693000</v>
          </cell>
          <cell r="I398">
            <v>116346000</v>
          </cell>
          <cell r="J398">
            <v>24539000</v>
          </cell>
          <cell r="K398">
            <v>1281931000</v>
          </cell>
          <cell r="L398">
            <v>448353000</v>
          </cell>
          <cell r="M398" t="str">
            <v>Health Care</v>
          </cell>
          <cell r="N398" t="str">
            <v>Life Sciences Tools &amp; Services</v>
          </cell>
        </row>
        <row r="399">
          <cell r="A399">
            <v>1132</v>
          </cell>
          <cell r="B399" t="str">
            <v>NBL</v>
          </cell>
          <cell r="C399" t="str">
            <v>Year 1</v>
          </cell>
          <cell r="D399" t="str">
            <v>NBLandYear 1</v>
          </cell>
          <cell r="E399">
            <v>41639</v>
          </cell>
          <cell r="F399">
            <v>5015000000</v>
          </cell>
          <cell r="G399">
            <v>844000000</v>
          </cell>
          <cell r="H399">
            <v>446000000</v>
          </cell>
          <cell r="I399">
            <v>0</v>
          </cell>
          <cell r="J399">
            <v>1568000000</v>
          </cell>
          <cell r="K399">
            <v>4171000000</v>
          </cell>
          <cell r="L399">
            <v>2157000000</v>
          </cell>
          <cell r="M399" t="str">
            <v>Energy</v>
          </cell>
          <cell r="N399" t="str">
            <v>Oil &amp; Gas Exploration &amp; Production</v>
          </cell>
        </row>
        <row r="400">
          <cell r="A400">
            <v>1148</v>
          </cell>
          <cell r="B400" t="str">
            <v>NFLX</v>
          </cell>
          <cell r="C400" t="str">
            <v>Year 1</v>
          </cell>
          <cell r="D400" t="str">
            <v>NFLXandYear 1</v>
          </cell>
          <cell r="E400">
            <v>41639</v>
          </cell>
          <cell r="F400">
            <v>4374562000</v>
          </cell>
          <cell r="G400">
            <v>3117203000</v>
          </cell>
          <cell r="H400">
            <v>650243000</v>
          </cell>
          <cell r="I400">
            <v>378769000</v>
          </cell>
          <cell r="J400">
            <v>0</v>
          </cell>
          <cell r="K400">
            <v>1257359000</v>
          </cell>
          <cell r="L400">
            <v>228347000</v>
          </cell>
          <cell r="M400" t="str">
            <v>Information Technology</v>
          </cell>
          <cell r="N400" t="str">
            <v>Internet Software &amp; Services</v>
          </cell>
        </row>
        <row r="401">
          <cell r="A401">
            <v>1160</v>
          </cell>
          <cell r="B401" t="str">
            <v>NLSN</v>
          </cell>
          <cell r="C401" t="str">
            <v>Year 1</v>
          </cell>
          <cell r="D401" t="str">
            <v>NLSNandYear 1</v>
          </cell>
          <cell r="E401">
            <v>41639</v>
          </cell>
          <cell r="F401">
            <v>5703000000</v>
          </cell>
          <cell r="G401">
            <v>2398000000</v>
          </cell>
          <cell r="H401">
            <v>1815000000</v>
          </cell>
          <cell r="I401">
            <v>0</v>
          </cell>
          <cell r="J401">
            <v>510000000</v>
          </cell>
          <cell r="K401">
            <v>3305000000</v>
          </cell>
          <cell r="L401">
            <v>980000000</v>
          </cell>
          <cell r="M401" t="str">
            <v>Industrials</v>
          </cell>
          <cell r="N401" t="str">
            <v>Research &amp; Consulting Services</v>
          </cell>
        </row>
        <row r="402">
          <cell r="A402">
            <v>1168</v>
          </cell>
          <cell r="B402" t="str">
            <v>NSC</v>
          </cell>
          <cell r="C402" t="str">
            <v>Year 1</v>
          </cell>
          <cell r="D402" t="str">
            <v>NSCandYear 1</v>
          </cell>
          <cell r="E402">
            <v>41639</v>
          </cell>
          <cell r="F402">
            <v>11245000000</v>
          </cell>
          <cell r="G402">
            <v>4070000000</v>
          </cell>
          <cell r="H402">
            <v>3002000000</v>
          </cell>
          <cell r="I402">
            <v>0</v>
          </cell>
          <cell r="J402">
            <v>916000000</v>
          </cell>
          <cell r="K402">
            <v>7175000000</v>
          </cell>
          <cell r="L402">
            <v>3257000000</v>
          </cell>
          <cell r="M402" t="str">
            <v>Industrials</v>
          </cell>
          <cell r="N402" t="str">
            <v>Railroads</v>
          </cell>
        </row>
        <row r="403">
          <cell r="A403">
            <v>1236</v>
          </cell>
          <cell r="B403" t="str">
            <v>PCG</v>
          </cell>
          <cell r="C403" t="str">
            <v>Year 1</v>
          </cell>
          <cell r="D403" t="str">
            <v>PCGandYear 1</v>
          </cell>
          <cell r="E403">
            <v>41639</v>
          </cell>
          <cell r="F403">
            <v>15598000000</v>
          </cell>
          <cell r="G403">
            <v>11759000000</v>
          </cell>
          <cell r="H403">
            <v>0</v>
          </cell>
          <cell r="I403">
            <v>0</v>
          </cell>
          <cell r="J403">
            <v>2077000000</v>
          </cell>
          <cell r="K403">
            <v>3839000000</v>
          </cell>
          <cell r="L403">
            <v>1762000000</v>
          </cell>
          <cell r="M403" t="str">
            <v>Utilities</v>
          </cell>
          <cell r="N403" t="str">
            <v>MultiUtilities</v>
          </cell>
        </row>
        <row r="404">
          <cell r="A404">
            <v>1260</v>
          </cell>
          <cell r="B404" t="str">
            <v>PFG</v>
          </cell>
          <cell r="C404" t="str">
            <v>Year 1</v>
          </cell>
          <cell r="D404" t="str">
            <v>PFGandYear 1</v>
          </cell>
          <cell r="E404">
            <v>41639</v>
          </cell>
          <cell r="F404">
            <v>9289500000</v>
          </cell>
          <cell r="G404">
            <v>4683600000</v>
          </cell>
          <cell r="H404">
            <v>189000000</v>
          </cell>
          <cell r="I404">
            <v>0</v>
          </cell>
          <cell r="J404">
            <v>3292900000</v>
          </cell>
          <cell r="K404">
            <v>4605900000</v>
          </cell>
          <cell r="L404">
            <v>1124000000</v>
          </cell>
          <cell r="M404" t="str">
            <v>Financials</v>
          </cell>
          <cell r="N404" t="str">
            <v>Diversified Financial Services</v>
          </cell>
        </row>
        <row r="405">
          <cell r="A405">
            <v>1264</v>
          </cell>
          <cell r="B405" t="str">
            <v>PG</v>
          </cell>
          <cell r="C405" t="str">
            <v>Year 1</v>
          </cell>
          <cell r="D405" t="str">
            <v>PGandYear 1</v>
          </cell>
          <cell r="E405">
            <v>41639</v>
          </cell>
          <cell r="F405">
            <v>2104745000</v>
          </cell>
          <cell r="G405">
            <v>155355000</v>
          </cell>
          <cell r="H405">
            <v>346393000</v>
          </cell>
          <cell r="I405">
            <v>859947000</v>
          </cell>
          <cell r="J405">
            <v>0</v>
          </cell>
          <cell r="K405">
            <v>1949390000</v>
          </cell>
          <cell r="L405">
            <v>743050000</v>
          </cell>
          <cell r="M405" t="str">
            <v>Consumer Staples</v>
          </cell>
          <cell r="N405" t="str">
            <v>Personal Products</v>
          </cell>
        </row>
        <row r="406">
          <cell r="A406">
            <v>1276</v>
          </cell>
          <cell r="B406" t="str">
            <v>PHM</v>
          </cell>
          <cell r="C406" t="str">
            <v>Year 1</v>
          </cell>
          <cell r="D406" t="str">
            <v>PHMandYear 1</v>
          </cell>
          <cell r="E406">
            <v>41639</v>
          </cell>
          <cell r="F406">
            <v>5679595000</v>
          </cell>
          <cell r="G406">
            <v>4507196000</v>
          </cell>
          <cell r="H406">
            <v>568500000</v>
          </cell>
          <cell r="I406">
            <v>0</v>
          </cell>
          <cell r="J406">
            <v>0</v>
          </cell>
          <cell r="K406">
            <v>1172399000</v>
          </cell>
          <cell r="L406">
            <v>603899000</v>
          </cell>
          <cell r="M406" t="str">
            <v>Consumer Discretionary</v>
          </cell>
          <cell r="N406" t="str">
            <v>Homebuilding</v>
          </cell>
        </row>
        <row r="407">
          <cell r="A407">
            <v>1284</v>
          </cell>
          <cell r="B407" t="str">
            <v>PM</v>
          </cell>
          <cell r="C407" t="str">
            <v>Year 1</v>
          </cell>
          <cell r="D407" t="str">
            <v>PMandYear 1</v>
          </cell>
          <cell r="E407">
            <v>41639</v>
          </cell>
          <cell r="F407">
            <v>80029000000</v>
          </cell>
          <cell r="G407">
            <v>59222000000</v>
          </cell>
          <cell r="H407">
            <v>6890000000</v>
          </cell>
          <cell r="I407">
            <v>0</v>
          </cell>
          <cell r="J407">
            <v>93000000</v>
          </cell>
          <cell r="K407">
            <v>20807000000</v>
          </cell>
          <cell r="L407">
            <v>13824000000</v>
          </cell>
          <cell r="M407" t="str">
            <v>Consumer Staples</v>
          </cell>
          <cell r="N407" t="str">
            <v>Tobacco</v>
          </cell>
        </row>
        <row r="408">
          <cell r="A408">
            <v>1300</v>
          </cell>
          <cell r="B408" t="str">
            <v>PPG</v>
          </cell>
          <cell r="C408" t="str">
            <v>Year 1</v>
          </cell>
          <cell r="D408" t="str">
            <v>PPGandYear 1</v>
          </cell>
          <cell r="E408">
            <v>41639</v>
          </cell>
          <cell r="F408">
            <v>14265000000</v>
          </cell>
          <cell r="G408">
            <v>8314000000</v>
          </cell>
          <cell r="H408">
            <v>3486000000</v>
          </cell>
          <cell r="I408">
            <v>463000000</v>
          </cell>
          <cell r="J408">
            <v>452000000</v>
          </cell>
          <cell r="K408">
            <v>5951000000</v>
          </cell>
          <cell r="L408">
            <v>1550000000</v>
          </cell>
          <cell r="M408" t="str">
            <v>Materials</v>
          </cell>
          <cell r="N408" t="str">
            <v>Diversified Chemicals</v>
          </cell>
        </row>
        <row r="409">
          <cell r="A409">
            <v>1338</v>
          </cell>
          <cell r="B409" t="str">
            <v>R</v>
          </cell>
          <cell r="C409" t="str">
            <v>Year 1</v>
          </cell>
          <cell r="D409" t="str">
            <v>RandYear 1</v>
          </cell>
          <cell r="E409">
            <v>41639</v>
          </cell>
          <cell r="F409">
            <v>6419285000</v>
          </cell>
          <cell r="G409">
            <v>5099484000</v>
          </cell>
          <cell r="H409">
            <v>922340000</v>
          </cell>
          <cell r="I409">
            <v>0</v>
          </cell>
          <cell r="J409">
            <v>0</v>
          </cell>
          <cell r="K409">
            <v>1319801000</v>
          </cell>
          <cell r="L409">
            <v>397461000</v>
          </cell>
          <cell r="M409" t="str">
            <v>Industrials</v>
          </cell>
          <cell r="N409" t="str">
            <v>Industrial Conglomerates</v>
          </cell>
        </row>
        <row r="410">
          <cell r="A410">
            <v>1346</v>
          </cell>
          <cell r="B410" t="str">
            <v>REGN</v>
          </cell>
          <cell r="C410" t="str">
            <v>Year 1</v>
          </cell>
          <cell r="D410" t="str">
            <v>REGNandYear 1</v>
          </cell>
          <cell r="E410">
            <v>41639</v>
          </cell>
          <cell r="F410">
            <v>2104745000</v>
          </cell>
          <cell r="G410">
            <v>155355000</v>
          </cell>
          <cell r="H410">
            <v>346393000</v>
          </cell>
          <cell r="I410">
            <v>859947000</v>
          </cell>
          <cell r="J410">
            <v>0</v>
          </cell>
          <cell r="K410">
            <v>1949390000</v>
          </cell>
          <cell r="L410">
            <v>743050000</v>
          </cell>
          <cell r="M410" t="str">
            <v>Health Care</v>
          </cell>
          <cell r="N410" t="str">
            <v>Biotechnology</v>
          </cell>
        </row>
        <row r="411">
          <cell r="A411">
            <v>1350</v>
          </cell>
          <cell r="B411" t="str">
            <v>RHI</v>
          </cell>
          <cell r="C411" t="str">
            <v>Year 1</v>
          </cell>
          <cell r="D411" t="str">
            <v>RHIandYear 1</v>
          </cell>
          <cell r="E411">
            <v>41639</v>
          </cell>
          <cell r="F411">
            <v>4245895000</v>
          </cell>
          <cell r="G411">
            <v>2522803000</v>
          </cell>
          <cell r="H411">
            <v>1324815000</v>
          </cell>
          <cell r="I411">
            <v>0</v>
          </cell>
          <cell r="J411">
            <v>1700000</v>
          </cell>
          <cell r="K411">
            <v>1723092000</v>
          </cell>
          <cell r="L411">
            <v>396577000</v>
          </cell>
          <cell r="M411" t="str">
            <v>Industrials</v>
          </cell>
          <cell r="N411" t="str">
            <v>Human Resource &amp; Employment Services</v>
          </cell>
        </row>
        <row r="412">
          <cell r="A412">
            <v>1378</v>
          </cell>
          <cell r="B412" t="str">
            <v>RSG</v>
          </cell>
          <cell r="C412" t="str">
            <v>Year 1</v>
          </cell>
          <cell r="D412" t="str">
            <v>RSGandYear 1</v>
          </cell>
          <cell r="E412">
            <v>41639</v>
          </cell>
          <cell r="F412">
            <v>8417200000</v>
          </cell>
          <cell r="G412">
            <v>5234700000</v>
          </cell>
          <cell r="H412">
            <v>1088100000</v>
          </cell>
          <cell r="I412">
            <v>0</v>
          </cell>
          <cell r="J412">
            <v>877400000</v>
          </cell>
          <cell r="K412">
            <v>3182500000</v>
          </cell>
          <cell r="L412">
            <v>1217000000</v>
          </cell>
          <cell r="M412" t="str">
            <v>Industrials</v>
          </cell>
          <cell r="N412" t="str">
            <v>Industrial Conglomerates</v>
          </cell>
        </row>
        <row r="413">
          <cell r="A413">
            <v>1398</v>
          </cell>
          <cell r="B413" t="str">
            <v>SEE</v>
          </cell>
          <cell r="C413" t="str">
            <v>Year 1</v>
          </cell>
          <cell r="D413" t="str">
            <v>SEEandYear 1</v>
          </cell>
          <cell r="E413">
            <v>41639</v>
          </cell>
          <cell r="F413">
            <v>7690800000</v>
          </cell>
          <cell r="G413">
            <v>5100900000</v>
          </cell>
          <cell r="H413">
            <v>1788300000</v>
          </cell>
          <cell r="I413">
            <v>0</v>
          </cell>
          <cell r="J413">
            <v>123200000</v>
          </cell>
          <cell r="K413">
            <v>2589900000</v>
          </cell>
          <cell r="L413">
            <v>678400000</v>
          </cell>
          <cell r="M413" t="str">
            <v>Materials</v>
          </cell>
          <cell r="N413" t="str">
            <v>Paper Packaging</v>
          </cell>
        </row>
        <row r="414">
          <cell r="A414">
            <v>1418</v>
          </cell>
          <cell r="B414" t="str">
            <v>SNA</v>
          </cell>
          <cell r="C414" t="str">
            <v>Year 1</v>
          </cell>
          <cell r="D414" t="str">
            <v>SNAandYear 1</v>
          </cell>
          <cell r="E414">
            <v>41639</v>
          </cell>
          <cell r="F414">
            <v>3237500000</v>
          </cell>
          <cell r="G414">
            <v>1638900000</v>
          </cell>
          <cell r="H414">
            <v>1012400000</v>
          </cell>
          <cell r="I414">
            <v>0</v>
          </cell>
          <cell r="J414">
            <v>0</v>
          </cell>
          <cell r="K414">
            <v>1598600000</v>
          </cell>
          <cell r="L414">
            <v>586200000</v>
          </cell>
          <cell r="M414" t="str">
            <v>Consumer Discretionary</v>
          </cell>
          <cell r="N414" t="str">
            <v>Household Appliances</v>
          </cell>
        </row>
        <row r="415">
          <cell r="A415">
            <v>1482</v>
          </cell>
          <cell r="B415" t="str">
            <v>SYK</v>
          </cell>
          <cell r="C415" t="str">
            <v>Year 1</v>
          </cell>
          <cell r="D415" t="str">
            <v>SYKandYear 1</v>
          </cell>
          <cell r="E415">
            <v>41639</v>
          </cell>
          <cell r="F415">
            <v>9021000000</v>
          </cell>
          <cell r="G415">
            <v>3002000000</v>
          </cell>
          <cell r="H415">
            <v>4089000000</v>
          </cell>
          <cell r="I415">
            <v>536000000</v>
          </cell>
          <cell r="J415">
            <v>138000000</v>
          </cell>
          <cell r="K415">
            <v>6019000000</v>
          </cell>
          <cell r="L415">
            <v>1256000000</v>
          </cell>
          <cell r="M415" t="str">
            <v>Health Care</v>
          </cell>
          <cell r="N415" t="str">
            <v>Health Care Equipment</v>
          </cell>
        </row>
        <row r="416">
          <cell r="A416">
            <v>1498</v>
          </cell>
          <cell r="B416" t="str">
            <v>TAP</v>
          </cell>
          <cell r="C416" t="str">
            <v>Year 1</v>
          </cell>
          <cell r="D416" t="str">
            <v>TAPandYear 1</v>
          </cell>
          <cell r="E416">
            <v>41639</v>
          </cell>
          <cell r="F416">
            <v>4206100000</v>
          </cell>
          <cell r="G416">
            <v>2545600000</v>
          </cell>
          <cell r="H416">
            <v>1193800000</v>
          </cell>
          <cell r="I416">
            <v>0</v>
          </cell>
          <cell r="J416">
            <v>0</v>
          </cell>
          <cell r="K416">
            <v>1660500000</v>
          </cell>
          <cell r="L416">
            <v>466700000</v>
          </cell>
          <cell r="M416" t="str">
            <v>Consumer Staples</v>
          </cell>
          <cell r="N416" t="str">
            <v>Brewers</v>
          </cell>
        </row>
        <row r="417">
          <cell r="A417">
            <v>1542</v>
          </cell>
          <cell r="B417" t="str">
            <v>TRV</v>
          </cell>
          <cell r="C417" t="str">
            <v>Year 1</v>
          </cell>
          <cell r="D417" t="str">
            <v>TRVandYear 1</v>
          </cell>
          <cell r="E417">
            <v>41639</v>
          </cell>
          <cell r="F417">
            <v>26191000000</v>
          </cell>
          <cell r="G417">
            <v>13307000000</v>
          </cell>
          <cell r="H417">
            <v>3757000000</v>
          </cell>
          <cell r="I417">
            <v>0</v>
          </cell>
          <cell r="J417">
            <v>3821000000</v>
          </cell>
          <cell r="K417">
            <v>12884000000</v>
          </cell>
          <cell r="L417">
            <v>5306000000</v>
          </cell>
          <cell r="M417" t="str">
            <v>Financials</v>
          </cell>
          <cell r="N417" t="str">
            <v>Property &amp; Casualty Insurance</v>
          </cell>
        </row>
        <row r="418">
          <cell r="A418">
            <v>1594</v>
          </cell>
          <cell r="B418" t="str">
            <v>UNH</v>
          </cell>
          <cell r="C418" t="str">
            <v>Year 1</v>
          </cell>
          <cell r="D418" t="str">
            <v>UNHandYear 1</v>
          </cell>
          <cell r="E418">
            <v>41639</v>
          </cell>
          <cell r="F418">
            <v>122489000000</v>
          </cell>
          <cell r="G418">
            <v>89659000000</v>
          </cell>
          <cell r="H418">
            <v>0</v>
          </cell>
          <cell r="I418">
            <v>0</v>
          </cell>
          <cell r="J418">
            <v>23207000000</v>
          </cell>
          <cell r="K418">
            <v>32830000000</v>
          </cell>
          <cell r="L418">
            <v>9623000000</v>
          </cell>
          <cell r="M418" t="str">
            <v>Health Care</v>
          </cell>
          <cell r="N418" t="str">
            <v>Managed Health Care</v>
          </cell>
        </row>
        <row r="419">
          <cell r="A419">
            <v>1602</v>
          </cell>
          <cell r="B419" t="str">
            <v>UNP</v>
          </cell>
          <cell r="C419" t="str">
            <v>Year 1</v>
          </cell>
          <cell r="D419" t="str">
            <v>UNPandYear 1</v>
          </cell>
          <cell r="E419">
            <v>41639</v>
          </cell>
          <cell r="F419">
            <v>21963000000</v>
          </cell>
          <cell r="G419">
            <v>5849000000</v>
          </cell>
          <cell r="H419">
            <v>6891000000</v>
          </cell>
          <cell r="I419">
            <v>0</v>
          </cell>
          <cell r="J419">
            <v>1777000000</v>
          </cell>
          <cell r="K419">
            <v>16114000000</v>
          </cell>
          <cell r="L419">
            <v>7446000000</v>
          </cell>
          <cell r="M419" t="str">
            <v>Industrials</v>
          </cell>
          <cell r="N419" t="str">
            <v>Railroads</v>
          </cell>
        </row>
        <row r="420">
          <cell r="A420">
            <v>1618</v>
          </cell>
          <cell r="B420" t="str">
            <v>UTX</v>
          </cell>
          <cell r="C420" t="str">
            <v>Year 1</v>
          </cell>
          <cell r="D420" t="str">
            <v>UTXandYear 1</v>
          </cell>
          <cell r="E420">
            <v>41639</v>
          </cell>
          <cell r="F420">
            <v>56600000000</v>
          </cell>
          <cell r="G420">
            <v>40468000000</v>
          </cell>
          <cell r="H420">
            <v>5241000000</v>
          </cell>
          <cell r="I420">
            <v>2342000000</v>
          </cell>
          <cell r="J420">
            <v>0</v>
          </cell>
          <cell r="K420">
            <v>16132000000</v>
          </cell>
          <cell r="L420">
            <v>8549000000</v>
          </cell>
          <cell r="M420" t="str">
            <v>Industrials</v>
          </cell>
          <cell r="N420" t="str">
            <v>Industrial Conglomerates</v>
          </cell>
        </row>
        <row r="421">
          <cell r="A421">
            <v>1646</v>
          </cell>
          <cell r="B421" t="str">
            <v>VNO</v>
          </cell>
          <cell r="C421" t="str">
            <v>Year 1</v>
          </cell>
          <cell r="D421" t="str">
            <v>VNOandYear 1</v>
          </cell>
          <cell r="E421">
            <v>41639</v>
          </cell>
          <cell r="F421">
            <v>2299176000</v>
          </cell>
          <cell r="G421">
            <v>928565000</v>
          </cell>
          <cell r="H421">
            <v>177366000</v>
          </cell>
          <cell r="I421">
            <v>32210000</v>
          </cell>
          <cell r="J421">
            <v>461627000</v>
          </cell>
          <cell r="K421">
            <v>1370611000</v>
          </cell>
          <cell r="L421">
            <v>699408000</v>
          </cell>
          <cell r="M421" t="str">
            <v>Real Estate</v>
          </cell>
          <cell r="N421" t="str">
            <v>REITs</v>
          </cell>
        </row>
        <row r="422">
          <cell r="A422">
            <v>1662</v>
          </cell>
          <cell r="B422" t="str">
            <v>VTR</v>
          </cell>
          <cell r="C422" t="str">
            <v>Year 1</v>
          </cell>
          <cell r="D422" t="str">
            <v>VTRandYear 1</v>
          </cell>
          <cell r="E422">
            <v>41639</v>
          </cell>
          <cell r="F422">
            <v>2514595000</v>
          </cell>
          <cell r="G422">
            <v>1118240000</v>
          </cell>
          <cell r="H422">
            <v>132447000</v>
          </cell>
          <cell r="I422">
            <v>0</v>
          </cell>
          <cell r="J422">
            <v>629908000</v>
          </cell>
          <cell r="K422">
            <v>1396355000</v>
          </cell>
          <cell r="L422">
            <v>634000000</v>
          </cell>
          <cell r="M422" t="str">
            <v>Real Estate</v>
          </cell>
          <cell r="N422" t="str">
            <v>REITs</v>
          </cell>
        </row>
        <row r="423">
          <cell r="A423">
            <v>1690</v>
          </cell>
          <cell r="B423" t="str">
            <v>WHR</v>
          </cell>
          <cell r="C423" t="str">
            <v>Year 1</v>
          </cell>
          <cell r="D423" t="str">
            <v>WHRandYear 1</v>
          </cell>
          <cell r="E423">
            <v>41639</v>
          </cell>
          <cell r="F423">
            <v>18769000000</v>
          </cell>
          <cell r="G423">
            <v>15471000000</v>
          </cell>
          <cell r="H423">
            <v>1828000000</v>
          </cell>
          <cell r="I423">
            <v>0</v>
          </cell>
          <cell r="J423">
            <v>25000000</v>
          </cell>
          <cell r="K423">
            <v>3298000000</v>
          </cell>
          <cell r="L423">
            <v>1445000000</v>
          </cell>
          <cell r="M423" t="str">
            <v>Consumer Discretionary</v>
          </cell>
          <cell r="N423" t="str">
            <v>Household Appliances</v>
          </cell>
        </row>
        <row r="424">
          <cell r="A424">
            <v>1698</v>
          </cell>
          <cell r="B424" t="str">
            <v>WM</v>
          </cell>
          <cell r="C424" t="str">
            <v>Year 1</v>
          </cell>
          <cell r="D424" t="str">
            <v>WMandYear 1</v>
          </cell>
          <cell r="E424">
            <v>41639</v>
          </cell>
          <cell r="F424">
            <v>13983000000</v>
          </cell>
          <cell r="G424">
            <v>9112000000</v>
          </cell>
          <cell r="H424">
            <v>1468000000</v>
          </cell>
          <cell r="I424">
            <v>0</v>
          </cell>
          <cell r="J424">
            <v>1333000000</v>
          </cell>
          <cell r="K424">
            <v>4871000000</v>
          </cell>
          <cell r="L424">
            <v>2070000000</v>
          </cell>
          <cell r="M424" t="str">
            <v>Industrials</v>
          </cell>
          <cell r="N424" t="str">
            <v>Environmental Services</v>
          </cell>
        </row>
        <row r="425">
          <cell r="A425">
            <v>1777</v>
          </cell>
          <cell r="B425" t="str">
            <v>ZTS</v>
          </cell>
          <cell r="C425" t="str">
            <v>Year 1</v>
          </cell>
          <cell r="D425" t="str">
            <v>ZTSandYear 1</v>
          </cell>
          <cell r="E425">
            <v>41639</v>
          </cell>
          <cell r="F425">
            <v>4561000000</v>
          </cell>
          <cell r="G425">
            <v>1669000000</v>
          </cell>
          <cell r="H425">
            <v>1613000000</v>
          </cell>
          <cell r="I425">
            <v>399000000</v>
          </cell>
          <cell r="J425">
            <v>60000000</v>
          </cell>
          <cell r="K425">
            <v>2892000000</v>
          </cell>
          <cell r="L425">
            <v>820000000</v>
          </cell>
          <cell r="M425" t="str">
            <v>Health Care</v>
          </cell>
          <cell r="N425" t="str">
            <v>Pharmaceuticals</v>
          </cell>
        </row>
        <row r="426">
          <cell r="A426">
            <v>1335</v>
          </cell>
          <cell r="B426" t="str">
            <v>QRVO</v>
          </cell>
          <cell r="C426" t="str">
            <v>Year 1</v>
          </cell>
          <cell r="D426" t="str">
            <v>QRVOandYear 1</v>
          </cell>
          <cell r="E426">
            <v>41727</v>
          </cell>
          <cell r="F426">
            <v>1148231000</v>
          </cell>
          <cell r="G426">
            <v>743304000</v>
          </cell>
          <cell r="H426">
            <v>180317000</v>
          </cell>
          <cell r="I426">
            <v>197269000</v>
          </cell>
          <cell r="J426">
            <v>0</v>
          </cell>
          <cell r="K426">
            <v>404927000</v>
          </cell>
          <cell r="L426">
            <v>27341000</v>
          </cell>
          <cell r="M426" t="str">
            <v>Information Technology</v>
          </cell>
          <cell r="N426" t="str">
            <v>Semiconductors</v>
          </cell>
        </row>
        <row r="427">
          <cell r="A427">
            <v>1710</v>
          </cell>
          <cell r="B427" t="str">
            <v>WRK</v>
          </cell>
          <cell r="C427" t="str">
            <v>Year 1</v>
          </cell>
          <cell r="D427" t="str">
            <v>WRKandYear 1</v>
          </cell>
          <cell r="E427">
            <v>41912</v>
          </cell>
          <cell r="F427">
            <v>9895100000</v>
          </cell>
          <cell r="G427">
            <v>7961500000</v>
          </cell>
          <cell r="H427">
            <v>937600000</v>
          </cell>
          <cell r="I427">
            <v>0</v>
          </cell>
          <cell r="J427">
            <v>86000000</v>
          </cell>
          <cell r="K427">
            <v>1933600000</v>
          </cell>
          <cell r="L427">
            <v>910000000</v>
          </cell>
          <cell r="M427" t="str">
            <v>Materials</v>
          </cell>
          <cell r="N427" t="str">
            <v>Paper Packaging</v>
          </cell>
        </row>
        <row r="428">
          <cell r="A428">
            <v>788</v>
          </cell>
          <cell r="B428" t="str">
            <v>HPE</v>
          </cell>
          <cell r="C428" t="str">
            <v>Year 1</v>
          </cell>
          <cell r="D428" t="str">
            <v>HPEandYear 1</v>
          </cell>
          <cell r="E428">
            <v>41943</v>
          </cell>
          <cell r="F428">
            <v>55123000000</v>
          </cell>
          <cell r="G428">
            <v>39486000000</v>
          </cell>
          <cell r="H428">
            <v>8717000000</v>
          </cell>
          <cell r="I428">
            <v>2197000000</v>
          </cell>
          <cell r="J428">
            <v>906000000</v>
          </cell>
          <cell r="K428">
            <v>15637000000</v>
          </cell>
          <cell r="L428">
            <v>3817000000</v>
          </cell>
          <cell r="M428" t="str">
            <v>Information Technology</v>
          </cell>
          <cell r="N428" t="str">
            <v>Technology Hardware, Storage &amp; Peripherals</v>
          </cell>
        </row>
        <row r="429">
          <cell r="A429">
            <v>1127</v>
          </cell>
          <cell r="B429" t="str">
            <v>MYL</v>
          </cell>
          <cell r="C429" t="str">
            <v>Year 1</v>
          </cell>
          <cell r="D429" t="str">
            <v>MYLandYear 1</v>
          </cell>
          <cell r="E429">
            <v>42004</v>
          </cell>
          <cell r="F429">
            <v>7719600000</v>
          </cell>
          <cell r="G429">
            <v>4191600000</v>
          </cell>
          <cell r="H429">
            <v>1545700000</v>
          </cell>
          <cell r="I429">
            <v>581800000</v>
          </cell>
          <cell r="J429">
            <v>0</v>
          </cell>
          <cell r="K429">
            <v>3528000000</v>
          </cell>
          <cell r="L429">
            <v>1400500000</v>
          </cell>
          <cell r="M429" t="str">
            <v>Health Care</v>
          </cell>
          <cell r="N429" t="str">
            <v>Pharmaceuticals</v>
          </cell>
        </row>
        <row r="430">
          <cell r="A430">
            <v>1209</v>
          </cell>
          <cell r="B430" t="str">
            <v>OMC</v>
          </cell>
          <cell r="C430" t="str">
            <v>Year 1</v>
          </cell>
          <cell r="D430" t="str">
            <v>OMCandYear 1</v>
          </cell>
          <cell r="E430">
            <v>42004</v>
          </cell>
          <cell r="F430">
            <v>15317800000</v>
          </cell>
          <cell r="G430">
            <v>12602100000</v>
          </cell>
          <cell r="H430">
            <v>477200000</v>
          </cell>
          <cell r="I430">
            <v>0</v>
          </cell>
          <cell r="J430">
            <v>294400000</v>
          </cell>
          <cell r="K430">
            <v>2715700000</v>
          </cell>
          <cell r="L430">
            <v>1944100000</v>
          </cell>
          <cell r="M430" t="str">
            <v>Consumer Discretionary</v>
          </cell>
          <cell r="N430" t="str">
            <v>Advertising</v>
          </cell>
        </row>
        <row r="431">
          <cell r="A431">
            <v>394</v>
          </cell>
          <cell r="B431" t="str">
            <v>CSRA</v>
          </cell>
          <cell r="C431" t="str">
            <v>Year 1</v>
          </cell>
          <cell r="D431" t="str">
            <v>CSRAandYear 1</v>
          </cell>
          <cell r="E431">
            <v>42097</v>
          </cell>
          <cell r="F431">
            <v>4069746000</v>
          </cell>
          <cell r="G431">
            <v>3282301000</v>
          </cell>
          <cell r="H431">
            <v>194207000</v>
          </cell>
          <cell r="I431">
            <v>0</v>
          </cell>
          <cell r="J431">
            <v>137058000</v>
          </cell>
          <cell r="K431">
            <v>787445000</v>
          </cell>
          <cell r="L431">
            <v>456180000</v>
          </cell>
          <cell r="M431" t="str">
            <v>Information Technology</v>
          </cell>
          <cell r="N431" t="str">
            <v>IT Consulting &amp; Other Services</v>
          </cell>
        </row>
        <row r="432">
          <cell r="A432">
            <v>164</v>
          </cell>
          <cell r="B432" t="str">
            <v>AVGO</v>
          </cell>
          <cell r="C432" t="str">
            <v>Year 1</v>
          </cell>
          <cell r="D432" t="str">
            <v>AVGOandYear 1</v>
          </cell>
          <cell r="E432">
            <v>42309</v>
          </cell>
          <cell r="F432">
            <v>6824000000</v>
          </cell>
          <cell r="G432">
            <v>3271000000</v>
          </cell>
          <cell r="H432">
            <v>486000000</v>
          </cell>
          <cell r="I432">
            <v>1049000000</v>
          </cell>
          <cell r="J432">
            <v>249000000</v>
          </cell>
          <cell r="K432">
            <v>3553000000</v>
          </cell>
          <cell r="L432">
            <v>1769000000</v>
          </cell>
          <cell r="M432" t="str">
            <v>Information Technology</v>
          </cell>
          <cell r="N432" t="str">
            <v>Semiconductors</v>
          </cell>
        </row>
        <row r="433">
          <cell r="A433">
            <v>379</v>
          </cell>
          <cell r="B433" t="str">
            <v>COTY</v>
          </cell>
          <cell r="C433" t="str">
            <v>Year 2</v>
          </cell>
          <cell r="D433" t="str">
            <v>COTYandYear 2</v>
          </cell>
          <cell r="E433">
            <v>38168</v>
          </cell>
          <cell r="F433">
            <v>1514000</v>
          </cell>
          <cell r="G433">
            <v>142000</v>
          </cell>
          <cell r="H433">
            <v>3940000</v>
          </cell>
          <cell r="I433">
            <v>30000</v>
          </cell>
          <cell r="J433">
            <v>163000</v>
          </cell>
          <cell r="K433">
            <v>1372000</v>
          </cell>
          <cell r="L433">
            <v>-2761000</v>
          </cell>
          <cell r="M433" t="str">
            <v>Consumer Staples</v>
          </cell>
          <cell r="N433" t="str">
            <v>Personal Products</v>
          </cell>
        </row>
        <row r="434">
          <cell r="A434">
            <v>5</v>
          </cell>
          <cell r="B434" t="str">
            <v>AAP</v>
          </cell>
          <cell r="C434" t="str">
            <v>Year 2</v>
          </cell>
          <cell r="D434" t="str">
            <v>AAPandYear 2</v>
          </cell>
          <cell r="E434">
            <v>41636</v>
          </cell>
          <cell r="F434">
            <v>6493814000</v>
          </cell>
          <cell r="G434">
            <v>3241668000</v>
          </cell>
          <cell r="H434">
            <v>2591828000</v>
          </cell>
          <cell r="I434">
            <v>0</v>
          </cell>
          <cell r="J434">
            <v>0</v>
          </cell>
          <cell r="K434">
            <v>3252146000</v>
          </cell>
          <cell r="L434">
            <v>660318000</v>
          </cell>
          <cell r="M434" t="str">
            <v>Consumer Discretionary</v>
          </cell>
          <cell r="N434" t="str">
            <v>Automotive Retail</v>
          </cell>
        </row>
        <row r="435">
          <cell r="A435">
            <v>167</v>
          </cell>
          <cell r="B435" t="str">
            <v>AVY</v>
          </cell>
          <cell r="C435" t="str">
            <v>Year 2</v>
          </cell>
          <cell r="D435" t="str">
            <v>AVYandYear 2</v>
          </cell>
          <cell r="E435">
            <v>41636</v>
          </cell>
          <cell r="F435">
            <v>6140000000</v>
          </cell>
          <cell r="G435">
            <v>4502300000</v>
          </cell>
          <cell r="H435">
            <v>1174200000</v>
          </cell>
          <cell r="I435">
            <v>0</v>
          </cell>
          <cell r="J435">
            <v>0</v>
          </cell>
          <cell r="K435">
            <v>1637700000</v>
          </cell>
          <cell r="L435">
            <v>463500000</v>
          </cell>
          <cell r="M435" t="str">
            <v>Materials</v>
          </cell>
          <cell r="N435" t="str">
            <v>Paper Packaging</v>
          </cell>
        </row>
        <row r="436">
          <cell r="A436">
            <v>717</v>
          </cell>
          <cell r="B436" t="str">
            <v>GRMN</v>
          </cell>
          <cell r="C436" t="str">
            <v>Year 2</v>
          </cell>
          <cell r="D436" t="str">
            <v>GRMNandYear 2</v>
          </cell>
          <cell r="E436">
            <v>41636</v>
          </cell>
          <cell r="F436">
            <v>2631851000</v>
          </cell>
          <cell r="G436">
            <v>1224551000</v>
          </cell>
          <cell r="H436">
            <v>468345000</v>
          </cell>
          <cell r="I436">
            <v>364923000</v>
          </cell>
          <cell r="J436">
            <v>0</v>
          </cell>
          <cell r="K436">
            <v>1407300000</v>
          </cell>
          <cell r="L436">
            <v>574032000</v>
          </cell>
          <cell r="M436" t="str">
            <v>Consumer Discretionary</v>
          </cell>
          <cell r="N436" t="str">
            <v>Consumer Electronics</v>
          </cell>
        </row>
        <row r="437">
          <cell r="A437">
            <v>808</v>
          </cell>
          <cell r="B437" t="str">
            <v>HSIC</v>
          </cell>
          <cell r="C437" t="str">
            <v>Year 2</v>
          </cell>
          <cell r="D437" t="str">
            <v>HSICandYear 2</v>
          </cell>
          <cell r="E437">
            <v>41636</v>
          </cell>
          <cell r="F437">
            <v>9560647000</v>
          </cell>
          <cell r="G437">
            <v>6904633000</v>
          </cell>
          <cell r="H437">
            <v>1978960000</v>
          </cell>
          <cell r="I437">
            <v>0</v>
          </cell>
          <cell r="J437">
            <v>0</v>
          </cell>
          <cell r="K437">
            <v>2656014000</v>
          </cell>
          <cell r="L437">
            <v>677054000</v>
          </cell>
          <cell r="M437" t="str">
            <v>Health Care</v>
          </cell>
          <cell r="N437" t="str">
            <v>Health Care Distributors</v>
          </cell>
        </row>
        <row r="438">
          <cell r="A438">
            <v>892</v>
          </cell>
          <cell r="B438" t="str">
            <v>K</v>
          </cell>
          <cell r="C438" t="str">
            <v>Year 2</v>
          </cell>
          <cell r="D438" t="str">
            <v>KandYear 2</v>
          </cell>
          <cell r="E438">
            <v>41636</v>
          </cell>
          <cell r="F438">
            <v>14792000000</v>
          </cell>
          <cell r="G438">
            <v>8689000000</v>
          </cell>
          <cell r="H438">
            <v>3266000000</v>
          </cell>
          <cell r="I438">
            <v>0</v>
          </cell>
          <cell r="J438">
            <v>0</v>
          </cell>
          <cell r="K438">
            <v>6103000000</v>
          </cell>
          <cell r="L438">
            <v>2837000000</v>
          </cell>
          <cell r="M438" t="str">
            <v>Consumer Staples</v>
          </cell>
          <cell r="N438" t="str">
            <v>Packaged Foods &amp; Meats</v>
          </cell>
        </row>
        <row r="439">
          <cell r="A439">
            <v>1547</v>
          </cell>
          <cell r="B439" t="str">
            <v>TSCO</v>
          </cell>
          <cell r="C439" t="str">
            <v>Year 2</v>
          </cell>
          <cell r="D439" t="str">
            <v>TSCOandYear 2</v>
          </cell>
          <cell r="E439">
            <v>41636</v>
          </cell>
          <cell r="F439">
            <v>5164784000</v>
          </cell>
          <cell r="G439">
            <v>3411175000</v>
          </cell>
          <cell r="H439">
            <v>1138934000</v>
          </cell>
          <cell r="I439">
            <v>0</v>
          </cell>
          <cell r="J439">
            <v>100025000</v>
          </cell>
          <cell r="K439">
            <v>1753609000</v>
          </cell>
          <cell r="L439">
            <v>514650000</v>
          </cell>
          <cell r="M439" t="str">
            <v>Consumer Discretionary</v>
          </cell>
          <cell r="N439" t="str">
            <v>Specialty Retail</v>
          </cell>
        </row>
        <row r="440">
          <cell r="A440">
            <v>1567</v>
          </cell>
          <cell r="B440" t="str">
            <v>TXT</v>
          </cell>
          <cell r="C440" t="str">
            <v>Year 2</v>
          </cell>
          <cell r="D440" t="str">
            <v>TXTandYear 2</v>
          </cell>
          <cell r="E440">
            <v>41636</v>
          </cell>
          <cell r="F440">
            <v>12104000000</v>
          </cell>
          <cell r="G440">
            <v>10131000000</v>
          </cell>
          <cell r="H440">
            <v>1126000000</v>
          </cell>
          <cell r="I440">
            <v>0</v>
          </cell>
          <cell r="J440">
            <v>0</v>
          </cell>
          <cell r="K440">
            <v>1973000000</v>
          </cell>
          <cell r="L440">
            <v>847000000</v>
          </cell>
          <cell r="M440" t="str">
            <v>Industrials</v>
          </cell>
          <cell r="N440" t="str">
            <v>Industrial Conglomerates</v>
          </cell>
        </row>
        <row r="441">
          <cell r="A441">
            <v>1766</v>
          </cell>
          <cell r="B441" t="str">
            <v>YUM</v>
          </cell>
          <cell r="C441" t="str">
            <v>Year 2</v>
          </cell>
          <cell r="D441" t="str">
            <v>YUMandYear 2</v>
          </cell>
          <cell r="E441">
            <v>41636</v>
          </cell>
          <cell r="F441">
            <v>13084000000</v>
          </cell>
          <cell r="G441">
            <v>9501000000</v>
          </cell>
          <cell r="H441">
            <v>1454000000</v>
          </cell>
          <cell r="I441">
            <v>0</v>
          </cell>
          <cell r="J441">
            <v>0</v>
          </cell>
          <cell r="K441">
            <v>3583000000</v>
          </cell>
          <cell r="L441">
            <v>2129000000</v>
          </cell>
          <cell r="M441" t="str">
            <v>Consumer Discretionary</v>
          </cell>
          <cell r="N441" t="str">
            <v>Restaurants</v>
          </cell>
        </row>
        <row r="442">
          <cell r="A442">
            <v>737</v>
          </cell>
          <cell r="B442" t="str">
            <v>HAS</v>
          </cell>
          <cell r="C442" t="str">
            <v>Year 2</v>
          </cell>
          <cell r="D442" t="str">
            <v>HASandYear 2</v>
          </cell>
          <cell r="E442">
            <v>41637</v>
          </cell>
          <cell r="F442">
            <v>4082157000</v>
          </cell>
          <cell r="G442">
            <v>1672901000</v>
          </cell>
          <cell r="H442">
            <v>1269777000</v>
          </cell>
          <cell r="I442">
            <v>207591000</v>
          </cell>
          <cell r="J442">
            <v>125876000</v>
          </cell>
          <cell r="K442">
            <v>2409256000</v>
          </cell>
          <cell r="L442">
            <v>806012000</v>
          </cell>
          <cell r="M442" t="str">
            <v>Consumer Discretionary</v>
          </cell>
          <cell r="N442" t="str">
            <v>Leisure Products</v>
          </cell>
        </row>
        <row r="443">
          <cell r="A443">
            <v>1281</v>
          </cell>
          <cell r="B443" t="str">
            <v>PKI</v>
          </cell>
          <cell r="C443" t="str">
            <v>Year 2</v>
          </cell>
          <cell r="D443" t="str">
            <v>PKIandYear 2</v>
          </cell>
          <cell r="E443">
            <v>41637</v>
          </cell>
          <cell r="F443">
            <v>2157586000</v>
          </cell>
          <cell r="G443">
            <v>1181444000</v>
          </cell>
          <cell r="H443">
            <v>581898000</v>
          </cell>
          <cell r="I443">
            <v>132400000</v>
          </cell>
          <cell r="J443">
            <v>0</v>
          </cell>
          <cell r="K443">
            <v>976142000</v>
          </cell>
          <cell r="L443">
            <v>261844000</v>
          </cell>
          <cell r="M443" t="str">
            <v>Health Care</v>
          </cell>
          <cell r="N443" t="str">
            <v>Health Care Equipment</v>
          </cell>
        </row>
        <row r="444">
          <cell r="A444">
            <v>1515</v>
          </cell>
          <cell r="B444" t="str">
            <v>TGNA</v>
          </cell>
          <cell r="C444" t="str">
            <v>Year 2</v>
          </cell>
          <cell r="D444" t="str">
            <v>TGNAandYear 2</v>
          </cell>
          <cell r="E444">
            <v>41637</v>
          </cell>
          <cell r="F444">
            <v>1603123000</v>
          </cell>
          <cell r="G444">
            <v>662769000</v>
          </cell>
          <cell r="H444">
            <v>531932000</v>
          </cell>
          <cell r="I444">
            <v>0</v>
          </cell>
          <cell r="J444">
            <v>74833000</v>
          </cell>
          <cell r="K444">
            <v>940354000</v>
          </cell>
          <cell r="L444">
            <v>333589000</v>
          </cell>
          <cell r="M444" t="str">
            <v>Consumer Discretionary</v>
          </cell>
          <cell r="N444" t="str">
            <v>Publishing</v>
          </cell>
        </row>
        <row r="445">
          <cell r="A445">
            <v>1</v>
          </cell>
          <cell r="B445" t="str">
            <v>AAL</v>
          </cell>
          <cell r="C445" t="str">
            <v>Year 2</v>
          </cell>
          <cell r="D445" t="str">
            <v>AALandYear 2</v>
          </cell>
          <cell r="E445">
            <v>41639</v>
          </cell>
          <cell r="F445">
            <v>26743000000</v>
          </cell>
          <cell r="G445">
            <v>11019000000</v>
          </cell>
          <cell r="H445">
            <v>12913000000</v>
          </cell>
          <cell r="I445">
            <v>0</v>
          </cell>
          <cell r="J445">
            <v>853000000</v>
          </cell>
          <cell r="K445">
            <v>15724000000</v>
          </cell>
          <cell r="L445">
            <v>1958000000</v>
          </cell>
          <cell r="M445" t="str">
            <v>Industrials</v>
          </cell>
          <cell r="N445" t="str">
            <v>Airlines</v>
          </cell>
        </row>
        <row r="446">
          <cell r="A446">
            <v>13</v>
          </cell>
          <cell r="B446" t="str">
            <v>ABBV</v>
          </cell>
          <cell r="C446" t="str">
            <v>Year 2</v>
          </cell>
          <cell r="D446" t="str">
            <v>ABBVandYear 2</v>
          </cell>
          <cell r="E446">
            <v>41639</v>
          </cell>
          <cell r="F446">
            <v>18790000000</v>
          </cell>
          <cell r="G446">
            <v>4581000000</v>
          </cell>
          <cell r="H446">
            <v>5352000000</v>
          </cell>
          <cell r="I446">
            <v>2855000000</v>
          </cell>
          <cell r="J446">
            <v>0</v>
          </cell>
          <cell r="K446">
            <v>14209000000</v>
          </cell>
          <cell r="L446">
            <v>6002000000</v>
          </cell>
          <cell r="M446" t="str">
            <v>Health Care</v>
          </cell>
          <cell r="N446" t="str">
            <v>Pharmaceuticals</v>
          </cell>
        </row>
        <row r="447">
          <cell r="A447">
            <v>21</v>
          </cell>
          <cell r="B447" t="str">
            <v>ABT</v>
          </cell>
          <cell r="C447" t="str">
            <v>Year 2</v>
          </cell>
          <cell r="D447" t="str">
            <v>ABTandYear 2</v>
          </cell>
          <cell r="E447">
            <v>41639</v>
          </cell>
          <cell r="F447">
            <v>19657000000</v>
          </cell>
          <cell r="G447">
            <v>9193000000</v>
          </cell>
          <cell r="H447">
            <v>6372000000</v>
          </cell>
          <cell r="I447">
            <v>1371000000</v>
          </cell>
          <cell r="J447">
            <v>588000000</v>
          </cell>
          <cell r="K447">
            <v>10464000000</v>
          </cell>
          <cell r="L447">
            <v>2133000000</v>
          </cell>
          <cell r="M447" t="str">
            <v>Health Care</v>
          </cell>
          <cell r="N447" t="str">
            <v>Health Care Equipment</v>
          </cell>
        </row>
        <row r="448">
          <cell r="A448">
            <v>33</v>
          </cell>
          <cell r="B448" t="str">
            <v>ADM</v>
          </cell>
          <cell r="C448" t="str">
            <v>Year 2</v>
          </cell>
          <cell r="D448" t="str">
            <v>ADMandYear 2</v>
          </cell>
          <cell r="E448">
            <v>41639</v>
          </cell>
          <cell r="F448">
            <v>89804000000</v>
          </cell>
          <cell r="G448">
            <v>85915000000</v>
          </cell>
          <cell r="H448">
            <v>1759000000</v>
          </cell>
          <cell r="I448">
            <v>0</v>
          </cell>
          <cell r="J448">
            <v>0</v>
          </cell>
          <cell r="K448">
            <v>3889000000</v>
          </cell>
          <cell r="L448">
            <v>2130000000</v>
          </cell>
          <cell r="M448" t="str">
            <v>Consumer Staples</v>
          </cell>
          <cell r="N448" t="str">
            <v>Agricultural Products</v>
          </cell>
        </row>
        <row r="449">
          <cell r="A449">
            <v>37</v>
          </cell>
          <cell r="B449" t="str">
            <v>ADS</v>
          </cell>
          <cell r="C449" t="str">
            <v>Year 2</v>
          </cell>
          <cell r="D449" t="str">
            <v>ADSandYear 2</v>
          </cell>
          <cell r="E449">
            <v>41639</v>
          </cell>
          <cell r="F449">
            <v>4319063000</v>
          </cell>
          <cell r="G449">
            <v>2894917000</v>
          </cell>
          <cell r="H449">
            <v>109115000</v>
          </cell>
          <cell r="I449">
            <v>0</v>
          </cell>
          <cell r="J449">
            <v>216119000</v>
          </cell>
          <cell r="K449">
            <v>1424146000</v>
          </cell>
          <cell r="L449">
            <v>1098912000</v>
          </cell>
          <cell r="M449" t="str">
            <v>Information Technology</v>
          </cell>
          <cell r="N449" t="str">
            <v>Data Processing &amp; Outsourced Services</v>
          </cell>
        </row>
        <row r="450">
          <cell r="A450">
            <v>45</v>
          </cell>
          <cell r="B450" t="str">
            <v>AEE</v>
          </cell>
          <cell r="C450" t="str">
            <v>Year 2</v>
          </cell>
          <cell r="D450" t="str">
            <v>AEEandYear 2</v>
          </cell>
          <cell r="E450">
            <v>41639</v>
          </cell>
          <cell r="F450">
            <v>5838000000</v>
          </cell>
          <cell r="G450">
            <v>3490000000</v>
          </cell>
          <cell r="H450">
            <v>458000000</v>
          </cell>
          <cell r="I450">
            <v>0</v>
          </cell>
          <cell r="J450">
            <v>706000000</v>
          </cell>
          <cell r="K450">
            <v>2348000000</v>
          </cell>
          <cell r="L450">
            <v>1184000000</v>
          </cell>
          <cell r="M450" t="str">
            <v>Utilities</v>
          </cell>
          <cell r="N450" t="str">
            <v>MultiUtilities</v>
          </cell>
        </row>
        <row r="451">
          <cell r="A451">
            <v>49</v>
          </cell>
          <cell r="B451" t="str">
            <v>AEP</v>
          </cell>
          <cell r="C451" t="str">
            <v>Year 2</v>
          </cell>
          <cell r="D451" t="str">
            <v>AEPandYear 2</v>
          </cell>
          <cell r="E451">
            <v>41639</v>
          </cell>
          <cell r="F451">
            <v>14813500000</v>
          </cell>
          <cell r="G451">
            <v>6722300000</v>
          </cell>
          <cell r="H451">
            <v>3329800000</v>
          </cell>
          <cell r="I451">
            <v>0</v>
          </cell>
          <cell r="J451">
            <v>1712500000</v>
          </cell>
          <cell r="K451">
            <v>8091200000</v>
          </cell>
          <cell r="L451">
            <v>3048900000</v>
          </cell>
          <cell r="M451" t="str">
            <v>Utilities</v>
          </cell>
          <cell r="N451" t="str">
            <v>Electric Utilities</v>
          </cell>
        </row>
        <row r="452">
          <cell r="A452">
            <v>53</v>
          </cell>
          <cell r="B452" t="str">
            <v>AFL</v>
          </cell>
          <cell r="C452" t="str">
            <v>Year 2</v>
          </cell>
          <cell r="D452" t="str">
            <v>AFLandYear 2</v>
          </cell>
          <cell r="E452">
            <v>41639</v>
          </cell>
          <cell r="F452">
            <v>23939000000</v>
          </cell>
          <cell r="G452">
            <v>15341000000</v>
          </cell>
          <cell r="H452">
            <v>0</v>
          </cell>
          <cell r="I452">
            <v>0</v>
          </cell>
          <cell r="J452">
            <v>3489000000</v>
          </cell>
          <cell r="K452">
            <v>8598000000</v>
          </cell>
          <cell r="L452">
            <v>5109000000</v>
          </cell>
          <cell r="M452" t="str">
            <v>Financials</v>
          </cell>
          <cell r="N452" t="str">
            <v>Life &amp; Health Insurance</v>
          </cell>
        </row>
        <row r="453">
          <cell r="A453">
            <v>57</v>
          </cell>
          <cell r="B453" t="str">
            <v>AIG</v>
          </cell>
          <cell r="C453" t="str">
            <v>Year 2</v>
          </cell>
          <cell r="D453" t="str">
            <v>AIGandYear 2</v>
          </cell>
          <cell r="E453">
            <v>41639</v>
          </cell>
          <cell r="F453">
            <v>68874000000</v>
          </cell>
          <cell r="G453">
            <v>34660000000</v>
          </cell>
          <cell r="H453">
            <v>22005000000</v>
          </cell>
          <cell r="I453">
            <v>0</v>
          </cell>
          <cell r="J453">
            <v>0</v>
          </cell>
          <cell r="K453">
            <v>34214000000</v>
          </cell>
          <cell r="L453">
            <v>12209000000</v>
          </cell>
          <cell r="M453" t="str">
            <v>Financials</v>
          </cell>
          <cell r="N453" t="str">
            <v>Property &amp; Casualty Insurance</v>
          </cell>
        </row>
        <row r="454">
          <cell r="A454">
            <v>61</v>
          </cell>
          <cell r="B454" t="str">
            <v>AIV</v>
          </cell>
          <cell r="C454" t="str">
            <v>Year 2</v>
          </cell>
          <cell r="D454" t="str">
            <v>AIVandYear 2</v>
          </cell>
          <cell r="E454">
            <v>41639</v>
          </cell>
          <cell r="F454">
            <v>974053000</v>
          </cell>
          <cell r="G454">
            <v>380051000</v>
          </cell>
          <cell r="H454">
            <v>53073000</v>
          </cell>
          <cell r="I454">
            <v>0</v>
          </cell>
          <cell r="J454">
            <v>291910000</v>
          </cell>
          <cell r="K454">
            <v>594002000</v>
          </cell>
          <cell r="L454">
            <v>249019000</v>
          </cell>
          <cell r="M454" t="str">
            <v>Real Estate</v>
          </cell>
          <cell r="N454" t="str">
            <v>REITs</v>
          </cell>
        </row>
        <row r="455">
          <cell r="A455">
            <v>73</v>
          </cell>
          <cell r="B455" t="str">
            <v>AKAM</v>
          </cell>
          <cell r="C455" t="str">
            <v>Year 2</v>
          </cell>
          <cell r="D455" t="str">
            <v>AKAMandYear 2</v>
          </cell>
          <cell r="E455">
            <v>41639</v>
          </cell>
          <cell r="F455">
            <v>1577922000</v>
          </cell>
          <cell r="G455">
            <v>511087000</v>
          </cell>
          <cell r="H455">
            <v>535598000</v>
          </cell>
          <cell r="I455">
            <v>93879000</v>
          </cell>
          <cell r="J455">
            <v>21547000</v>
          </cell>
          <cell r="K455">
            <v>1066835000</v>
          </cell>
          <cell r="L455">
            <v>415811000</v>
          </cell>
          <cell r="M455" t="str">
            <v>Information Technology</v>
          </cell>
          <cell r="N455" t="str">
            <v>Internet Software &amp; Services</v>
          </cell>
        </row>
        <row r="456">
          <cell r="A456">
            <v>77</v>
          </cell>
          <cell r="B456" t="str">
            <v>ALB</v>
          </cell>
          <cell r="C456" t="str">
            <v>Year 2</v>
          </cell>
          <cell r="D456" t="str">
            <v>ALBandYear 2</v>
          </cell>
          <cell r="E456">
            <v>41639</v>
          </cell>
          <cell r="F456">
            <v>2394270000</v>
          </cell>
          <cell r="G456">
            <v>1543799000</v>
          </cell>
          <cell r="H456">
            <v>158189000</v>
          </cell>
          <cell r="I456">
            <v>82246000</v>
          </cell>
          <cell r="J456">
            <v>0</v>
          </cell>
          <cell r="K456">
            <v>850471000</v>
          </cell>
          <cell r="L456">
            <v>610036000</v>
          </cell>
          <cell r="M456" t="str">
            <v>Materials</v>
          </cell>
          <cell r="N456" t="str">
            <v>Specialty Chemicals</v>
          </cell>
        </row>
        <row r="457">
          <cell r="A457">
            <v>81</v>
          </cell>
          <cell r="B457" t="str">
            <v>ALK</v>
          </cell>
          <cell r="C457" t="str">
            <v>Year 2</v>
          </cell>
          <cell r="D457" t="str">
            <v>ALKandYear 2</v>
          </cell>
          <cell r="E457">
            <v>41639</v>
          </cell>
          <cell r="F457">
            <v>5156000000</v>
          </cell>
          <cell r="G457">
            <v>2355000000</v>
          </cell>
          <cell r="H457">
            <v>1693000000</v>
          </cell>
          <cell r="I457">
            <v>0</v>
          </cell>
          <cell r="J457">
            <v>270000000</v>
          </cell>
          <cell r="K457">
            <v>2801000000</v>
          </cell>
          <cell r="L457">
            <v>838000000</v>
          </cell>
          <cell r="M457" t="str">
            <v>Industrials</v>
          </cell>
          <cell r="N457" t="str">
            <v>Airlines</v>
          </cell>
        </row>
        <row r="458">
          <cell r="A458">
            <v>85</v>
          </cell>
          <cell r="B458" t="str">
            <v>ALL</v>
          </cell>
          <cell r="C458" t="str">
            <v>Year 2</v>
          </cell>
          <cell r="D458" t="str">
            <v>ALLandYear 2</v>
          </cell>
          <cell r="E458">
            <v>41639</v>
          </cell>
          <cell r="F458">
            <v>34507000000</v>
          </cell>
          <cell r="G458">
            <v>19828000000</v>
          </cell>
          <cell r="H458">
            <v>1278000000</v>
          </cell>
          <cell r="I458">
            <v>0</v>
          </cell>
          <cell r="J458">
            <v>8389000000</v>
          </cell>
          <cell r="K458">
            <v>14679000000</v>
          </cell>
          <cell r="L458">
            <v>5012000000</v>
          </cell>
          <cell r="M458" t="str">
            <v>Financials</v>
          </cell>
          <cell r="N458" t="str">
            <v>Property &amp; Casualty Insurance</v>
          </cell>
        </row>
        <row r="459">
          <cell r="A459">
            <v>101</v>
          </cell>
          <cell r="B459" t="str">
            <v>AME</v>
          </cell>
          <cell r="C459" t="str">
            <v>Year 2</v>
          </cell>
          <cell r="D459" t="str">
            <v>AMEandYear 2</v>
          </cell>
          <cell r="E459">
            <v>41639</v>
          </cell>
          <cell r="F459">
            <v>3594136000</v>
          </cell>
          <cell r="G459">
            <v>2323642000</v>
          </cell>
          <cell r="H459">
            <v>398177000</v>
          </cell>
          <cell r="I459">
            <v>0</v>
          </cell>
          <cell r="J459">
            <v>57238000</v>
          </cell>
          <cell r="K459">
            <v>1270494000</v>
          </cell>
          <cell r="L459">
            <v>815079000</v>
          </cell>
          <cell r="M459" t="str">
            <v>Industrials</v>
          </cell>
          <cell r="N459" t="str">
            <v>Electrical Components &amp; Equipment</v>
          </cell>
        </row>
        <row r="460">
          <cell r="A460">
            <v>113</v>
          </cell>
          <cell r="B460" t="str">
            <v>AMP</v>
          </cell>
          <cell r="C460" t="str">
            <v>Year 2</v>
          </cell>
          <cell r="D460" t="str">
            <v>AMPandYear 2</v>
          </cell>
          <cell r="E460">
            <v>41639</v>
          </cell>
          <cell r="F460">
            <v>11230000000</v>
          </cell>
          <cell r="G460">
            <v>1954000000</v>
          </cell>
          <cell r="H460">
            <v>3862000000</v>
          </cell>
          <cell r="I460">
            <v>0</v>
          </cell>
          <cell r="J460">
            <v>3132000000</v>
          </cell>
          <cell r="K460">
            <v>9276000000</v>
          </cell>
          <cell r="L460">
            <v>2282000000</v>
          </cell>
          <cell r="M460" t="str">
            <v>Financials</v>
          </cell>
          <cell r="N460" t="str">
            <v>Asset Management &amp; Custody Banks</v>
          </cell>
        </row>
        <row r="461">
          <cell r="A461">
            <v>117</v>
          </cell>
          <cell r="B461" t="str">
            <v>AMT</v>
          </cell>
          <cell r="C461" t="str">
            <v>Year 2</v>
          </cell>
          <cell r="D461" t="str">
            <v>AMTandYear 2</v>
          </cell>
          <cell r="E461">
            <v>41639</v>
          </cell>
          <cell r="F461">
            <v>3361407000</v>
          </cell>
          <cell r="G461">
            <v>859873000</v>
          </cell>
          <cell r="H461">
            <v>487084000</v>
          </cell>
          <cell r="I461">
            <v>0</v>
          </cell>
          <cell r="J461">
            <v>800145000</v>
          </cell>
          <cell r="K461">
            <v>2501534000</v>
          </cell>
          <cell r="L461">
            <v>1214305000</v>
          </cell>
          <cell r="M461" t="str">
            <v>Real Estate</v>
          </cell>
          <cell r="N461" t="str">
            <v>Specialized REITs</v>
          </cell>
        </row>
        <row r="462">
          <cell r="A462">
            <v>129</v>
          </cell>
          <cell r="B462" t="str">
            <v>ANTM</v>
          </cell>
          <cell r="C462" t="str">
            <v>Year 2</v>
          </cell>
          <cell r="D462" t="str">
            <v>ANTMandYear 2</v>
          </cell>
          <cell r="E462">
            <v>41639</v>
          </cell>
          <cell r="F462">
            <v>71023500000</v>
          </cell>
          <cell r="G462">
            <v>56237100000</v>
          </cell>
          <cell r="H462">
            <v>9952900000</v>
          </cell>
          <cell r="I462">
            <v>0</v>
          </cell>
          <cell r="J462">
            <v>245300000</v>
          </cell>
          <cell r="K462">
            <v>14786400000</v>
          </cell>
          <cell r="L462">
            <v>4588200000</v>
          </cell>
          <cell r="M462" t="str">
            <v>Health Care</v>
          </cell>
          <cell r="N462" t="str">
            <v>Managed Health Care</v>
          </cell>
        </row>
        <row r="463">
          <cell r="A463">
            <v>137</v>
          </cell>
          <cell r="B463" t="str">
            <v>APA</v>
          </cell>
          <cell r="C463" t="str">
            <v>Year 2</v>
          </cell>
          <cell r="D463" t="str">
            <v>APAandYear 2</v>
          </cell>
          <cell r="E463">
            <v>41639</v>
          </cell>
          <cell r="F463">
            <v>14771000000</v>
          </cell>
          <cell r="G463">
            <v>2938000000</v>
          </cell>
          <cell r="H463">
            <v>1286000000</v>
          </cell>
          <cell r="I463">
            <v>0</v>
          </cell>
          <cell r="J463">
            <v>5866000000</v>
          </cell>
          <cell r="K463">
            <v>11833000000</v>
          </cell>
          <cell r="L463">
            <v>4681000000</v>
          </cell>
          <cell r="M463" t="str">
            <v>Energy</v>
          </cell>
          <cell r="N463" t="str">
            <v>Oil &amp; Gas Exploration &amp; Production</v>
          </cell>
        </row>
        <row r="464">
          <cell r="A464">
            <v>149</v>
          </cell>
          <cell r="B464" t="str">
            <v>APH</v>
          </cell>
          <cell r="C464" t="str">
            <v>Year 2</v>
          </cell>
          <cell r="D464" t="str">
            <v>APHandYear 2</v>
          </cell>
          <cell r="E464">
            <v>41639</v>
          </cell>
          <cell r="F464">
            <v>4614700000</v>
          </cell>
          <cell r="G464">
            <v>3163900000</v>
          </cell>
          <cell r="H464">
            <v>548000000</v>
          </cell>
          <cell r="I464">
            <v>0</v>
          </cell>
          <cell r="J464">
            <v>0</v>
          </cell>
          <cell r="K464">
            <v>1450800000</v>
          </cell>
          <cell r="L464">
            <v>902800000</v>
          </cell>
          <cell r="M464" t="str">
            <v>Information Technology</v>
          </cell>
          <cell r="N464" t="str">
            <v>Electronic Components</v>
          </cell>
        </row>
        <row r="465">
          <cell r="A465">
            <v>153</v>
          </cell>
          <cell r="B465" t="str">
            <v>ARNC</v>
          </cell>
          <cell r="C465" t="str">
            <v>Year 2</v>
          </cell>
          <cell r="D465" t="str">
            <v>ARNCandYear 2</v>
          </cell>
          <cell r="E465">
            <v>41639</v>
          </cell>
          <cell r="F465">
            <v>23032000000</v>
          </cell>
          <cell r="G465">
            <v>19286000000</v>
          </cell>
          <cell r="H465">
            <v>1008000000</v>
          </cell>
          <cell r="I465">
            <v>192000000</v>
          </cell>
          <cell r="J465">
            <v>1421000000</v>
          </cell>
          <cell r="K465">
            <v>3746000000</v>
          </cell>
          <cell r="L465">
            <v>1125000000</v>
          </cell>
          <cell r="M465" t="str">
            <v>Industrials</v>
          </cell>
          <cell r="N465" t="str">
            <v>Aerospace &amp; Defense</v>
          </cell>
        </row>
        <row r="466">
          <cell r="A466">
            <v>157</v>
          </cell>
          <cell r="B466" t="str">
            <v>ATVI</v>
          </cell>
          <cell r="C466" t="str">
            <v>Year 2</v>
          </cell>
          <cell r="D466" t="str">
            <v>ATVIandYear 2</v>
          </cell>
          <cell r="E466">
            <v>41639</v>
          </cell>
          <cell r="F466">
            <v>4583000000</v>
          </cell>
          <cell r="G466">
            <v>1531000000</v>
          </cell>
          <cell r="H466">
            <v>1096000000</v>
          </cell>
          <cell r="I466">
            <v>584000000</v>
          </cell>
          <cell r="J466">
            <v>0</v>
          </cell>
          <cell r="K466">
            <v>3052000000</v>
          </cell>
          <cell r="L466">
            <v>1372000000</v>
          </cell>
          <cell r="M466" t="str">
            <v>Information Technology</v>
          </cell>
          <cell r="N466" t="str">
            <v>Home Entertainment Software</v>
          </cell>
        </row>
        <row r="467">
          <cell r="A467">
            <v>171</v>
          </cell>
          <cell r="B467" t="str">
            <v>AWK</v>
          </cell>
          <cell r="C467" t="str">
            <v>Year 2</v>
          </cell>
          <cell r="D467" t="str">
            <v>AWKandYear 2</v>
          </cell>
          <cell r="E467">
            <v>41639</v>
          </cell>
          <cell r="F467">
            <v>2879000000</v>
          </cell>
          <cell r="G467">
            <v>1289000000</v>
          </cell>
          <cell r="H467">
            <v>234000000</v>
          </cell>
          <cell r="I467">
            <v>0</v>
          </cell>
          <cell r="J467">
            <v>407000000</v>
          </cell>
          <cell r="K467">
            <v>1590000000</v>
          </cell>
          <cell r="L467">
            <v>949000000</v>
          </cell>
          <cell r="M467" t="str">
            <v>Utilities</v>
          </cell>
          <cell r="N467" t="str">
            <v>Water Utilities</v>
          </cell>
        </row>
        <row r="468">
          <cell r="A468">
            <v>175</v>
          </cell>
          <cell r="B468" t="str">
            <v>AXP</v>
          </cell>
          <cell r="C468" t="str">
            <v>Year 2</v>
          </cell>
          <cell r="D468" t="str">
            <v>AXPandYear 2</v>
          </cell>
          <cell r="E468">
            <v>41639</v>
          </cell>
          <cell r="F468">
            <v>34828000000</v>
          </cell>
          <cell r="G468">
            <v>442000000</v>
          </cell>
          <cell r="H468">
            <v>23150000000</v>
          </cell>
          <cell r="I468">
            <v>0</v>
          </cell>
          <cell r="J468">
            <v>1832000000</v>
          </cell>
          <cell r="K468">
            <v>34386000000</v>
          </cell>
          <cell r="L468">
            <v>9404000000</v>
          </cell>
          <cell r="M468" t="str">
            <v>Financials</v>
          </cell>
          <cell r="N468" t="str">
            <v>Consumer Finance</v>
          </cell>
        </row>
        <row r="469">
          <cell r="A469">
            <v>191</v>
          </cell>
          <cell r="B469" t="str">
            <v>BAC</v>
          </cell>
          <cell r="C469" t="str">
            <v>Year 2</v>
          </cell>
          <cell r="D469" t="str">
            <v>BACandYear 2</v>
          </cell>
          <cell r="E469">
            <v>41639</v>
          </cell>
          <cell r="F469">
            <v>101697000000</v>
          </cell>
          <cell r="G469">
            <v>3034000000</v>
          </cell>
          <cell r="H469">
            <v>68128000000</v>
          </cell>
          <cell r="I469">
            <v>0</v>
          </cell>
          <cell r="J469">
            <v>4642000000</v>
          </cell>
          <cell r="K469">
            <v>98663000000</v>
          </cell>
          <cell r="L469">
            <v>25893000000</v>
          </cell>
          <cell r="M469" t="str">
            <v>Financials</v>
          </cell>
          <cell r="N469" t="str">
            <v>Banks</v>
          </cell>
        </row>
        <row r="470">
          <cell r="A470">
            <v>195</v>
          </cell>
          <cell r="B470" t="str">
            <v>BAX</v>
          </cell>
          <cell r="C470" t="str">
            <v>Year 2</v>
          </cell>
          <cell r="D470" t="str">
            <v>BAXandYear 2</v>
          </cell>
          <cell r="E470">
            <v>41639</v>
          </cell>
          <cell r="F470">
            <v>9413000000</v>
          </cell>
          <cell r="G470">
            <v>5251000000</v>
          </cell>
          <cell r="H470">
            <v>3084000000</v>
          </cell>
          <cell r="I470">
            <v>582000000</v>
          </cell>
          <cell r="J470">
            <v>0</v>
          </cell>
          <cell r="K470">
            <v>4162000000</v>
          </cell>
          <cell r="L470">
            <v>496000000</v>
          </cell>
          <cell r="M470" t="str">
            <v>Health Care</v>
          </cell>
          <cell r="N470" t="str">
            <v>Health Care Equipment</v>
          </cell>
        </row>
        <row r="471">
          <cell r="A471">
            <v>203</v>
          </cell>
          <cell r="B471" t="str">
            <v>BBT</v>
          </cell>
          <cell r="C471" t="str">
            <v>Year 2</v>
          </cell>
          <cell r="D471" t="str">
            <v>BBTandYear 2</v>
          </cell>
          <cell r="E471">
            <v>41639</v>
          </cell>
          <cell r="F471">
            <v>10543000000</v>
          </cell>
          <cell r="G471">
            <v>301000000</v>
          </cell>
          <cell r="H471">
            <v>5625000000</v>
          </cell>
          <cell r="I471">
            <v>0</v>
          </cell>
          <cell r="J471">
            <v>698000000</v>
          </cell>
          <cell r="K471">
            <v>10242000000</v>
          </cell>
          <cell r="L471">
            <v>3919000000</v>
          </cell>
          <cell r="M471" t="str">
            <v>Financials</v>
          </cell>
          <cell r="N471" t="str">
            <v>Banks</v>
          </cell>
        </row>
        <row r="472">
          <cell r="A472">
            <v>231</v>
          </cell>
          <cell r="B472" t="str">
            <v>BLL</v>
          </cell>
          <cell r="C472" t="str">
            <v>Year 2</v>
          </cell>
          <cell r="D472" t="str">
            <v>BLLandYear 2</v>
          </cell>
          <cell r="E472">
            <v>41639</v>
          </cell>
          <cell r="F472">
            <v>8468100000</v>
          </cell>
          <cell r="G472">
            <v>6875400000</v>
          </cell>
          <cell r="H472">
            <v>497400000</v>
          </cell>
          <cell r="I472">
            <v>0</v>
          </cell>
          <cell r="J472">
            <v>299900000</v>
          </cell>
          <cell r="K472">
            <v>1592700000</v>
          </cell>
          <cell r="L472">
            <v>795400000</v>
          </cell>
          <cell r="M472" t="str">
            <v>Materials</v>
          </cell>
          <cell r="N472" t="str">
            <v>Metal &amp; Glass Containers</v>
          </cell>
        </row>
        <row r="473">
          <cell r="A473">
            <v>235</v>
          </cell>
          <cell r="B473" t="str">
            <v>BMY</v>
          </cell>
          <cell r="C473" t="str">
            <v>Year 2</v>
          </cell>
          <cell r="D473" t="str">
            <v>BMYandYear 2</v>
          </cell>
          <cell r="E473">
            <v>41639</v>
          </cell>
          <cell r="F473">
            <v>16385000000</v>
          </cell>
          <cell r="G473">
            <v>4619000000</v>
          </cell>
          <cell r="H473">
            <v>4939000000</v>
          </cell>
          <cell r="I473">
            <v>3731000000</v>
          </cell>
          <cell r="J473">
            <v>0</v>
          </cell>
          <cell r="K473">
            <v>11766000000</v>
          </cell>
          <cell r="L473">
            <v>3096000000</v>
          </cell>
          <cell r="M473" t="str">
            <v>Health Care</v>
          </cell>
          <cell r="N473" t="str">
            <v>Health Care Distributors</v>
          </cell>
        </row>
        <row r="474">
          <cell r="A474">
            <v>239</v>
          </cell>
          <cell r="B474" t="str">
            <v>BSX</v>
          </cell>
          <cell r="C474" t="str">
            <v>Year 2</v>
          </cell>
          <cell r="D474" t="str">
            <v>BSXandYear 2</v>
          </cell>
          <cell r="E474">
            <v>41639</v>
          </cell>
          <cell r="F474">
            <v>7143000000</v>
          </cell>
          <cell r="G474">
            <v>2174000000</v>
          </cell>
          <cell r="H474">
            <v>2678000000</v>
          </cell>
          <cell r="I474">
            <v>861000000</v>
          </cell>
          <cell r="J474">
            <v>410000000</v>
          </cell>
          <cell r="K474">
            <v>4969000000</v>
          </cell>
          <cell r="L474">
            <v>1020000000</v>
          </cell>
          <cell r="M474" t="str">
            <v>Health Care</v>
          </cell>
          <cell r="N474" t="str">
            <v>Health Care Equipment</v>
          </cell>
        </row>
        <row r="475">
          <cell r="A475">
            <v>247</v>
          </cell>
          <cell r="B475" t="str">
            <v>BXP</v>
          </cell>
          <cell r="C475" t="str">
            <v>Year 2</v>
          </cell>
          <cell r="D475" t="str">
            <v>BXPandYear 2</v>
          </cell>
          <cell r="E475">
            <v>41639</v>
          </cell>
          <cell r="F475">
            <v>2135539000</v>
          </cell>
          <cell r="G475">
            <v>771403000</v>
          </cell>
          <cell r="H475">
            <v>117073000</v>
          </cell>
          <cell r="I475">
            <v>0</v>
          </cell>
          <cell r="J475">
            <v>560637000</v>
          </cell>
          <cell r="K475">
            <v>1364136000</v>
          </cell>
          <cell r="L475">
            <v>686426000</v>
          </cell>
          <cell r="M475" t="str">
            <v>Real Estate</v>
          </cell>
          <cell r="N475" t="str">
            <v>REITs</v>
          </cell>
        </row>
        <row r="476">
          <cell r="A476">
            <v>267</v>
          </cell>
          <cell r="B476" t="str">
            <v>CB</v>
          </cell>
          <cell r="C476" t="str">
            <v>Year 2</v>
          </cell>
          <cell r="D476" t="str">
            <v>CBandYear 2</v>
          </cell>
          <cell r="E476">
            <v>41639</v>
          </cell>
          <cell r="F476">
            <v>19261000000</v>
          </cell>
          <cell r="G476">
            <v>12522000000</v>
          </cell>
          <cell r="H476">
            <v>2211000000</v>
          </cell>
          <cell r="I476">
            <v>0</v>
          </cell>
          <cell r="J476">
            <v>15000000</v>
          </cell>
          <cell r="K476">
            <v>6739000000</v>
          </cell>
          <cell r="L476">
            <v>4513000000</v>
          </cell>
          <cell r="M476" t="str">
            <v>Financials</v>
          </cell>
          <cell r="N476" t="str">
            <v>Property &amp; Casualty Insurance</v>
          </cell>
        </row>
        <row r="477">
          <cell r="A477">
            <v>271</v>
          </cell>
          <cell r="B477" t="str">
            <v>CBG</v>
          </cell>
          <cell r="C477" t="str">
            <v>Year 2</v>
          </cell>
          <cell r="D477" t="str">
            <v>CBGandYear 2</v>
          </cell>
          <cell r="E477">
            <v>41639</v>
          </cell>
          <cell r="F477">
            <v>7184794000</v>
          </cell>
          <cell r="G477">
            <v>6293699000</v>
          </cell>
          <cell r="H477">
            <v>0</v>
          </cell>
          <cell r="I477">
            <v>0</v>
          </cell>
          <cell r="J477">
            <v>190390000</v>
          </cell>
          <cell r="K477">
            <v>891095000</v>
          </cell>
          <cell r="L477">
            <v>700705000</v>
          </cell>
          <cell r="M477" t="str">
            <v>Real Estate</v>
          </cell>
          <cell r="N477" t="str">
            <v>Real Estate Services</v>
          </cell>
        </row>
        <row r="478">
          <cell r="A478">
            <v>275</v>
          </cell>
          <cell r="B478" t="str">
            <v>CCI</v>
          </cell>
          <cell r="C478" t="str">
            <v>Year 2</v>
          </cell>
          <cell r="D478" t="str">
            <v>CCIandYear 2</v>
          </cell>
          <cell r="E478">
            <v>41639</v>
          </cell>
          <cell r="F478">
            <v>2865751000</v>
          </cell>
          <cell r="G478">
            <v>991017000</v>
          </cell>
          <cell r="H478">
            <v>213519000</v>
          </cell>
          <cell r="I478">
            <v>0</v>
          </cell>
          <cell r="J478">
            <v>741342000</v>
          </cell>
          <cell r="K478">
            <v>1874734000</v>
          </cell>
          <cell r="L478">
            <v>919873000</v>
          </cell>
          <cell r="M478" t="str">
            <v>Real Estate</v>
          </cell>
          <cell r="N478" t="str">
            <v>REITs</v>
          </cell>
        </row>
        <row r="479">
          <cell r="A479">
            <v>291</v>
          </cell>
          <cell r="B479" t="str">
            <v>CF</v>
          </cell>
          <cell r="C479" t="str">
            <v>Year 2</v>
          </cell>
          <cell r="D479" t="str">
            <v>CFandYear 2</v>
          </cell>
          <cell r="E479">
            <v>41639</v>
          </cell>
          <cell r="F479">
            <v>5474700000</v>
          </cell>
          <cell r="G479">
            <v>2954500000</v>
          </cell>
          <cell r="H479">
            <v>150200000</v>
          </cell>
          <cell r="I479">
            <v>0</v>
          </cell>
          <cell r="J479">
            <v>0</v>
          </cell>
          <cell r="K479">
            <v>2520200000</v>
          </cell>
          <cell r="L479">
            <v>2370000000</v>
          </cell>
          <cell r="M479" t="str">
            <v>Materials</v>
          </cell>
          <cell r="N479" t="str">
            <v>Fertilizers &amp; Agricultural Chemicals</v>
          </cell>
        </row>
        <row r="480">
          <cell r="A480">
            <v>295</v>
          </cell>
          <cell r="B480" t="str">
            <v>CFG</v>
          </cell>
          <cell r="C480" t="str">
            <v>Year 2</v>
          </cell>
          <cell r="D480" t="str">
            <v>CFGandYear 2</v>
          </cell>
          <cell r="E480">
            <v>41639</v>
          </cell>
          <cell r="F480">
            <v>5133000000</v>
          </cell>
          <cell r="G480">
            <v>216000000</v>
          </cell>
          <cell r="H480">
            <v>3142000000</v>
          </cell>
          <cell r="I480">
            <v>0</v>
          </cell>
          <cell r="J480">
            <v>581000000</v>
          </cell>
          <cell r="K480">
            <v>4917000000</v>
          </cell>
          <cell r="L480">
            <v>1194000000</v>
          </cell>
          <cell r="M480" t="str">
            <v>Financials</v>
          </cell>
          <cell r="N480" t="str">
            <v>Regional Banks</v>
          </cell>
        </row>
        <row r="481">
          <cell r="A481">
            <v>299</v>
          </cell>
          <cell r="B481" t="str">
            <v>CHD</v>
          </cell>
          <cell r="C481" t="str">
            <v>Year 2</v>
          </cell>
          <cell r="D481" t="str">
            <v>CHDandYear 2</v>
          </cell>
          <cell r="E481">
            <v>41639</v>
          </cell>
          <cell r="F481">
            <v>3194300000</v>
          </cell>
          <cell r="G481">
            <v>1756300000</v>
          </cell>
          <cell r="H481">
            <v>815800000</v>
          </cell>
          <cell r="I481">
            <v>0</v>
          </cell>
          <cell r="J481">
            <v>0</v>
          </cell>
          <cell r="K481">
            <v>1438000000</v>
          </cell>
          <cell r="L481">
            <v>622200000</v>
          </cell>
          <cell r="M481" t="str">
            <v>Consumer Staples</v>
          </cell>
          <cell r="N481" t="str">
            <v>Household Products</v>
          </cell>
        </row>
        <row r="482">
          <cell r="A482">
            <v>303</v>
          </cell>
          <cell r="B482" t="str">
            <v>CHK</v>
          </cell>
          <cell r="C482" t="str">
            <v>Year 2</v>
          </cell>
          <cell r="D482" t="str">
            <v>CHKandYear 2</v>
          </cell>
          <cell r="E482">
            <v>41639</v>
          </cell>
          <cell r="F482">
            <v>19080000000</v>
          </cell>
          <cell r="G482">
            <v>12930000000</v>
          </cell>
          <cell r="H482">
            <v>686000000</v>
          </cell>
          <cell r="I482">
            <v>0</v>
          </cell>
          <cell r="J482">
            <v>2903000000</v>
          </cell>
          <cell r="K482">
            <v>6150000000</v>
          </cell>
          <cell r="L482">
            <v>2561000000</v>
          </cell>
          <cell r="M482" t="str">
            <v>Energy</v>
          </cell>
          <cell r="N482" t="str">
            <v>Integrated Oil &amp; Gas</v>
          </cell>
        </row>
        <row r="483">
          <cell r="A483">
            <v>307</v>
          </cell>
          <cell r="B483" t="str">
            <v>CHRW</v>
          </cell>
          <cell r="C483" t="str">
            <v>Year 2</v>
          </cell>
          <cell r="D483" t="str">
            <v>CHRWandYear 2</v>
          </cell>
          <cell r="E483">
            <v>41639</v>
          </cell>
          <cell r="F483">
            <v>12752076000</v>
          </cell>
          <cell r="G483">
            <v>10915981000</v>
          </cell>
          <cell r="H483">
            <v>1153445000</v>
          </cell>
          <cell r="I483">
            <v>0</v>
          </cell>
          <cell r="J483">
            <v>0</v>
          </cell>
          <cell r="K483">
            <v>1836095000</v>
          </cell>
          <cell r="L483">
            <v>682650000</v>
          </cell>
          <cell r="M483" t="str">
            <v>Industrials</v>
          </cell>
          <cell r="N483" t="str">
            <v>Air Freight &amp; Logistics</v>
          </cell>
        </row>
        <row r="484">
          <cell r="A484">
            <v>315</v>
          </cell>
          <cell r="B484" t="str">
            <v>CI</v>
          </cell>
          <cell r="C484" t="str">
            <v>Year 2</v>
          </cell>
          <cell r="D484" t="str">
            <v>CIandYear 2</v>
          </cell>
          <cell r="E484">
            <v>41639</v>
          </cell>
          <cell r="F484">
            <v>32380000000</v>
          </cell>
          <cell r="G484">
            <v>20865000000</v>
          </cell>
          <cell r="H484">
            <v>0</v>
          </cell>
          <cell r="I484">
            <v>0</v>
          </cell>
          <cell r="J484">
            <v>9339000000</v>
          </cell>
          <cell r="K484">
            <v>11515000000</v>
          </cell>
          <cell r="L484">
            <v>2176000000</v>
          </cell>
          <cell r="M484" t="str">
            <v>Health Care</v>
          </cell>
          <cell r="N484" t="str">
            <v>Managed Health Care</v>
          </cell>
        </row>
        <row r="485">
          <cell r="A485">
            <v>319</v>
          </cell>
          <cell r="B485" t="str">
            <v>CINF</v>
          </cell>
          <cell r="C485" t="str">
            <v>Year 2</v>
          </cell>
          <cell r="D485" t="str">
            <v>CINFandYear 2</v>
          </cell>
          <cell r="E485">
            <v>41639</v>
          </cell>
          <cell r="F485">
            <v>4531000000</v>
          </cell>
          <cell r="G485">
            <v>3748000000</v>
          </cell>
          <cell r="H485">
            <v>0</v>
          </cell>
          <cell r="I485">
            <v>0</v>
          </cell>
          <cell r="J485">
            <v>15000000</v>
          </cell>
          <cell r="K485">
            <v>783000000</v>
          </cell>
          <cell r="L485">
            <v>768000000</v>
          </cell>
          <cell r="M485" t="str">
            <v>Financials</v>
          </cell>
          <cell r="N485" t="str">
            <v>Property &amp; Casualty Insurance</v>
          </cell>
        </row>
        <row r="486">
          <cell r="A486">
            <v>323</v>
          </cell>
          <cell r="B486" t="str">
            <v>CL</v>
          </cell>
          <cell r="C486" t="str">
            <v>Year 2</v>
          </cell>
          <cell r="D486" t="str">
            <v>CLandYear 2</v>
          </cell>
          <cell r="E486">
            <v>41639</v>
          </cell>
          <cell r="F486">
            <v>17420000000</v>
          </cell>
          <cell r="G486">
            <v>7219000000</v>
          </cell>
          <cell r="H486">
            <v>6645000000</v>
          </cell>
          <cell r="I486">
            <v>0</v>
          </cell>
          <cell r="J486">
            <v>0</v>
          </cell>
          <cell r="K486">
            <v>10201000000</v>
          </cell>
          <cell r="L486">
            <v>3556000000</v>
          </cell>
          <cell r="M486" t="str">
            <v>Consumer Staples</v>
          </cell>
          <cell r="N486" t="str">
            <v>Household Products</v>
          </cell>
        </row>
        <row r="487">
          <cell r="A487">
            <v>351</v>
          </cell>
          <cell r="B487" t="str">
            <v>CNC</v>
          </cell>
          <cell r="C487" t="str">
            <v>Year 2</v>
          </cell>
          <cell r="D487" t="str">
            <v>CNCandYear 2</v>
          </cell>
          <cell r="E487">
            <v>41639</v>
          </cell>
          <cell r="F487">
            <v>10863000000</v>
          </cell>
          <cell r="G487">
            <v>8995000000</v>
          </cell>
          <cell r="H487">
            <v>1264000000</v>
          </cell>
          <cell r="I487">
            <v>0</v>
          </cell>
          <cell r="J487">
            <v>327000000</v>
          </cell>
          <cell r="K487">
            <v>1868000000</v>
          </cell>
          <cell r="L487">
            <v>277000000</v>
          </cell>
          <cell r="M487" t="str">
            <v>Health Care</v>
          </cell>
          <cell r="N487" t="str">
            <v>Managed Health Care</v>
          </cell>
        </row>
        <row r="488">
          <cell r="A488">
            <v>355</v>
          </cell>
          <cell r="B488" t="str">
            <v>CNP</v>
          </cell>
          <cell r="C488" t="str">
            <v>Year 2</v>
          </cell>
          <cell r="D488" t="str">
            <v>CNPandYear 2</v>
          </cell>
          <cell r="E488">
            <v>41639</v>
          </cell>
          <cell r="F488">
            <v>8106000000</v>
          </cell>
          <cell r="G488">
            <v>5755000000</v>
          </cell>
          <cell r="H488">
            <v>387000000</v>
          </cell>
          <cell r="I488">
            <v>0</v>
          </cell>
          <cell r="J488">
            <v>954000000</v>
          </cell>
          <cell r="K488">
            <v>2351000000</v>
          </cell>
          <cell r="L488">
            <v>1010000000</v>
          </cell>
          <cell r="M488" t="str">
            <v>Utilities</v>
          </cell>
          <cell r="N488" t="str">
            <v>MultiUtilities</v>
          </cell>
        </row>
        <row r="489">
          <cell r="A489">
            <v>359</v>
          </cell>
          <cell r="B489" t="str">
            <v>COF</v>
          </cell>
          <cell r="C489" t="str">
            <v>Year 2</v>
          </cell>
          <cell r="D489" t="str">
            <v>COFandYear 2</v>
          </cell>
          <cell r="E489">
            <v>41639</v>
          </cell>
          <cell r="F489">
            <v>24176000000</v>
          </cell>
          <cell r="G489">
            <v>1241000000</v>
          </cell>
          <cell r="H489">
            <v>11682000000</v>
          </cell>
          <cell r="I489">
            <v>0</v>
          </cell>
          <cell r="J489">
            <v>4124000000</v>
          </cell>
          <cell r="K489">
            <v>22935000000</v>
          </cell>
          <cell r="L489">
            <v>7129000000</v>
          </cell>
          <cell r="M489" t="str">
            <v>Financials</v>
          </cell>
          <cell r="N489" t="str">
            <v>Consumer Finance</v>
          </cell>
        </row>
        <row r="490">
          <cell r="A490">
            <v>363</v>
          </cell>
          <cell r="B490" t="str">
            <v>COG</v>
          </cell>
          <cell r="C490" t="str">
            <v>Year 2</v>
          </cell>
          <cell r="D490" t="str">
            <v>COGandYear 2</v>
          </cell>
          <cell r="E490">
            <v>41639</v>
          </cell>
          <cell r="F490">
            <v>1746278000</v>
          </cell>
          <cell r="G490">
            <v>400281000</v>
          </cell>
          <cell r="H490">
            <v>147651000</v>
          </cell>
          <cell r="I490">
            <v>0</v>
          </cell>
          <cell r="J490">
            <v>651052000</v>
          </cell>
          <cell r="K490">
            <v>1345997000</v>
          </cell>
          <cell r="L490">
            <v>547294000</v>
          </cell>
          <cell r="M490" t="str">
            <v>Energy</v>
          </cell>
          <cell r="N490" t="str">
            <v>Oil &amp; Gas Exploration &amp; Production</v>
          </cell>
        </row>
        <row r="491">
          <cell r="A491">
            <v>405</v>
          </cell>
          <cell r="B491" t="str">
            <v>CTL</v>
          </cell>
          <cell r="C491" t="str">
            <v>Year 2</v>
          </cell>
          <cell r="D491" t="str">
            <v>CTLandYear 2</v>
          </cell>
          <cell r="E491">
            <v>41639</v>
          </cell>
          <cell r="F491">
            <v>18095000000</v>
          </cell>
          <cell r="G491">
            <v>7507000000</v>
          </cell>
          <cell r="H491">
            <v>3502000000</v>
          </cell>
          <cell r="I491">
            <v>0</v>
          </cell>
          <cell r="J491">
            <v>4541000000</v>
          </cell>
          <cell r="K491">
            <v>10588000000</v>
          </cell>
          <cell r="L491">
            <v>2545000000</v>
          </cell>
          <cell r="M491" t="str">
            <v>Telecommunications Services</v>
          </cell>
          <cell r="N491" t="str">
            <v>Integrated Telecommunications Services</v>
          </cell>
        </row>
        <row r="492">
          <cell r="A492">
            <v>409</v>
          </cell>
          <cell r="B492" t="str">
            <v>CTSH</v>
          </cell>
          <cell r="C492" t="str">
            <v>Year 2</v>
          </cell>
          <cell r="D492" t="str">
            <v>CTSHandYear 2</v>
          </cell>
          <cell r="E492">
            <v>41639</v>
          </cell>
          <cell r="F492">
            <v>8843200000</v>
          </cell>
          <cell r="G492">
            <v>5265500000</v>
          </cell>
          <cell r="H492">
            <v>1727600000</v>
          </cell>
          <cell r="I492">
            <v>0</v>
          </cell>
          <cell r="J492">
            <v>172200000</v>
          </cell>
          <cell r="K492">
            <v>3577700000</v>
          </cell>
          <cell r="L492">
            <v>1677900000</v>
          </cell>
          <cell r="M492" t="str">
            <v>Information Technology</v>
          </cell>
          <cell r="N492" t="str">
            <v>IT Consulting &amp; Other Services</v>
          </cell>
        </row>
        <row r="493">
          <cell r="A493">
            <v>421</v>
          </cell>
          <cell r="B493" t="str">
            <v>CVX</v>
          </cell>
          <cell r="C493" t="str">
            <v>Year 2</v>
          </cell>
          <cell r="D493" t="str">
            <v>CVXandYear 2</v>
          </cell>
          <cell r="E493">
            <v>41639</v>
          </cell>
          <cell r="F493">
            <v>220156000000</v>
          </cell>
          <cell r="G493">
            <v>159323000000</v>
          </cell>
          <cell r="H493">
            <v>17573000000</v>
          </cell>
          <cell r="I493">
            <v>0</v>
          </cell>
          <cell r="J493">
            <v>14186000000</v>
          </cell>
          <cell r="K493">
            <v>60833000000</v>
          </cell>
          <cell r="L493">
            <v>29074000000</v>
          </cell>
          <cell r="M493" t="str">
            <v>Energy</v>
          </cell>
          <cell r="N493" t="str">
            <v>Integrated Oil &amp; Gas</v>
          </cell>
        </row>
        <row r="494">
          <cell r="A494">
            <v>425</v>
          </cell>
          <cell r="B494" t="str">
            <v>CXO</v>
          </cell>
          <cell r="C494" t="str">
            <v>Year 2</v>
          </cell>
          <cell r="D494" t="str">
            <v>CXOandYear 2</v>
          </cell>
          <cell r="E494">
            <v>41639</v>
          </cell>
          <cell r="F494">
            <v>2319919000</v>
          </cell>
          <cell r="G494">
            <v>455436000</v>
          </cell>
          <cell r="H494">
            <v>169815000</v>
          </cell>
          <cell r="I494">
            <v>0</v>
          </cell>
          <cell r="J494">
            <v>778655000</v>
          </cell>
          <cell r="K494">
            <v>1864483000</v>
          </cell>
          <cell r="L494">
            <v>916013000</v>
          </cell>
          <cell r="M494" t="str">
            <v>Energy</v>
          </cell>
          <cell r="N494" t="str">
            <v>Oil &amp; Gas Exploration &amp; Production</v>
          </cell>
        </row>
        <row r="495">
          <cell r="A495">
            <v>429</v>
          </cell>
          <cell r="B495" t="str">
            <v>D</v>
          </cell>
          <cell r="C495" t="str">
            <v>Year 2</v>
          </cell>
          <cell r="D495" t="str">
            <v>DandYear 2</v>
          </cell>
          <cell r="E495">
            <v>41639</v>
          </cell>
          <cell r="F495">
            <v>13120000000</v>
          </cell>
          <cell r="G495">
            <v>8033000000</v>
          </cell>
          <cell r="H495">
            <v>563000000</v>
          </cell>
          <cell r="I495">
            <v>0</v>
          </cell>
          <cell r="J495">
            <v>1208000000</v>
          </cell>
          <cell r="K495">
            <v>5087000000</v>
          </cell>
          <cell r="L495">
            <v>3316000000</v>
          </cell>
          <cell r="M495" t="str">
            <v>Utilities</v>
          </cell>
          <cell r="N495" t="str">
            <v>Electric Utilities</v>
          </cell>
        </row>
        <row r="496">
          <cell r="A496">
            <v>445</v>
          </cell>
          <cell r="B496" t="str">
            <v>DFS</v>
          </cell>
          <cell r="C496" t="str">
            <v>Year 2</v>
          </cell>
          <cell r="D496" t="str">
            <v>DFSandYear 2</v>
          </cell>
          <cell r="E496">
            <v>41639</v>
          </cell>
          <cell r="F496">
            <v>9370000000</v>
          </cell>
          <cell r="G496">
            <v>698000000</v>
          </cell>
          <cell r="H496">
            <v>3194000000</v>
          </cell>
          <cell r="I496">
            <v>0</v>
          </cell>
          <cell r="J496">
            <v>1086000000</v>
          </cell>
          <cell r="K496">
            <v>8672000000</v>
          </cell>
          <cell r="L496">
            <v>4392000000</v>
          </cell>
          <cell r="M496" t="str">
            <v>Financials</v>
          </cell>
          <cell r="N496" t="str">
            <v>Consumer Finance</v>
          </cell>
        </row>
        <row r="497">
          <cell r="A497">
            <v>453</v>
          </cell>
          <cell r="B497" t="str">
            <v>DGX</v>
          </cell>
          <cell r="C497" t="str">
            <v>Year 2</v>
          </cell>
          <cell r="D497" t="str">
            <v>DGXandYear 2</v>
          </cell>
          <cell r="E497">
            <v>41639</v>
          </cell>
          <cell r="F497">
            <v>7146000000</v>
          </cell>
          <cell r="G497">
            <v>4326000000</v>
          </cell>
          <cell r="H497">
            <v>1740000000</v>
          </cell>
          <cell r="I497">
            <v>0</v>
          </cell>
          <cell r="J497">
            <v>79000000</v>
          </cell>
          <cell r="K497">
            <v>2820000000</v>
          </cell>
          <cell r="L497">
            <v>1001000000</v>
          </cell>
          <cell r="M497" t="str">
            <v>Health Care</v>
          </cell>
          <cell r="N497" t="str">
            <v>Health Care Facilities</v>
          </cell>
        </row>
        <row r="498">
          <cell r="A498">
            <v>461</v>
          </cell>
          <cell r="B498" t="str">
            <v>DHR</v>
          </cell>
          <cell r="C498" t="str">
            <v>Year 2</v>
          </cell>
          <cell r="D498" t="str">
            <v>DHRandYear 2</v>
          </cell>
          <cell r="E498">
            <v>41639</v>
          </cell>
          <cell r="F498">
            <v>18283100000</v>
          </cell>
          <cell r="G498">
            <v>8941100000</v>
          </cell>
          <cell r="H498">
            <v>5117100000</v>
          </cell>
          <cell r="I498">
            <v>1104400000</v>
          </cell>
          <cell r="J498">
            <v>0</v>
          </cell>
          <cell r="K498">
            <v>9342000000</v>
          </cell>
          <cell r="L498">
            <v>3120500000</v>
          </cell>
          <cell r="M498" t="str">
            <v>Industrials</v>
          </cell>
          <cell r="N498" t="str">
            <v>Industrial Conglomerates</v>
          </cell>
        </row>
        <row r="499">
          <cell r="A499">
            <v>481</v>
          </cell>
          <cell r="B499" t="str">
            <v>DLR</v>
          </cell>
          <cell r="C499" t="str">
            <v>Year 2</v>
          </cell>
          <cell r="D499" t="str">
            <v>DLRandYear 2</v>
          </cell>
          <cell r="E499">
            <v>41639</v>
          </cell>
          <cell r="F499">
            <v>1482259000</v>
          </cell>
          <cell r="G499">
            <v>555660000</v>
          </cell>
          <cell r="H499">
            <v>69323000</v>
          </cell>
          <cell r="I499">
            <v>0</v>
          </cell>
          <cell r="J499">
            <v>475464000</v>
          </cell>
          <cell r="K499">
            <v>926599000</v>
          </cell>
          <cell r="L499">
            <v>381812000</v>
          </cell>
          <cell r="M499" t="str">
            <v>Real Estate</v>
          </cell>
          <cell r="N499" t="str">
            <v>Specialized REITs</v>
          </cell>
        </row>
        <row r="500">
          <cell r="A500">
            <v>489</v>
          </cell>
          <cell r="B500" t="str">
            <v>DNB</v>
          </cell>
          <cell r="C500" t="str">
            <v>Year 2</v>
          </cell>
          <cell r="D500" t="str">
            <v>DNBandYear 2</v>
          </cell>
          <cell r="E500">
            <v>41639</v>
          </cell>
          <cell r="F500">
            <v>1558400000</v>
          </cell>
          <cell r="G500">
            <v>0</v>
          </cell>
          <cell r="H500">
            <v>1058000000</v>
          </cell>
          <cell r="I500">
            <v>0</v>
          </cell>
          <cell r="J500">
            <v>60400000</v>
          </cell>
          <cell r="K500">
            <v>1558400000</v>
          </cell>
          <cell r="L500">
            <v>440000000</v>
          </cell>
          <cell r="M500" t="str">
            <v>Industrials</v>
          </cell>
          <cell r="N500" t="str">
            <v>Research &amp; Consulting Services</v>
          </cell>
        </row>
        <row r="501">
          <cell r="A501">
            <v>505</v>
          </cell>
          <cell r="B501" t="str">
            <v>DUK</v>
          </cell>
          <cell r="C501" t="str">
            <v>Year 2</v>
          </cell>
          <cell r="D501" t="str">
            <v>DUKandYear 2</v>
          </cell>
          <cell r="E501">
            <v>41639</v>
          </cell>
          <cell r="F501">
            <v>22756000000</v>
          </cell>
          <cell r="G501">
            <v>13545000000</v>
          </cell>
          <cell r="H501">
            <v>1274000000</v>
          </cell>
          <cell r="I501">
            <v>0</v>
          </cell>
          <cell r="J501">
            <v>2668000000</v>
          </cell>
          <cell r="K501">
            <v>9211000000</v>
          </cell>
          <cell r="L501">
            <v>5269000000</v>
          </cell>
          <cell r="M501" t="str">
            <v>Utilities</v>
          </cell>
          <cell r="N501" t="str">
            <v>Electric Utilities</v>
          </cell>
        </row>
        <row r="502">
          <cell r="A502">
            <v>509</v>
          </cell>
          <cell r="B502" t="str">
            <v>DVA</v>
          </cell>
          <cell r="C502" t="str">
            <v>Year 2</v>
          </cell>
          <cell r="D502" t="str">
            <v>DVAandYear 2</v>
          </cell>
          <cell r="E502">
            <v>41639</v>
          </cell>
          <cell r="F502">
            <v>11764050000</v>
          </cell>
          <cell r="G502">
            <v>8198377000</v>
          </cell>
          <cell r="H502">
            <v>1516508000</v>
          </cell>
          <cell r="I502">
            <v>0</v>
          </cell>
          <cell r="J502">
            <v>528737000</v>
          </cell>
          <cell r="K502">
            <v>3565673000</v>
          </cell>
          <cell r="L502">
            <v>1520428000</v>
          </cell>
          <cell r="M502" t="str">
            <v>Health Care</v>
          </cell>
          <cell r="N502" t="str">
            <v>Health Care Facilities</v>
          </cell>
        </row>
        <row r="503">
          <cell r="A503">
            <v>525</v>
          </cell>
          <cell r="B503" t="str">
            <v>ECL</v>
          </cell>
          <cell r="C503" t="str">
            <v>Year 2</v>
          </cell>
          <cell r="D503" t="str">
            <v>ECLandYear 2</v>
          </cell>
          <cell r="E503">
            <v>41639</v>
          </cell>
          <cell r="F503">
            <v>13253400000</v>
          </cell>
          <cell r="G503">
            <v>7161200000</v>
          </cell>
          <cell r="H503">
            <v>4360300000</v>
          </cell>
          <cell r="I503">
            <v>0</v>
          </cell>
          <cell r="J503">
            <v>0</v>
          </cell>
          <cell r="K503">
            <v>6092200000</v>
          </cell>
          <cell r="L503">
            <v>1731900000</v>
          </cell>
          <cell r="M503" t="str">
            <v>Materials</v>
          </cell>
          <cell r="N503" t="str">
            <v>Specialty Chemicals</v>
          </cell>
        </row>
        <row r="504">
          <cell r="A504">
            <v>533</v>
          </cell>
          <cell r="B504" t="str">
            <v>EFX</v>
          </cell>
          <cell r="C504" t="str">
            <v>Year 2</v>
          </cell>
          <cell r="D504" t="str">
            <v>EFXandYear 2</v>
          </cell>
          <cell r="E504">
            <v>41639</v>
          </cell>
          <cell r="F504">
            <v>2303900000</v>
          </cell>
          <cell r="G504">
            <v>787300000</v>
          </cell>
          <cell r="H504">
            <v>715800000</v>
          </cell>
          <cell r="I504">
            <v>0</v>
          </cell>
          <cell r="J504">
            <v>189600000</v>
          </cell>
          <cell r="K504">
            <v>1516600000</v>
          </cell>
          <cell r="L504">
            <v>611200000</v>
          </cell>
          <cell r="M504" t="str">
            <v>Industrials</v>
          </cell>
          <cell r="N504" t="str">
            <v>Research &amp; Consulting Services</v>
          </cell>
        </row>
        <row r="505">
          <cell r="A505">
            <v>537</v>
          </cell>
          <cell r="B505" t="str">
            <v>EIX</v>
          </cell>
          <cell r="C505" t="str">
            <v>Year 2</v>
          </cell>
          <cell r="D505" t="str">
            <v>EIXandYear 2</v>
          </cell>
          <cell r="E505">
            <v>41639</v>
          </cell>
          <cell r="F505">
            <v>12581000000</v>
          </cell>
          <cell r="G505">
            <v>8364000000</v>
          </cell>
          <cell r="H505">
            <v>309000000</v>
          </cell>
          <cell r="I505">
            <v>0</v>
          </cell>
          <cell r="J505">
            <v>1622000000</v>
          </cell>
          <cell r="K505">
            <v>4217000000</v>
          </cell>
          <cell r="L505">
            <v>2286000000</v>
          </cell>
          <cell r="M505" t="str">
            <v>Utilities</v>
          </cell>
          <cell r="N505" t="str">
            <v>Electric Utilities</v>
          </cell>
        </row>
        <row r="506">
          <cell r="A506">
            <v>545</v>
          </cell>
          <cell r="B506" t="str">
            <v>EMN</v>
          </cell>
          <cell r="C506" t="str">
            <v>Year 2</v>
          </cell>
          <cell r="D506" t="str">
            <v>EMNandYear 2</v>
          </cell>
          <cell r="E506">
            <v>41639</v>
          </cell>
          <cell r="F506">
            <v>9350000000</v>
          </cell>
          <cell r="G506">
            <v>6574000000</v>
          </cell>
          <cell r="H506">
            <v>645000000</v>
          </cell>
          <cell r="I506">
            <v>193000000</v>
          </cell>
          <cell r="J506">
            <v>0</v>
          </cell>
          <cell r="K506">
            <v>2776000000</v>
          </cell>
          <cell r="L506">
            <v>1938000000</v>
          </cell>
          <cell r="M506" t="str">
            <v>Materials</v>
          </cell>
          <cell r="N506" t="str">
            <v>Diversified Chemicals</v>
          </cell>
        </row>
        <row r="507">
          <cell r="A507">
            <v>553</v>
          </cell>
          <cell r="B507" t="str">
            <v>EOG</v>
          </cell>
          <cell r="C507" t="str">
            <v>Year 2</v>
          </cell>
          <cell r="D507" t="str">
            <v>EOGandYear 2</v>
          </cell>
          <cell r="E507">
            <v>41639</v>
          </cell>
          <cell r="F507">
            <v>14487118000</v>
          </cell>
          <cell r="G507">
            <v>2066893000</v>
          </cell>
          <cell r="H507">
            <v>4621096000</v>
          </cell>
          <cell r="I507">
            <v>0</v>
          </cell>
          <cell r="J507">
            <v>3600976000</v>
          </cell>
          <cell r="K507">
            <v>12420225000</v>
          </cell>
          <cell r="L507">
            <v>4198153000</v>
          </cell>
          <cell r="M507" t="str">
            <v>Energy</v>
          </cell>
          <cell r="N507" t="str">
            <v>Oil &amp; Gas Exploration &amp; Production</v>
          </cell>
        </row>
        <row r="508">
          <cell r="A508">
            <v>557</v>
          </cell>
          <cell r="B508" t="str">
            <v>EQIX</v>
          </cell>
          <cell r="C508" t="str">
            <v>Year 2</v>
          </cell>
          <cell r="D508" t="str">
            <v>EQIXandYear 2</v>
          </cell>
          <cell r="E508">
            <v>41639</v>
          </cell>
          <cell r="F508">
            <v>2152766000</v>
          </cell>
          <cell r="G508">
            <v>1064403000</v>
          </cell>
          <cell r="H508">
            <v>621413000</v>
          </cell>
          <cell r="I508">
            <v>0</v>
          </cell>
          <cell r="J508">
            <v>0</v>
          </cell>
          <cell r="K508">
            <v>1088363000</v>
          </cell>
          <cell r="L508">
            <v>466950000</v>
          </cell>
          <cell r="M508" t="str">
            <v>Real Estate</v>
          </cell>
          <cell r="N508" t="str">
            <v>REITs</v>
          </cell>
        </row>
        <row r="509">
          <cell r="A509">
            <v>561</v>
          </cell>
          <cell r="B509" t="str">
            <v>EQR</v>
          </cell>
          <cell r="C509" t="str">
            <v>Year 2</v>
          </cell>
          <cell r="D509" t="str">
            <v>EQRandYear 2</v>
          </cell>
          <cell r="E509">
            <v>41639</v>
          </cell>
          <cell r="F509">
            <v>2387702000</v>
          </cell>
          <cell r="G509">
            <v>834228000</v>
          </cell>
          <cell r="H509">
            <v>62179000</v>
          </cell>
          <cell r="I509">
            <v>0</v>
          </cell>
          <cell r="J509">
            <v>978973000</v>
          </cell>
          <cell r="K509">
            <v>1553474000</v>
          </cell>
          <cell r="L509">
            <v>512322000</v>
          </cell>
          <cell r="M509" t="str">
            <v>Real Estate</v>
          </cell>
          <cell r="N509" t="str">
            <v>REITs</v>
          </cell>
        </row>
        <row r="510">
          <cell r="A510">
            <v>569</v>
          </cell>
          <cell r="B510" t="str">
            <v>ES</v>
          </cell>
          <cell r="C510" t="str">
            <v>Year 2</v>
          </cell>
          <cell r="D510" t="str">
            <v>ESandYear 2</v>
          </cell>
          <cell r="E510">
            <v>41639</v>
          </cell>
          <cell r="F510">
            <v>7301204000</v>
          </cell>
          <cell r="G510">
            <v>3997940000</v>
          </cell>
          <cell r="H510">
            <v>914149000</v>
          </cell>
          <cell r="I510">
            <v>0</v>
          </cell>
          <cell r="J510">
            <v>859680000</v>
          </cell>
          <cell r="K510">
            <v>3303264000</v>
          </cell>
          <cell r="L510">
            <v>1529435000</v>
          </cell>
          <cell r="M510" t="str">
            <v>Utilities</v>
          </cell>
          <cell r="N510" t="str">
            <v>MultiUtilities</v>
          </cell>
        </row>
        <row r="511">
          <cell r="A511">
            <v>573</v>
          </cell>
          <cell r="B511" t="str">
            <v>ESS</v>
          </cell>
          <cell r="C511" t="str">
            <v>Year 2</v>
          </cell>
          <cell r="D511" t="str">
            <v>ESSandYear 2</v>
          </cell>
          <cell r="E511">
            <v>41639</v>
          </cell>
          <cell r="F511">
            <v>610590000</v>
          </cell>
          <cell r="G511">
            <v>197336000</v>
          </cell>
          <cell r="H511">
            <v>26684000</v>
          </cell>
          <cell r="I511">
            <v>0</v>
          </cell>
          <cell r="J511">
            <v>192420000</v>
          </cell>
          <cell r="K511">
            <v>413254000</v>
          </cell>
          <cell r="L511">
            <v>194150000</v>
          </cell>
          <cell r="M511" t="str">
            <v>Real Estate</v>
          </cell>
          <cell r="N511" t="str">
            <v>Residential REITs</v>
          </cell>
        </row>
        <row r="512">
          <cell r="A512">
            <v>577</v>
          </cell>
          <cell r="B512" t="str">
            <v>ETFC</v>
          </cell>
          <cell r="C512" t="str">
            <v>Year 2</v>
          </cell>
          <cell r="D512" t="str">
            <v>ETFCandYear 2</v>
          </cell>
          <cell r="E512">
            <v>41639</v>
          </cell>
          <cell r="F512">
            <v>1466000000</v>
          </cell>
          <cell r="G512">
            <v>0</v>
          </cell>
          <cell r="H512">
            <v>888000000</v>
          </cell>
          <cell r="I512">
            <v>0</v>
          </cell>
          <cell r="J512">
            <v>256000000</v>
          </cell>
          <cell r="K512">
            <v>1466000000</v>
          </cell>
          <cell r="L512">
            <v>322000000</v>
          </cell>
          <cell r="M512" t="str">
            <v>Financials</v>
          </cell>
          <cell r="N512" t="str">
            <v>Investment Banking &amp; Brokerage</v>
          </cell>
        </row>
        <row r="513">
          <cell r="A513">
            <v>581</v>
          </cell>
          <cell r="B513" t="str">
            <v>ETN</v>
          </cell>
          <cell r="C513" t="str">
            <v>Year 2</v>
          </cell>
          <cell r="D513" t="str">
            <v>ETNandYear 2</v>
          </cell>
          <cell r="E513">
            <v>41639</v>
          </cell>
          <cell r="F513">
            <v>22046000000</v>
          </cell>
          <cell r="G513">
            <v>15369000000</v>
          </cell>
          <cell r="H513">
            <v>3886000000</v>
          </cell>
          <cell r="I513">
            <v>644000000</v>
          </cell>
          <cell r="J513">
            <v>0</v>
          </cell>
          <cell r="K513">
            <v>6677000000</v>
          </cell>
          <cell r="L513">
            <v>2147000000</v>
          </cell>
          <cell r="M513" t="str">
            <v>Industrials</v>
          </cell>
          <cell r="N513" t="str">
            <v>Industrial Conglomerates</v>
          </cell>
        </row>
        <row r="514">
          <cell r="A514">
            <v>585</v>
          </cell>
          <cell r="B514" t="str">
            <v>ETR</v>
          </cell>
          <cell r="C514" t="str">
            <v>Year 2</v>
          </cell>
          <cell r="D514" t="str">
            <v>ETRandYear 2</v>
          </cell>
          <cell r="E514">
            <v>41639</v>
          </cell>
          <cell r="F514">
            <v>11390947000</v>
          </cell>
          <cell r="G514">
            <v>7588885000</v>
          </cell>
          <cell r="H514">
            <v>888051000</v>
          </cell>
          <cell r="I514">
            <v>0</v>
          </cell>
          <cell r="J514">
            <v>1261044000</v>
          </cell>
          <cell r="K514">
            <v>3802062000</v>
          </cell>
          <cell r="L514">
            <v>1652967000</v>
          </cell>
          <cell r="M514" t="str">
            <v>Utilities</v>
          </cell>
          <cell r="N514" t="str">
            <v>Electric Utilities</v>
          </cell>
        </row>
        <row r="515">
          <cell r="A515">
            <v>589</v>
          </cell>
          <cell r="B515" t="str">
            <v>EW</v>
          </cell>
          <cell r="C515" t="str">
            <v>Year 2</v>
          </cell>
          <cell r="D515" t="str">
            <v>EWandYear 2</v>
          </cell>
          <cell r="E515">
            <v>41639</v>
          </cell>
          <cell r="F515">
            <v>2045500000</v>
          </cell>
          <cell r="G515">
            <v>516600000</v>
          </cell>
          <cell r="H515">
            <v>749700000</v>
          </cell>
          <cell r="I515">
            <v>323000000</v>
          </cell>
          <cell r="J515">
            <v>0</v>
          </cell>
          <cell r="K515">
            <v>1528900000</v>
          </cell>
          <cell r="L515">
            <v>456200000</v>
          </cell>
          <cell r="M515" t="str">
            <v>Health Care</v>
          </cell>
          <cell r="N515" t="str">
            <v>Health Care Equipment</v>
          </cell>
        </row>
        <row r="516">
          <cell r="A516">
            <v>597</v>
          </cell>
          <cell r="B516" t="str">
            <v>EXPD</v>
          </cell>
          <cell r="C516" t="str">
            <v>Year 2</v>
          </cell>
          <cell r="D516" t="str">
            <v>EXPDandYear 2</v>
          </cell>
          <cell r="E516">
            <v>41639</v>
          </cell>
          <cell r="F516">
            <v>6080257000</v>
          </cell>
          <cell r="G516">
            <v>4197404000</v>
          </cell>
          <cell r="H516">
            <v>1282709000</v>
          </cell>
          <cell r="I516">
            <v>0</v>
          </cell>
          <cell r="J516">
            <v>48071000</v>
          </cell>
          <cell r="K516">
            <v>1882853000</v>
          </cell>
          <cell r="L516">
            <v>552073000</v>
          </cell>
          <cell r="M516" t="str">
            <v>Industrials</v>
          </cell>
          <cell r="N516" t="str">
            <v>Air Freight &amp; Logistics</v>
          </cell>
        </row>
        <row r="517">
          <cell r="A517">
            <v>605</v>
          </cell>
          <cell r="B517" t="str">
            <v>EXR</v>
          </cell>
          <cell r="C517" t="str">
            <v>Year 2</v>
          </cell>
          <cell r="D517" t="str">
            <v>EXRandYear 2</v>
          </cell>
          <cell r="E517">
            <v>41639</v>
          </cell>
          <cell r="F517">
            <v>520613000</v>
          </cell>
          <cell r="G517">
            <v>140012000</v>
          </cell>
          <cell r="H517">
            <v>63268000</v>
          </cell>
          <cell r="I517">
            <v>0</v>
          </cell>
          <cell r="J517">
            <v>95232000</v>
          </cell>
          <cell r="K517">
            <v>380601000</v>
          </cell>
          <cell r="L517">
            <v>222101000</v>
          </cell>
          <cell r="M517" t="str">
            <v>Real Estate</v>
          </cell>
          <cell r="N517" t="str">
            <v>Specialized REITs</v>
          </cell>
        </row>
        <row r="518">
          <cell r="A518">
            <v>621</v>
          </cell>
          <cell r="B518" t="str">
            <v>FBHS</v>
          </cell>
          <cell r="C518" t="str">
            <v>Year 2</v>
          </cell>
          <cell r="D518" t="str">
            <v>FBHSandYear 2</v>
          </cell>
          <cell r="E518">
            <v>41639</v>
          </cell>
          <cell r="F518">
            <v>3703600000</v>
          </cell>
          <cell r="G518">
            <v>2408500000</v>
          </cell>
          <cell r="H518">
            <v>938700000</v>
          </cell>
          <cell r="I518">
            <v>0</v>
          </cell>
          <cell r="J518">
            <v>9400000</v>
          </cell>
          <cell r="K518">
            <v>1295100000</v>
          </cell>
          <cell r="L518">
            <v>347000000</v>
          </cell>
          <cell r="M518" t="str">
            <v>Industrials</v>
          </cell>
          <cell r="N518" t="str">
            <v>Building Products</v>
          </cell>
        </row>
        <row r="519">
          <cell r="A519">
            <v>625</v>
          </cell>
          <cell r="B519" t="str">
            <v>FCX</v>
          </cell>
          <cell r="C519" t="str">
            <v>Year 2</v>
          </cell>
          <cell r="D519" t="str">
            <v>FCXandYear 2</v>
          </cell>
          <cell r="E519">
            <v>41639</v>
          </cell>
          <cell r="F519">
            <v>20921000000</v>
          </cell>
          <cell r="G519">
            <v>14637000000</v>
          </cell>
          <cell r="H519">
            <v>657000000</v>
          </cell>
          <cell r="I519">
            <v>210000000</v>
          </cell>
          <cell r="J519">
            <v>0</v>
          </cell>
          <cell r="K519">
            <v>6284000000</v>
          </cell>
          <cell r="L519">
            <v>5417000000</v>
          </cell>
          <cell r="M519" t="str">
            <v>Materials</v>
          </cell>
          <cell r="N519" t="str">
            <v>Copper</v>
          </cell>
        </row>
        <row r="520">
          <cell r="A520">
            <v>633</v>
          </cell>
          <cell r="B520" t="str">
            <v>FE</v>
          </cell>
          <cell r="C520" t="str">
            <v>Year 2</v>
          </cell>
          <cell r="D520" t="str">
            <v>FEandYear 2</v>
          </cell>
          <cell r="E520">
            <v>41639</v>
          </cell>
          <cell r="F520">
            <v>14892000000</v>
          </cell>
          <cell r="G520">
            <v>6459000000</v>
          </cell>
          <cell r="H520">
            <v>4315000000</v>
          </cell>
          <cell r="I520">
            <v>0</v>
          </cell>
          <cell r="J520">
            <v>1741000000</v>
          </cell>
          <cell r="K520">
            <v>8433000000</v>
          </cell>
          <cell r="L520">
            <v>2377000000</v>
          </cell>
          <cell r="M520" t="str">
            <v>Utilities</v>
          </cell>
          <cell r="N520" t="str">
            <v>Electric Utilities</v>
          </cell>
        </row>
        <row r="521">
          <cell r="A521">
            <v>641</v>
          </cell>
          <cell r="B521" t="str">
            <v>FIS</v>
          </cell>
          <cell r="C521" t="str">
            <v>Year 2</v>
          </cell>
          <cell r="D521" t="str">
            <v>FISandYear 2</v>
          </cell>
          <cell r="E521">
            <v>41639</v>
          </cell>
          <cell r="F521">
            <v>6063400000</v>
          </cell>
          <cell r="G521">
            <v>4092700000</v>
          </cell>
          <cell r="H521">
            <v>907800000</v>
          </cell>
          <cell r="I521">
            <v>0</v>
          </cell>
          <cell r="J521">
            <v>0</v>
          </cell>
          <cell r="K521">
            <v>1970700000</v>
          </cell>
          <cell r="L521">
            <v>1062900000</v>
          </cell>
          <cell r="M521" t="str">
            <v>Information Technology</v>
          </cell>
          <cell r="N521" t="str">
            <v>Internet Software &amp; Services</v>
          </cell>
        </row>
        <row r="522">
          <cell r="A522">
            <v>645</v>
          </cell>
          <cell r="B522" t="str">
            <v>FISV</v>
          </cell>
          <cell r="C522" t="str">
            <v>Year 2</v>
          </cell>
          <cell r="D522" t="str">
            <v>FISVandYear 2</v>
          </cell>
          <cell r="E522">
            <v>41639</v>
          </cell>
          <cell r="F522">
            <v>4814000000</v>
          </cell>
          <cell r="G522">
            <v>2776000000</v>
          </cell>
          <cell r="H522">
            <v>977000000</v>
          </cell>
          <cell r="I522">
            <v>0</v>
          </cell>
          <cell r="J522">
            <v>0</v>
          </cell>
          <cell r="K522">
            <v>2038000000</v>
          </cell>
          <cell r="L522">
            <v>1061000000</v>
          </cell>
          <cell r="M522" t="str">
            <v>Information Technology</v>
          </cell>
          <cell r="N522" t="str">
            <v>Internet Software &amp; Services</v>
          </cell>
        </row>
        <row r="523">
          <cell r="A523">
            <v>653</v>
          </cell>
          <cell r="B523" t="str">
            <v>FLIR</v>
          </cell>
          <cell r="C523" t="str">
            <v>Year 2</v>
          </cell>
          <cell r="D523" t="str">
            <v>FLIRandYear 2</v>
          </cell>
          <cell r="E523">
            <v>41639</v>
          </cell>
          <cell r="F523">
            <v>1496372000</v>
          </cell>
          <cell r="G523">
            <v>759362000</v>
          </cell>
          <cell r="H523">
            <v>322739000</v>
          </cell>
          <cell r="I523">
            <v>147696000</v>
          </cell>
          <cell r="J523">
            <v>0</v>
          </cell>
          <cell r="K523">
            <v>737010000</v>
          </cell>
          <cell r="L523">
            <v>266575000</v>
          </cell>
          <cell r="M523" t="str">
            <v>Information Technology</v>
          </cell>
          <cell r="N523" t="str">
            <v>Electronic Equipment &amp; Instruments</v>
          </cell>
        </row>
        <row r="524">
          <cell r="A524">
            <v>665</v>
          </cell>
          <cell r="B524" t="str">
            <v>FMC</v>
          </cell>
          <cell r="C524" t="str">
            <v>Year 2</v>
          </cell>
          <cell r="D524" t="str">
            <v>FMCandYear 2</v>
          </cell>
          <cell r="E524">
            <v>41639</v>
          </cell>
          <cell r="F524">
            <v>3130700000</v>
          </cell>
          <cell r="G524">
            <v>1929800000</v>
          </cell>
          <cell r="H524">
            <v>496100000</v>
          </cell>
          <cell r="I524">
            <v>115600000</v>
          </cell>
          <cell r="J524">
            <v>0</v>
          </cell>
          <cell r="K524">
            <v>1200900000</v>
          </cell>
          <cell r="L524">
            <v>589200000</v>
          </cell>
          <cell r="M524" t="str">
            <v>Materials</v>
          </cell>
          <cell r="N524" t="str">
            <v>Diversified Chemicals</v>
          </cell>
        </row>
        <row r="525">
          <cell r="A525">
            <v>673</v>
          </cell>
          <cell r="B525" t="str">
            <v>FSLR</v>
          </cell>
          <cell r="C525" t="str">
            <v>Year 2</v>
          </cell>
          <cell r="D525" t="str">
            <v>FSLRandYear 2</v>
          </cell>
          <cell r="E525">
            <v>41639</v>
          </cell>
          <cell r="F525">
            <v>3309616000</v>
          </cell>
          <cell r="G525">
            <v>2444984000</v>
          </cell>
          <cell r="H525">
            <v>270261000</v>
          </cell>
          <cell r="I525">
            <v>134300000</v>
          </cell>
          <cell r="J525">
            <v>0</v>
          </cell>
          <cell r="K525">
            <v>864632000</v>
          </cell>
          <cell r="L525">
            <v>460071000</v>
          </cell>
          <cell r="M525" t="str">
            <v>Information Technology</v>
          </cell>
          <cell r="N525" t="str">
            <v>Semiconductors</v>
          </cell>
        </row>
        <row r="526">
          <cell r="A526">
            <v>677</v>
          </cell>
          <cell r="B526" t="str">
            <v>FTR</v>
          </cell>
          <cell r="C526" t="str">
            <v>Year 2</v>
          </cell>
          <cell r="D526" t="str">
            <v>FTRandYear 2</v>
          </cell>
          <cell r="E526">
            <v>41639</v>
          </cell>
          <cell r="F526">
            <v>4762000000</v>
          </cell>
          <cell r="G526">
            <v>0</v>
          </cell>
          <cell r="H526">
            <v>2616000000</v>
          </cell>
          <cell r="I526">
            <v>0</v>
          </cell>
          <cell r="J526">
            <v>1170000000</v>
          </cell>
          <cell r="K526">
            <v>4762000000</v>
          </cell>
          <cell r="L526">
            <v>976000000</v>
          </cell>
          <cell r="M526" t="str">
            <v>Telecommunications Services</v>
          </cell>
          <cell r="N526" t="str">
            <v>Integrated Telecommunications Services</v>
          </cell>
        </row>
        <row r="527">
          <cell r="A527">
            <v>685</v>
          </cell>
          <cell r="B527" t="str">
            <v>GGP</v>
          </cell>
          <cell r="C527" t="str">
            <v>Year 2</v>
          </cell>
          <cell r="D527" t="str">
            <v>GGPandYear 2</v>
          </cell>
          <cell r="E527">
            <v>41639</v>
          </cell>
          <cell r="F527">
            <v>2486017000</v>
          </cell>
          <cell r="G527">
            <v>815095000</v>
          </cell>
          <cell r="H527">
            <v>76864000</v>
          </cell>
          <cell r="I527">
            <v>0</v>
          </cell>
          <cell r="J527">
            <v>749722000</v>
          </cell>
          <cell r="K527">
            <v>1670922000</v>
          </cell>
          <cell r="L527">
            <v>844336000</v>
          </cell>
          <cell r="M527" t="str">
            <v>Real Estate</v>
          </cell>
          <cell r="N527" t="str">
            <v>Retail REITs</v>
          </cell>
        </row>
        <row r="528">
          <cell r="A528">
            <v>689</v>
          </cell>
          <cell r="B528" t="str">
            <v>GILD</v>
          </cell>
          <cell r="C528" t="str">
            <v>Year 2</v>
          </cell>
          <cell r="D528" t="str">
            <v>GILDandYear 2</v>
          </cell>
          <cell r="E528">
            <v>41639</v>
          </cell>
          <cell r="F528">
            <v>11202000000</v>
          </cell>
          <cell r="G528">
            <v>2859000000</v>
          </cell>
          <cell r="H528">
            <v>1699000000</v>
          </cell>
          <cell r="I528">
            <v>2120000000</v>
          </cell>
          <cell r="J528">
            <v>0</v>
          </cell>
          <cell r="K528">
            <v>8343000000</v>
          </cell>
          <cell r="L528">
            <v>4524000000</v>
          </cell>
          <cell r="M528" t="str">
            <v>Health Care</v>
          </cell>
          <cell r="N528" t="str">
            <v>Biotechnology</v>
          </cell>
        </row>
        <row r="529">
          <cell r="A529">
            <v>705</v>
          </cell>
          <cell r="B529" t="str">
            <v>GPC</v>
          </cell>
          <cell r="C529" t="str">
            <v>Year 2</v>
          </cell>
          <cell r="D529" t="str">
            <v>GPCandYear 2</v>
          </cell>
          <cell r="E529">
            <v>41639</v>
          </cell>
          <cell r="F529">
            <v>14077843000</v>
          </cell>
          <cell r="G529">
            <v>9857923000</v>
          </cell>
          <cell r="H529">
            <v>3028028000</v>
          </cell>
          <cell r="I529">
            <v>0</v>
          </cell>
          <cell r="J529">
            <v>133957000</v>
          </cell>
          <cell r="K529">
            <v>4219920000</v>
          </cell>
          <cell r="L529">
            <v>1057935000</v>
          </cell>
          <cell r="M529" t="str">
            <v>Consumer Discretionary</v>
          </cell>
          <cell r="N529" t="str">
            <v>Specialty Stores</v>
          </cell>
        </row>
        <row r="530">
          <cell r="A530">
            <v>725</v>
          </cell>
          <cell r="B530" t="str">
            <v>GWW</v>
          </cell>
          <cell r="C530" t="str">
            <v>Year 2</v>
          </cell>
          <cell r="D530" t="str">
            <v>GWWandYear 2</v>
          </cell>
          <cell r="E530">
            <v>41639</v>
          </cell>
          <cell r="F530">
            <v>9437758000</v>
          </cell>
          <cell r="G530">
            <v>5301275000</v>
          </cell>
          <cell r="H530">
            <v>2839629000</v>
          </cell>
          <cell r="I530">
            <v>0</v>
          </cell>
          <cell r="J530">
            <v>0</v>
          </cell>
          <cell r="K530">
            <v>4136483000</v>
          </cell>
          <cell r="L530">
            <v>1296854000</v>
          </cell>
          <cell r="M530" t="str">
            <v>Industrials</v>
          </cell>
          <cell r="N530" t="str">
            <v>Industrial Materials</v>
          </cell>
        </row>
        <row r="531">
          <cell r="A531">
            <v>741</v>
          </cell>
          <cell r="B531" t="str">
            <v>HBAN</v>
          </cell>
          <cell r="C531" t="str">
            <v>Year 2</v>
          </cell>
          <cell r="D531" t="str">
            <v>HBANandYear 2</v>
          </cell>
          <cell r="E531">
            <v>41639</v>
          </cell>
          <cell r="F531">
            <v>2872833000</v>
          </cell>
          <cell r="G531">
            <v>116241000</v>
          </cell>
          <cell r="H531">
            <v>1716639000</v>
          </cell>
          <cell r="I531">
            <v>0</v>
          </cell>
          <cell r="J531">
            <v>131409000</v>
          </cell>
          <cell r="K531">
            <v>2756592000</v>
          </cell>
          <cell r="L531">
            <v>908544000</v>
          </cell>
          <cell r="M531" t="str">
            <v>Financials</v>
          </cell>
          <cell r="N531" t="str">
            <v>Banks</v>
          </cell>
        </row>
        <row r="532">
          <cell r="A532">
            <v>749</v>
          </cell>
          <cell r="B532" t="str">
            <v>HCA</v>
          </cell>
          <cell r="C532" t="str">
            <v>Year 2</v>
          </cell>
          <cell r="D532" t="str">
            <v>HCAandYear 2</v>
          </cell>
          <cell r="E532">
            <v>41639</v>
          </cell>
          <cell r="F532">
            <v>34182000000</v>
          </cell>
          <cell r="G532">
            <v>5970000000</v>
          </cell>
          <cell r="H532">
            <v>21667000000</v>
          </cell>
          <cell r="I532">
            <v>0</v>
          </cell>
          <cell r="J532">
            <v>1753000000</v>
          </cell>
          <cell r="K532">
            <v>28212000000</v>
          </cell>
          <cell r="L532">
            <v>4792000000</v>
          </cell>
          <cell r="M532" t="str">
            <v>Health Care</v>
          </cell>
          <cell r="N532" t="str">
            <v>Health Care Facilities</v>
          </cell>
        </row>
        <row r="533">
          <cell r="A533">
            <v>753</v>
          </cell>
          <cell r="B533" t="str">
            <v>HCN</v>
          </cell>
          <cell r="C533" t="str">
            <v>Year 2</v>
          </cell>
          <cell r="D533" t="str">
            <v>HCNandYear 2</v>
          </cell>
          <cell r="E533">
            <v>41639</v>
          </cell>
          <cell r="F533">
            <v>2847945000</v>
          </cell>
          <cell r="G533">
            <v>1206813000</v>
          </cell>
          <cell r="H533">
            <v>241719000</v>
          </cell>
          <cell r="I533">
            <v>0</v>
          </cell>
          <cell r="J533">
            <v>865800000</v>
          </cell>
          <cell r="K533">
            <v>1641132000</v>
          </cell>
          <cell r="L533">
            <v>533613000</v>
          </cell>
          <cell r="M533" t="str">
            <v>Real Estate</v>
          </cell>
          <cell r="N533" t="str">
            <v>REITs</v>
          </cell>
        </row>
        <row r="534">
          <cell r="A534">
            <v>765</v>
          </cell>
          <cell r="B534" t="str">
            <v>HES</v>
          </cell>
          <cell r="C534" t="str">
            <v>Year 2</v>
          </cell>
          <cell r="D534" t="str">
            <v>HESandYear 2</v>
          </cell>
          <cell r="E534">
            <v>41639</v>
          </cell>
          <cell r="F534">
            <v>11905000000</v>
          </cell>
          <cell r="G534">
            <v>3969000000</v>
          </cell>
          <cell r="H534">
            <v>1045000000</v>
          </cell>
          <cell r="I534">
            <v>0</v>
          </cell>
          <cell r="J534">
            <v>2687000000</v>
          </cell>
          <cell r="K534">
            <v>7936000000</v>
          </cell>
          <cell r="L534">
            <v>4204000000</v>
          </cell>
          <cell r="M534" t="str">
            <v>Energy</v>
          </cell>
          <cell r="N534" t="str">
            <v>Integrated Oil &amp; Gas</v>
          </cell>
        </row>
        <row r="535">
          <cell r="A535">
            <v>769</v>
          </cell>
          <cell r="B535" t="str">
            <v>HIG</v>
          </cell>
          <cell r="C535" t="str">
            <v>Year 2</v>
          </cell>
          <cell r="D535" t="str">
            <v>HIGandYear 2</v>
          </cell>
          <cell r="E535">
            <v>41639</v>
          </cell>
          <cell r="F535">
            <v>20673000000</v>
          </cell>
          <cell r="G535">
            <v>11048000000</v>
          </cell>
          <cell r="H535">
            <v>0</v>
          </cell>
          <cell r="I535">
            <v>0</v>
          </cell>
          <cell r="J535">
            <v>5970000000</v>
          </cell>
          <cell r="K535">
            <v>9625000000</v>
          </cell>
          <cell r="L535">
            <v>3655000000</v>
          </cell>
          <cell r="M535" t="str">
            <v>Financials</v>
          </cell>
          <cell r="N535" t="str">
            <v>Property &amp; Casualty Insurance</v>
          </cell>
        </row>
        <row r="536">
          <cell r="A536">
            <v>773</v>
          </cell>
          <cell r="B536" t="str">
            <v>HOG</v>
          </cell>
          <cell r="C536" t="str">
            <v>Year 2</v>
          </cell>
          <cell r="D536" t="str">
            <v>HOGandYear 2</v>
          </cell>
          <cell r="E536">
            <v>41639</v>
          </cell>
          <cell r="F536">
            <v>5899872000</v>
          </cell>
          <cell r="G536">
            <v>3621417000</v>
          </cell>
          <cell r="H536">
            <v>1124753000</v>
          </cell>
          <cell r="I536">
            <v>0</v>
          </cell>
          <cell r="J536">
            <v>0</v>
          </cell>
          <cell r="K536">
            <v>2278455000</v>
          </cell>
          <cell r="L536">
            <v>1153702000</v>
          </cell>
          <cell r="M536" t="str">
            <v>Consumer Discretionary</v>
          </cell>
          <cell r="N536" t="str">
            <v>Motorcycle Manufacturers</v>
          </cell>
        </row>
        <row r="537">
          <cell r="A537">
            <v>812</v>
          </cell>
          <cell r="B537" t="str">
            <v>HST</v>
          </cell>
          <cell r="C537" t="str">
            <v>Year 2</v>
          </cell>
          <cell r="D537" t="str">
            <v>HSTandYear 2</v>
          </cell>
          <cell r="E537">
            <v>41639</v>
          </cell>
          <cell r="F537">
            <v>5166000000</v>
          </cell>
          <cell r="G537">
            <v>1989000000</v>
          </cell>
          <cell r="H537">
            <v>1968000000</v>
          </cell>
          <cell r="I537">
            <v>0</v>
          </cell>
          <cell r="J537">
            <v>697000000</v>
          </cell>
          <cell r="K537">
            <v>3177000000</v>
          </cell>
          <cell r="L537">
            <v>512000000</v>
          </cell>
          <cell r="M537" t="str">
            <v>Real Estate</v>
          </cell>
          <cell r="N537" t="str">
            <v>REITs</v>
          </cell>
        </row>
        <row r="538">
          <cell r="A538">
            <v>816</v>
          </cell>
          <cell r="B538" t="str">
            <v>HSY</v>
          </cell>
          <cell r="C538" t="str">
            <v>Year 2</v>
          </cell>
          <cell r="D538" t="str">
            <v>HSYandYear 2</v>
          </cell>
          <cell r="E538">
            <v>41639</v>
          </cell>
          <cell r="F538">
            <v>7146079000</v>
          </cell>
          <cell r="G538">
            <v>3865231000</v>
          </cell>
          <cell r="H538">
            <v>1924132000</v>
          </cell>
          <cell r="I538">
            <v>0</v>
          </cell>
          <cell r="J538">
            <v>0</v>
          </cell>
          <cell r="K538">
            <v>3280848000</v>
          </cell>
          <cell r="L538">
            <v>1356716000</v>
          </cell>
          <cell r="M538" t="str">
            <v>Consumer Staples</v>
          </cell>
          <cell r="N538" t="str">
            <v>Packaged Foods &amp; Meats</v>
          </cell>
        </row>
        <row r="539">
          <cell r="A539">
            <v>824</v>
          </cell>
          <cell r="B539" t="str">
            <v>IBM</v>
          </cell>
          <cell r="C539" t="str">
            <v>Year 2</v>
          </cell>
          <cell r="D539" t="str">
            <v>IBMandYear 2</v>
          </cell>
          <cell r="E539">
            <v>41639</v>
          </cell>
          <cell r="F539">
            <v>98367000000</v>
          </cell>
          <cell r="G539">
            <v>49683000000</v>
          </cell>
          <cell r="H539">
            <v>22629000000</v>
          </cell>
          <cell r="I539">
            <v>5743000000</v>
          </cell>
          <cell r="J539">
            <v>0</v>
          </cell>
          <cell r="K539">
            <v>48684000000</v>
          </cell>
          <cell r="L539">
            <v>20312000000</v>
          </cell>
          <cell r="M539" t="str">
            <v>Information Technology</v>
          </cell>
          <cell r="N539" t="str">
            <v>IT Consulting &amp; Other Services</v>
          </cell>
        </row>
        <row r="540">
          <cell r="A540">
            <v>828</v>
          </cell>
          <cell r="B540" t="str">
            <v>IDXX</v>
          </cell>
          <cell r="C540" t="str">
            <v>Year 2</v>
          </cell>
          <cell r="D540" t="str">
            <v>IDXXandYear 2</v>
          </cell>
          <cell r="E540">
            <v>41639</v>
          </cell>
          <cell r="F540">
            <v>1377058000</v>
          </cell>
          <cell r="G540">
            <v>620940000</v>
          </cell>
          <cell r="H540">
            <v>401353000</v>
          </cell>
          <cell r="I540">
            <v>88003000</v>
          </cell>
          <cell r="J540">
            <v>0</v>
          </cell>
          <cell r="K540">
            <v>756118000</v>
          </cell>
          <cell r="L540">
            <v>266762000</v>
          </cell>
          <cell r="M540" t="str">
            <v>Health Care</v>
          </cell>
          <cell r="N540" t="str">
            <v>Health Care Equipment</v>
          </cell>
        </row>
        <row r="541">
          <cell r="A541">
            <v>832</v>
          </cell>
          <cell r="B541" t="str">
            <v>IFF</v>
          </cell>
          <cell r="C541" t="str">
            <v>Year 2</v>
          </cell>
          <cell r="D541" t="str">
            <v>IFFandYear 2</v>
          </cell>
          <cell r="E541">
            <v>41639</v>
          </cell>
          <cell r="F541">
            <v>2952896000</v>
          </cell>
          <cell r="G541">
            <v>1668691000</v>
          </cell>
          <cell r="H541">
            <v>505877000</v>
          </cell>
          <cell r="I541">
            <v>259838000</v>
          </cell>
          <cell r="J541">
            <v>0</v>
          </cell>
          <cell r="K541">
            <v>1284205000</v>
          </cell>
          <cell r="L541">
            <v>518490000</v>
          </cell>
          <cell r="M541" t="str">
            <v>Materials</v>
          </cell>
          <cell r="N541" t="str">
            <v>Specialty Chemicals</v>
          </cell>
        </row>
        <row r="542">
          <cell r="A542">
            <v>848</v>
          </cell>
          <cell r="B542" t="str">
            <v>IP</v>
          </cell>
          <cell r="C542" t="str">
            <v>Year 2</v>
          </cell>
          <cell r="D542" t="str">
            <v>IPandYear 2</v>
          </cell>
          <cell r="E542">
            <v>41639</v>
          </cell>
          <cell r="F542">
            <v>23483000000</v>
          </cell>
          <cell r="G542">
            <v>16282000000</v>
          </cell>
          <cell r="H542">
            <v>3557000000</v>
          </cell>
          <cell r="I542">
            <v>0</v>
          </cell>
          <cell r="J542">
            <v>1531000000</v>
          </cell>
          <cell r="K542">
            <v>7201000000</v>
          </cell>
          <cell r="L542">
            <v>2113000000</v>
          </cell>
          <cell r="M542" t="str">
            <v>Materials</v>
          </cell>
          <cell r="N542" t="str">
            <v>Paper Packaging</v>
          </cell>
        </row>
        <row r="543">
          <cell r="A543">
            <v>852</v>
          </cell>
          <cell r="B543" t="str">
            <v>IPG</v>
          </cell>
          <cell r="C543" t="str">
            <v>Year 2</v>
          </cell>
          <cell r="D543" t="str">
            <v>IPGandYear 2</v>
          </cell>
          <cell r="E543">
            <v>41639</v>
          </cell>
          <cell r="F543">
            <v>7122300000</v>
          </cell>
          <cell r="G543">
            <v>0</v>
          </cell>
          <cell r="H543">
            <v>6463400000</v>
          </cell>
          <cell r="I543">
            <v>0</v>
          </cell>
          <cell r="J543">
            <v>0</v>
          </cell>
          <cell r="K543">
            <v>7122300000</v>
          </cell>
          <cell r="L543">
            <v>658900000</v>
          </cell>
          <cell r="M543" t="str">
            <v>Consumer Discretionary</v>
          </cell>
          <cell r="N543" t="str">
            <v>Advertising</v>
          </cell>
        </row>
        <row r="544">
          <cell r="A544">
            <v>856</v>
          </cell>
          <cell r="B544" t="str">
            <v>IRM</v>
          </cell>
          <cell r="C544" t="str">
            <v>Year 2</v>
          </cell>
          <cell r="D544" t="str">
            <v>IRMandYear 2</v>
          </cell>
          <cell r="E544">
            <v>41639</v>
          </cell>
          <cell r="F544">
            <v>3024623000</v>
          </cell>
          <cell r="G544">
            <v>1288878000</v>
          </cell>
          <cell r="H544">
            <v>924031000</v>
          </cell>
          <cell r="I544">
            <v>0</v>
          </cell>
          <cell r="J544">
            <v>322037000</v>
          </cell>
          <cell r="K544">
            <v>1735745000</v>
          </cell>
          <cell r="L544">
            <v>489677000</v>
          </cell>
          <cell r="M544" t="str">
            <v>Real Estate</v>
          </cell>
          <cell r="N544" t="str">
            <v>REITs</v>
          </cell>
        </row>
        <row r="545">
          <cell r="A545">
            <v>868</v>
          </cell>
          <cell r="B545" t="str">
            <v>IVZ</v>
          </cell>
          <cell r="C545" t="str">
            <v>Year 2</v>
          </cell>
          <cell r="D545" t="str">
            <v>IVZandYear 2</v>
          </cell>
          <cell r="E545">
            <v>41639</v>
          </cell>
          <cell r="F545">
            <v>4644600000</v>
          </cell>
          <cell r="G545">
            <v>0</v>
          </cell>
          <cell r="H545">
            <v>3524400000</v>
          </cell>
          <cell r="I545">
            <v>0</v>
          </cell>
          <cell r="J545">
            <v>0</v>
          </cell>
          <cell r="K545">
            <v>4644600000</v>
          </cell>
          <cell r="L545">
            <v>1120200000</v>
          </cell>
          <cell r="M545" t="str">
            <v>Financials</v>
          </cell>
          <cell r="N545" t="str">
            <v>Asset Management &amp; Custody Banks</v>
          </cell>
        </row>
        <row r="546">
          <cell r="A546">
            <v>872</v>
          </cell>
          <cell r="B546" t="str">
            <v>JBHT</v>
          </cell>
          <cell r="C546" t="str">
            <v>Year 2</v>
          </cell>
          <cell r="D546" t="str">
            <v>JBHTandYear 2</v>
          </cell>
          <cell r="E546">
            <v>41639</v>
          </cell>
          <cell r="F546">
            <v>5584571000</v>
          </cell>
          <cell r="G546">
            <v>3570801000</v>
          </cell>
          <cell r="H546">
            <v>1183682000</v>
          </cell>
          <cell r="I546">
            <v>0</v>
          </cell>
          <cell r="J546">
            <v>253380000</v>
          </cell>
          <cell r="K546">
            <v>2013770000</v>
          </cell>
          <cell r="L546">
            <v>576708000</v>
          </cell>
          <cell r="M546" t="str">
            <v>Industrials</v>
          </cell>
          <cell r="N546" t="str">
            <v>Trucking</v>
          </cell>
        </row>
        <row r="547">
          <cell r="A547">
            <v>880</v>
          </cell>
          <cell r="B547" t="str">
            <v>JNPR</v>
          </cell>
          <cell r="C547" t="str">
            <v>Year 2</v>
          </cell>
          <cell r="D547" t="str">
            <v>JNPRandYear 2</v>
          </cell>
          <cell r="E547">
            <v>41639</v>
          </cell>
          <cell r="F547">
            <v>4669100000</v>
          </cell>
          <cell r="G547">
            <v>1727700000</v>
          </cell>
          <cell r="H547">
            <v>1293200000</v>
          </cell>
          <cell r="I547">
            <v>1043200000</v>
          </cell>
          <cell r="J547">
            <v>0</v>
          </cell>
          <cell r="K547">
            <v>2941400000</v>
          </cell>
          <cell r="L547">
            <v>605000000</v>
          </cell>
          <cell r="M547" t="str">
            <v>Information Technology</v>
          </cell>
          <cell r="N547" t="str">
            <v>Networking Equipment</v>
          </cell>
        </row>
        <row r="548">
          <cell r="A548">
            <v>884</v>
          </cell>
          <cell r="B548" t="str">
            <v>JPM</v>
          </cell>
          <cell r="C548" t="str">
            <v>Year 2</v>
          </cell>
          <cell r="D548" t="str">
            <v>JPMandYear 2</v>
          </cell>
          <cell r="E548">
            <v>41639</v>
          </cell>
          <cell r="F548">
            <v>97142000000</v>
          </cell>
          <cell r="G548">
            <v>0</v>
          </cell>
          <cell r="H548">
            <v>70467000000</v>
          </cell>
          <cell r="I548">
            <v>0</v>
          </cell>
          <cell r="J548">
            <v>225000000</v>
          </cell>
          <cell r="K548">
            <v>97142000000</v>
          </cell>
          <cell r="L548">
            <v>26450000000</v>
          </cell>
          <cell r="M548" t="str">
            <v>Financials</v>
          </cell>
          <cell r="N548" t="str">
            <v>Banks</v>
          </cell>
        </row>
        <row r="549">
          <cell r="A549">
            <v>900</v>
          </cell>
          <cell r="B549" t="str">
            <v>KIM</v>
          </cell>
          <cell r="C549" t="str">
            <v>Year 2</v>
          </cell>
          <cell r="D549" t="str">
            <v>KIMandYear 2</v>
          </cell>
          <cell r="E549">
            <v>41639</v>
          </cell>
          <cell r="F549">
            <v>861527000</v>
          </cell>
          <cell r="G549">
            <v>221498000</v>
          </cell>
          <cell r="H549">
            <v>127470000</v>
          </cell>
          <cell r="I549">
            <v>0</v>
          </cell>
          <cell r="J549">
            <v>224713000</v>
          </cell>
          <cell r="K549">
            <v>640029000</v>
          </cell>
          <cell r="L549">
            <v>287846000</v>
          </cell>
          <cell r="M549" t="str">
            <v>Real Estate</v>
          </cell>
          <cell r="N549" t="str">
            <v>REITs</v>
          </cell>
        </row>
        <row r="550">
          <cell r="A550">
            <v>920</v>
          </cell>
          <cell r="B550" t="str">
            <v>KO</v>
          </cell>
          <cell r="C550" t="str">
            <v>Year 2</v>
          </cell>
          <cell r="D550" t="str">
            <v>KOandYear 2</v>
          </cell>
          <cell r="E550">
            <v>41639</v>
          </cell>
          <cell r="F550">
            <v>46854000000</v>
          </cell>
          <cell r="G550">
            <v>18421000000</v>
          </cell>
          <cell r="H550">
            <v>18205000000</v>
          </cell>
          <cell r="I550">
            <v>0</v>
          </cell>
          <cell r="J550">
            <v>0</v>
          </cell>
          <cell r="K550">
            <v>28433000000</v>
          </cell>
          <cell r="L550">
            <v>10228000000</v>
          </cell>
          <cell r="M550" t="str">
            <v>Consumer Staples</v>
          </cell>
          <cell r="N550" t="str">
            <v>Soft Drinks</v>
          </cell>
        </row>
        <row r="551">
          <cell r="A551">
            <v>944</v>
          </cell>
          <cell r="B551" t="str">
            <v>LEG</v>
          </cell>
          <cell r="C551" t="str">
            <v>Year 2</v>
          </cell>
          <cell r="D551" t="str">
            <v>LEGandYear 2</v>
          </cell>
          <cell r="E551">
            <v>41639</v>
          </cell>
          <cell r="F551">
            <v>3477200000</v>
          </cell>
          <cell r="G551">
            <v>2767300000</v>
          </cell>
          <cell r="H551">
            <v>346900000</v>
          </cell>
          <cell r="I551">
            <v>0</v>
          </cell>
          <cell r="J551">
            <v>25400000</v>
          </cell>
          <cell r="K551">
            <v>709900000</v>
          </cell>
          <cell r="L551">
            <v>337600000</v>
          </cell>
          <cell r="M551" t="str">
            <v>Industrials</v>
          </cell>
          <cell r="N551" t="str">
            <v>Industrial Conglomerates</v>
          </cell>
        </row>
        <row r="552">
          <cell r="A552">
            <v>952</v>
          </cell>
          <cell r="B552" t="str">
            <v>LH</v>
          </cell>
          <cell r="C552" t="str">
            <v>Year 2</v>
          </cell>
          <cell r="D552" t="str">
            <v>LHandYear 2</v>
          </cell>
          <cell r="E552">
            <v>41639</v>
          </cell>
          <cell r="F552">
            <v>5808300000</v>
          </cell>
          <cell r="G552">
            <v>3585100000</v>
          </cell>
          <cell r="H552">
            <v>1128800000</v>
          </cell>
          <cell r="I552">
            <v>0</v>
          </cell>
          <cell r="J552">
            <v>81700000</v>
          </cell>
          <cell r="K552">
            <v>2223200000</v>
          </cell>
          <cell r="L552">
            <v>1012700000</v>
          </cell>
          <cell r="M552" t="str">
            <v>Health Care</v>
          </cell>
          <cell r="N552" t="str">
            <v>Health Care Facilities</v>
          </cell>
        </row>
        <row r="553">
          <cell r="A553">
            <v>956</v>
          </cell>
          <cell r="B553" t="str">
            <v>LKQ</v>
          </cell>
          <cell r="C553" t="str">
            <v>Year 2</v>
          </cell>
          <cell r="D553" t="str">
            <v>LKQandYear 2</v>
          </cell>
          <cell r="E553">
            <v>41639</v>
          </cell>
          <cell r="F553">
            <v>5062528000</v>
          </cell>
          <cell r="G553">
            <v>2987126000</v>
          </cell>
          <cell r="H553">
            <v>1454080000</v>
          </cell>
          <cell r="I553">
            <v>0</v>
          </cell>
          <cell r="J553">
            <v>80969000</v>
          </cell>
          <cell r="K553">
            <v>2075402000</v>
          </cell>
          <cell r="L553">
            <v>540353000</v>
          </cell>
          <cell r="M553" t="str">
            <v>Consumer Discretionary</v>
          </cell>
          <cell r="N553" t="str">
            <v>Distributors</v>
          </cell>
        </row>
        <row r="554">
          <cell r="A554">
            <v>960</v>
          </cell>
          <cell r="B554" t="str">
            <v>LLL</v>
          </cell>
          <cell r="C554" t="str">
            <v>Year 2</v>
          </cell>
          <cell r="D554" t="str">
            <v>LLLandYear 2</v>
          </cell>
          <cell r="E554">
            <v>41639</v>
          </cell>
          <cell r="F554">
            <v>11420000000</v>
          </cell>
          <cell r="G554">
            <v>10303000000</v>
          </cell>
          <cell r="H554">
            <v>0</v>
          </cell>
          <cell r="I554">
            <v>0</v>
          </cell>
          <cell r="J554">
            <v>0</v>
          </cell>
          <cell r="K554">
            <v>1117000000</v>
          </cell>
          <cell r="L554">
            <v>1117000000</v>
          </cell>
          <cell r="M554" t="str">
            <v>Industrials</v>
          </cell>
          <cell r="N554" t="str">
            <v>Industrial Conglomerates</v>
          </cell>
        </row>
        <row r="555">
          <cell r="A555">
            <v>968</v>
          </cell>
          <cell r="B555" t="str">
            <v>LLY</v>
          </cell>
          <cell r="C555" t="str">
            <v>Year 2</v>
          </cell>
          <cell r="D555" t="str">
            <v>LLYandYear 2</v>
          </cell>
          <cell r="E555">
            <v>41639</v>
          </cell>
          <cell r="F555">
            <v>23113100000</v>
          </cell>
          <cell r="G555">
            <v>4908100000</v>
          </cell>
          <cell r="H555">
            <v>6606700000</v>
          </cell>
          <cell r="I555">
            <v>5531300000</v>
          </cell>
          <cell r="J555">
            <v>0</v>
          </cell>
          <cell r="K555">
            <v>18205000000</v>
          </cell>
          <cell r="L555">
            <v>6067000000</v>
          </cell>
          <cell r="M555" t="str">
            <v>Health Care</v>
          </cell>
          <cell r="N555" t="str">
            <v>Pharmaceuticals</v>
          </cell>
        </row>
        <row r="556">
          <cell r="A556">
            <v>976</v>
          </cell>
          <cell r="B556" t="str">
            <v>LNT</v>
          </cell>
          <cell r="C556" t="str">
            <v>Year 2</v>
          </cell>
          <cell r="D556" t="str">
            <v>LNTandYear 2</v>
          </cell>
          <cell r="E556">
            <v>41639</v>
          </cell>
          <cell r="F556">
            <v>3276800000</v>
          </cell>
          <cell r="G556">
            <v>2272400000</v>
          </cell>
          <cell r="H556">
            <v>99600000</v>
          </cell>
          <cell r="I556">
            <v>0</v>
          </cell>
          <cell r="J556">
            <v>370900000</v>
          </cell>
          <cell r="K556">
            <v>1004400000</v>
          </cell>
          <cell r="L556">
            <v>533900000</v>
          </cell>
          <cell r="M556" t="str">
            <v>Utilities</v>
          </cell>
          <cell r="N556" t="str">
            <v>Electric Utilities</v>
          </cell>
        </row>
        <row r="557">
          <cell r="A557">
            <v>988</v>
          </cell>
          <cell r="B557" t="str">
            <v>LUK</v>
          </cell>
          <cell r="C557" t="str">
            <v>Year 2</v>
          </cell>
          <cell r="D557" t="str">
            <v>LUKandYear 2</v>
          </cell>
          <cell r="E557">
            <v>41639</v>
          </cell>
          <cell r="F557">
            <v>9531778000</v>
          </cell>
          <cell r="G557">
            <v>7567707000</v>
          </cell>
          <cell r="H557">
            <v>2177616000</v>
          </cell>
          <cell r="I557">
            <v>0</v>
          </cell>
          <cell r="J557">
            <v>167425000</v>
          </cell>
          <cell r="K557">
            <v>1964071000</v>
          </cell>
          <cell r="L557">
            <v>-380970000</v>
          </cell>
          <cell r="M557" t="str">
            <v>Financials</v>
          </cell>
          <cell r="N557" t="str">
            <v>Multi-Sector Holdings</v>
          </cell>
        </row>
        <row r="558">
          <cell r="A558">
            <v>996</v>
          </cell>
          <cell r="B558" t="str">
            <v>LVLT</v>
          </cell>
          <cell r="C558" t="str">
            <v>Year 2</v>
          </cell>
          <cell r="D558" t="str">
            <v>LVLTandYear 2</v>
          </cell>
          <cell r="E558">
            <v>41639</v>
          </cell>
          <cell r="F558">
            <v>6313000000</v>
          </cell>
          <cell r="G558">
            <v>3685000000</v>
          </cell>
          <cell r="H558">
            <v>1162000000</v>
          </cell>
          <cell r="I558">
            <v>0</v>
          </cell>
          <cell r="J558">
            <v>800000000</v>
          </cell>
          <cell r="K558">
            <v>2628000000</v>
          </cell>
          <cell r="L558">
            <v>666000000</v>
          </cell>
          <cell r="M558" t="str">
            <v>Telecommunications Services</v>
          </cell>
          <cell r="N558" t="str">
            <v>Alternative Carriers</v>
          </cell>
        </row>
        <row r="559">
          <cell r="A559">
            <v>1000</v>
          </cell>
          <cell r="B559" t="str">
            <v>LYB</v>
          </cell>
          <cell r="C559" t="str">
            <v>Year 2</v>
          </cell>
          <cell r="D559" t="str">
            <v>LYBandYear 2</v>
          </cell>
          <cell r="E559">
            <v>41639</v>
          </cell>
          <cell r="F559">
            <v>44062000000</v>
          </cell>
          <cell r="G559">
            <v>37940000000</v>
          </cell>
          <cell r="H559">
            <v>870000000</v>
          </cell>
          <cell r="I559">
            <v>150000000</v>
          </cell>
          <cell r="J559">
            <v>0</v>
          </cell>
          <cell r="K559">
            <v>6122000000</v>
          </cell>
          <cell r="L559">
            <v>5102000000</v>
          </cell>
          <cell r="M559" t="str">
            <v>Materials</v>
          </cell>
          <cell r="N559" t="str">
            <v>Diversified Chemicals</v>
          </cell>
        </row>
        <row r="560">
          <cell r="A560">
            <v>1012</v>
          </cell>
          <cell r="B560" t="str">
            <v>MAA</v>
          </cell>
          <cell r="C560" t="str">
            <v>Year 2</v>
          </cell>
          <cell r="D560" t="str">
            <v>MAAandYear 2</v>
          </cell>
          <cell r="E560">
            <v>41639</v>
          </cell>
          <cell r="F560">
            <v>635490000</v>
          </cell>
          <cell r="G560">
            <v>172050000</v>
          </cell>
          <cell r="H560">
            <v>43720000</v>
          </cell>
          <cell r="I560">
            <v>0</v>
          </cell>
          <cell r="J560">
            <v>186979000</v>
          </cell>
          <cell r="K560">
            <v>463440000</v>
          </cell>
          <cell r="L560">
            <v>232741000</v>
          </cell>
          <cell r="M560" t="str">
            <v>Real Estate</v>
          </cell>
          <cell r="N560" t="str">
            <v>Residential REITs</v>
          </cell>
        </row>
        <row r="561">
          <cell r="A561">
            <v>1016</v>
          </cell>
          <cell r="B561" t="str">
            <v>MAC</v>
          </cell>
          <cell r="C561" t="str">
            <v>Year 2</v>
          </cell>
          <cell r="D561" t="str">
            <v>MACandYear 2</v>
          </cell>
          <cell r="E561">
            <v>41639</v>
          </cell>
          <cell r="F561">
            <v>1029475000</v>
          </cell>
          <cell r="G561">
            <v>423256000</v>
          </cell>
          <cell r="H561">
            <v>27772000</v>
          </cell>
          <cell r="I561">
            <v>0</v>
          </cell>
          <cell r="J561">
            <v>357165000</v>
          </cell>
          <cell r="K561">
            <v>606219000</v>
          </cell>
          <cell r="L561">
            <v>221282000</v>
          </cell>
          <cell r="M561" t="str">
            <v>Real Estate</v>
          </cell>
          <cell r="N561" t="str">
            <v>Retail REITs</v>
          </cell>
        </row>
        <row r="562">
          <cell r="A562">
            <v>1020</v>
          </cell>
          <cell r="B562" t="str">
            <v>MAR</v>
          </cell>
          <cell r="C562" t="str">
            <v>Year 2</v>
          </cell>
          <cell r="D562" t="str">
            <v>MARandYear 2</v>
          </cell>
          <cell r="E562">
            <v>41639</v>
          </cell>
          <cell r="F562">
            <v>12784000000</v>
          </cell>
          <cell r="G562">
            <v>11020000000</v>
          </cell>
          <cell r="H562">
            <v>649000000</v>
          </cell>
          <cell r="I562">
            <v>0</v>
          </cell>
          <cell r="J562">
            <v>127000000</v>
          </cell>
          <cell r="K562">
            <v>1764000000</v>
          </cell>
          <cell r="L562">
            <v>988000000</v>
          </cell>
          <cell r="M562" t="str">
            <v>Consumer Discretionary</v>
          </cell>
          <cell r="N562" t="str">
            <v>Hotels, Resorts &amp; Cruise Lines</v>
          </cell>
        </row>
        <row r="563">
          <cell r="A563">
            <v>1028</v>
          </cell>
          <cell r="B563" t="str">
            <v>MAT</v>
          </cell>
          <cell r="C563" t="str">
            <v>Year 2</v>
          </cell>
          <cell r="D563" t="str">
            <v>MATandYear 2</v>
          </cell>
          <cell r="E563">
            <v>41639</v>
          </cell>
          <cell r="F563">
            <v>6484892000</v>
          </cell>
          <cell r="G563">
            <v>3006009000</v>
          </cell>
          <cell r="H563">
            <v>2310780000</v>
          </cell>
          <cell r="I563">
            <v>0</v>
          </cell>
          <cell r="J563">
            <v>0</v>
          </cell>
          <cell r="K563">
            <v>3478883000</v>
          </cell>
          <cell r="L563">
            <v>1168103000</v>
          </cell>
          <cell r="M563" t="str">
            <v>Consumer Discretionary</v>
          </cell>
          <cell r="N563" t="str">
            <v>Leisure Products</v>
          </cell>
        </row>
        <row r="564">
          <cell r="A564">
            <v>1032</v>
          </cell>
          <cell r="B564" t="str">
            <v>MCD</v>
          </cell>
          <cell r="C564" t="str">
            <v>Year 2</v>
          </cell>
          <cell r="D564" t="str">
            <v>MCDandYear 2</v>
          </cell>
          <cell r="E564">
            <v>41639</v>
          </cell>
          <cell r="F564">
            <v>28105700000</v>
          </cell>
          <cell r="G564">
            <v>17203000000</v>
          </cell>
          <cell r="H564">
            <v>2138400000</v>
          </cell>
          <cell r="I564">
            <v>0</v>
          </cell>
          <cell r="J564">
            <v>0</v>
          </cell>
          <cell r="K564">
            <v>10902700000</v>
          </cell>
          <cell r="L564">
            <v>8764300000</v>
          </cell>
          <cell r="M564" t="str">
            <v>Consumer Discretionary</v>
          </cell>
          <cell r="N564" t="str">
            <v>Restaurants</v>
          </cell>
        </row>
        <row r="565">
          <cell r="A565">
            <v>1044</v>
          </cell>
          <cell r="B565" t="str">
            <v>MCO</v>
          </cell>
          <cell r="C565" t="str">
            <v>Year 2</v>
          </cell>
          <cell r="D565" t="str">
            <v>MCOandYear 2</v>
          </cell>
          <cell r="E565">
            <v>41639</v>
          </cell>
          <cell r="F565">
            <v>2972500000</v>
          </cell>
          <cell r="G565">
            <v>822400000</v>
          </cell>
          <cell r="H565">
            <v>822100000</v>
          </cell>
          <cell r="I565">
            <v>0</v>
          </cell>
          <cell r="J565">
            <v>93400000</v>
          </cell>
          <cell r="K565">
            <v>2150100000</v>
          </cell>
          <cell r="L565">
            <v>1234600000</v>
          </cell>
          <cell r="M565" t="str">
            <v>Financials</v>
          </cell>
          <cell r="N565" t="str">
            <v>Diversified Financial Services</v>
          </cell>
        </row>
        <row r="566">
          <cell r="A566">
            <v>1048</v>
          </cell>
          <cell r="B566" t="str">
            <v>MDLZ</v>
          </cell>
          <cell r="C566" t="str">
            <v>Year 2</v>
          </cell>
          <cell r="D566" t="str">
            <v>MDLZandYear 2</v>
          </cell>
          <cell r="E566">
            <v>41639</v>
          </cell>
          <cell r="F566">
            <v>35299000000</v>
          </cell>
          <cell r="G566">
            <v>22189000000</v>
          </cell>
          <cell r="H566">
            <v>8679000000</v>
          </cell>
          <cell r="I566">
            <v>0</v>
          </cell>
          <cell r="J566">
            <v>217000000</v>
          </cell>
          <cell r="K566">
            <v>13110000000</v>
          </cell>
          <cell r="L566">
            <v>4214000000</v>
          </cell>
          <cell r="M566" t="str">
            <v>Consumer Staples</v>
          </cell>
          <cell r="N566" t="str">
            <v>Packaged Foods &amp; Meats</v>
          </cell>
        </row>
        <row r="567">
          <cell r="A567">
            <v>1052</v>
          </cell>
          <cell r="B567" t="str">
            <v>MET</v>
          </cell>
          <cell r="C567" t="str">
            <v>Year 2</v>
          </cell>
          <cell r="D567" t="str">
            <v>METandYear 2</v>
          </cell>
          <cell r="E567">
            <v>41639</v>
          </cell>
          <cell r="F567">
            <v>68199000000</v>
          </cell>
          <cell r="G567">
            <v>38107000000</v>
          </cell>
          <cell r="H567">
            <v>9438000000</v>
          </cell>
          <cell r="I567">
            <v>0</v>
          </cell>
          <cell r="J567">
            <v>16602000000</v>
          </cell>
          <cell r="K567">
            <v>30092000000</v>
          </cell>
          <cell r="L567">
            <v>4052000000</v>
          </cell>
          <cell r="M567" t="str">
            <v>Financials</v>
          </cell>
          <cell r="N567" t="str">
            <v>Life &amp; Health Insurance</v>
          </cell>
        </row>
        <row r="568">
          <cell r="A568">
            <v>1056</v>
          </cell>
          <cell r="B568" t="str">
            <v>MHK</v>
          </cell>
          <cell r="C568" t="str">
            <v>Year 2</v>
          </cell>
          <cell r="D568" t="str">
            <v>MHKandYear 2</v>
          </cell>
          <cell r="E568">
            <v>41639</v>
          </cell>
          <cell r="F568">
            <v>7348754000</v>
          </cell>
          <cell r="G568">
            <v>5427945000</v>
          </cell>
          <cell r="H568">
            <v>1373878000</v>
          </cell>
          <cell r="I568">
            <v>0</v>
          </cell>
          <cell r="J568">
            <v>0</v>
          </cell>
          <cell r="K568">
            <v>1920809000</v>
          </cell>
          <cell r="L568">
            <v>546931000</v>
          </cell>
          <cell r="M568" t="str">
            <v>Consumer Discretionary</v>
          </cell>
          <cell r="N568" t="str">
            <v>Home Furnishings</v>
          </cell>
        </row>
        <row r="569">
          <cell r="A569">
            <v>1060</v>
          </cell>
          <cell r="B569" t="str">
            <v>MJN</v>
          </cell>
          <cell r="C569" t="str">
            <v>Year 2</v>
          </cell>
          <cell r="D569" t="str">
            <v>MJNandYear 2</v>
          </cell>
          <cell r="E569">
            <v>41639</v>
          </cell>
          <cell r="F569">
            <v>4200700000</v>
          </cell>
          <cell r="G569">
            <v>1528500000</v>
          </cell>
          <cell r="H569">
            <v>1548600000</v>
          </cell>
          <cell r="I569">
            <v>100200000</v>
          </cell>
          <cell r="J569">
            <v>0</v>
          </cell>
          <cell r="K569">
            <v>2672200000</v>
          </cell>
          <cell r="L569">
            <v>1023400000</v>
          </cell>
          <cell r="M569" t="str">
            <v>Consumer Staples</v>
          </cell>
          <cell r="N569" t="str">
            <v>Packaged Foods &amp; Meats</v>
          </cell>
        </row>
        <row r="570">
          <cell r="A570">
            <v>1068</v>
          </cell>
          <cell r="B570" t="str">
            <v>MLM</v>
          </cell>
          <cell r="C570" t="str">
            <v>Year 2</v>
          </cell>
          <cell r="D570" t="str">
            <v>MLMandYear 2</v>
          </cell>
          <cell r="E570">
            <v>41639</v>
          </cell>
          <cell r="F570">
            <v>2155551000</v>
          </cell>
          <cell r="G570">
            <v>1791594000</v>
          </cell>
          <cell r="H570">
            <v>145298000</v>
          </cell>
          <cell r="I570">
            <v>0</v>
          </cell>
          <cell r="J570">
            <v>0</v>
          </cell>
          <cell r="K570">
            <v>363957000</v>
          </cell>
          <cell r="L570">
            <v>218659000</v>
          </cell>
          <cell r="M570" t="str">
            <v>Materials</v>
          </cell>
          <cell r="N570" t="str">
            <v>Construction Materials</v>
          </cell>
        </row>
        <row r="571">
          <cell r="A571">
            <v>1072</v>
          </cell>
          <cell r="B571" t="str">
            <v>MMC</v>
          </cell>
          <cell r="C571" t="str">
            <v>Year 2</v>
          </cell>
          <cell r="D571" t="str">
            <v>MMCandYear 2</v>
          </cell>
          <cell r="E571">
            <v>41639</v>
          </cell>
          <cell r="F571">
            <v>12261000000</v>
          </cell>
          <cell r="G571">
            <v>0</v>
          </cell>
          <cell r="H571">
            <v>7226000000</v>
          </cell>
          <cell r="I571">
            <v>0</v>
          </cell>
          <cell r="J571">
            <v>2958000000</v>
          </cell>
          <cell r="K571">
            <v>12261000000</v>
          </cell>
          <cell r="L571">
            <v>2077000000</v>
          </cell>
          <cell r="M571" t="str">
            <v>Financials</v>
          </cell>
          <cell r="N571" t="str">
            <v>Insurance Brokers</v>
          </cell>
        </row>
        <row r="572">
          <cell r="A572">
            <v>1080</v>
          </cell>
          <cell r="B572" t="str">
            <v>MNST</v>
          </cell>
          <cell r="C572" t="str">
            <v>Year 2</v>
          </cell>
          <cell r="D572" t="str">
            <v>MNSTandYear 2</v>
          </cell>
          <cell r="E572">
            <v>41639</v>
          </cell>
          <cell r="F572">
            <v>2246428000</v>
          </cell>
          <cell r="G572">
            <v>1073497000</v>
          </cell>
          <cell r="H572">
            <v>0</v>
          </cell>
          <cell r="I572">
            <v>0</v>
          </cell>
          <cell r="J572">
            <v>0</v>
          </cell>
          <cell r="K572">
            <v>1172931000</v>
          </cell>
          <cell r="L572">
            <v>1172931000</v>
          </cell>
          <cell r="M572" t="str">
            <v>Consumer Staples</v>
          </cell>
          <cell r="N572" t="str">
            <v>Soft Drinks</v>
          </cell>
        </row>
        <row r="573">
          <cell r="A573">
            <v>1084</v>
          </cell>
          <cell r="B573" t="str">
            <v>MO</v>
          </cell>
          <cell r="C573" t="str">
            <v>Year 2</v>
          </cell>
          <cell r="D573" t="str">
            <v>MOandYear 2</v>
          </cell>
          <cell r="E573">
            <v>41639</v>
          </cell>
          <cell r="F573">
            <v>24466000000</v>
          </cell>
          <cell r="G573">
            <v>14009000000</v>
          </cell>
          <cell r="H573">
            <v>2362000000</v>
          </cell>
          <cell r="I573">
            <v>0</v>
          </cell>
          <cell r="J573">
            <v>0</v>
          </cell>
          <cell r="K573">
            <v>10457000000</v>
          </cell>
          <cell r="L573">
            <v>8095000000</v>
          </cell>
          <cell r="M573" t="str">
            <v>Consumer Staples</v>
          </cell>
          <cell r="N573" t="str">
            <v>Tobacco</v>
          </cell>
        </row>
        <row r="574">
          <cell r="A574">
            <v>1096</v>
          </cell>
          <cell r="B574" t="str">
            <v>MPC</v>
          </cell>
          <cell r="C574" t="str">
            <v>Year 2</v>
          </cell>
          <cell r="D574" t="str">
            <v>MPCandYear 2</v>
          </cell>
          <cell r="E574">
            <v>41639</v>
          </cell>
          <cell r="F574">
            <v>100160000000</v>
          </cell>
          <cell r="G574">
            <v>87758000000</v>
          </cell>
          <cell r="H574">
            <v>7851000000</v>
          </cell>
          <cell r="I574">
            <v>0</v>
          </cell>
          <cell r="J574">
            <v>1220000000</v>
          </cell>
          <cell r="K574">
            <v>12402000000</v>
          </cell>
          <cell r="L574">
            <v>3331000000</v>
          </cell>
          <cell r="M574" t="str">
            <v>Energy</v>
          </cell>
          <cell r="N574" t="str">
            <v>Oil &amp; Gas Refining &amp; Marketing &amp; Transportation</v>
          </cell>
        </row>
        <row r="575">
          <cell r="A575">
            <v>1100</v>
          </cell>
          <cell r="B575" t="str">
            <v>MRK</v>
          </cell>
          <cell r="C575" t="str">
            <v>Year 2</v>
          </cell>
          <cell r="D575" t="str">
            <v>MRKandYear 2</v>
          </cell>
          <cell r="E575">
            <v>41639</v>
          </cell>
          <cell r="F575">
            <v>44033000000</v>
          </cell>
          <cell r="G575">
            <v>16954000000</v>
          </cell>
          <cell r="H575">
            <v>11911000000</v>
          </cell>
          <cell r="I575">
            <v>7503000000</v>
          </cell>
          <cell r="J575">
            <v>0</v>
          </cell>
          <cell r="K575">
            <v>27079000000</v>
          </cell>
          <cell r="L575">
            <v>7665000000</v>
          </cell>
          <cell r="M575" t="str">
            <v>Health Care</v>
          </cell>
          <cell r="N575" t="str">
            <v>Pharmaceuticals</v>
          </cell>
        </row>
        <row r="576">
          <cell r="A576">
            <v>1104</v>
          </cell>
          <cell r="B576" t="str">
            <v>MRO</v>
          </cell>
          <cell r="C576" t="str">
            <v>Year 2</v>
          </cell>
          <cell r="D576" t="str">
            <v>MROandYear 2</v>
          </cell>
          <cell r="E576">
            <v>41639</v>
          </cell>
          <cell r="F576">
            <v>11325000000</v>
          </cell>
          <cell r="G576">
            <v>2156000000</v>
          </cell>
          <cell r="H576">
            <v>3469000000</v>
          </cell>
          <cell r="I576">
            <v>0</v>
          </cell>
          <cell r="J576">
            <v>2500000000</v>
          </cell>
          <cell r="K576">
            <v>9169000000</v>
          </cell>
          <cell r="L576">
            <v>3200000000</v>
          </cell>
          <cell r="M576" t="str">
            <v>Energy</v>
          </cell>
          <cell r="N576" t="str">
            <v>Oil &amp; Gas Exploration &amp; Production</v>
          </cell>
        </row>
        <row r="577">
          <cell r="A577">
            <v>1112</v>
          </cell>
          <cell r="B577" t="str">
            <v>MTB</v>
          </cell>
          <cell r="C577" t="str">
            <v>Year 2</v>
          </cell>
          <cell r="D577" t="str">
            <v>MTBandYear 2</v>
          </cell>
          <cell r="E577">
            <v>41639</v>
          </cell>
          <cell r="F577">
            <v>4822539000</v>
          </cell>
          <cell r="G577">
            <v>83692000</v>
          </cell>
          <cell r="H577">
            <v>2540954000</v>
          </cell>
          <cell r="I577">
            <v>0</v>
          </cell>
          <cell r="J577">
            <v>231912000</v>
          </cell>
          <cell r="K577">
            <v>4738847000</v>
          </cell>
          <cell r="L577">
            <v>1965981000</v>
          </cell>
          <cell r="M577" t="str">
            <v>Financials</v>
          </cell>
          <cell r="N577" t="str">
            <v>Banks</v>
          </cell>
        </row>
        <row r="578">
          <cell r="A578">
            <v>1124</v>
          </cell>
          <cell r="B578" t="str">
            <v>MUR</v>
          </cell>
          <cell r="C578" t="str">
            <v>Year 2</v>
          </cell>
          <cell r="D578" t="str">
            <v>MURandYear 2</v>
          </cell>
          <cell r="E578">
            <v>41639</v>
          </cell>
          <cell r="F578">
            <v>5312686000</v>
          </cell>
          <cell r="G578">
            <v>1252812000</v>
          </cell>
          <cell r="H578">
            <v>466498000</v>
          </cell>
          <cell r="I578">
            <v>0</v>
          </cell>
          <cell r="J578">
            <v>1602390000</v>
          </cell>
          <cell r="K578">
            <v>4059874000</v>
          </cell>
          <cell r="L578">
            <v>1990986000</v>
          </cell>
          <cell r="M578" t="str">
            <v>Energy</v>
          </cell>
          <cell r="N578" t="str">
            <v>Integrated Oil &amp; Gas</v>
          </cell>
        </row>
        <row r="579">
          <cell r="A579">
            <v>1137</v>
          </cell>
          <cell r="B579" t="str">
            <v>NDAQ</v>
          </cell>
          <cell r="C579" t="str">
            <v>Year 2</v>
          </cell>
          <cell r="D579" t="str">
            <v>NDAQandYear 2</v>
          </cell>
          <cell r="E579">
            <v>41639</v>
          </cell>
          <cell r="F579">
            <v>3100000000</v>
          </cell>
          <cell r="G579">
            <v>1316000000</v>
          </cell>
          <cell r="H579">
            <v>1054000000</v>
          </cell>
          <cell r="I579">
            <v>0</v>
          </cell>
          <cell r="J579">
            <v>122000000</v>
          </cell>
          <cell r="K579">
            <v>1784000000</v>
          </cell>
          <cell r="L579">
            <v>608000000</v>
          </cell>
          <cell r="M579" t="str">
            <v>Financials</v>
          </cell>
          <cell r="N579" t="str">
            <v>Diversified Financial Services</v>
          </cell>
        </row>
        <row r="580">
          <cell r="A580">
            <v>1141</v>
          </cell>
          <cell r="B580" t="str">
            <v>NEE</v>
          </cell>
          <cell r="C580" t="str">
            <v>Year 2</v>
          </cell>
          <cell r="D580" t="str">
            <v>NEEandYear 2</v>
          </cell>
          <cell r="E580">
            <v>41639</v>
          </cell>
          <cell r="F580">
            <v>15136000000</v>
          </cell>
          <cell r="G580">
            <v>8152000000</v>
          </cell>
          <cell r="H580">
            <v>1280000000</v>
          </cell>
          <cell r="I580">
            <v>0</v>
          </cell>
          <cell r="J580">
            <v>2163000000</v>
          </cell>
          <cell r="K580">
            <v>6984000000</v>
          </cell>
          <cell r="L580">
            <v>3541000000</v>
          </cell>
          <cell r="M580" t="str">
            <v>Utilities</v>
          </cell>
          <cell r="N580" t="str">
            <v>MultiUtilities</v>
          </cell>
        </row>
        <row r="581">
          <cell r="A581">
            <v>1145</v>
          </cell>
          <cell r="B581" t="str">
            <v>NEM</v>
          </cell>
          <cell r="C581" t="str">
            <v>Year 2</v>
          </cell>
          <cell r="D581" t="str">
            <v>NEMandYear 2</v>
          </cell>
          <cell r="E581">
            <v>41639</v>
          </cell>
          <cell r="F581">
            <v>8414000000</v>
          </cell>
          <cell r="G581">
            <v>5299000000</v>
          </cell>
          <cell r="H581">
            <v>584000000</v>
          </cell>
          <cell r="I581">
            <v>469000000</v>
          </cell>
          <cell r="J581">
            <v>1362000000</v>
          </cell>
          <cell r="K581">
            <v>3115000000</v>
          </cell>
          <cell r="L581">
            <v>700000000</v>
          </cell>
          <cell r="M581" t="str">
            <v>Materials</v>
          </cell>
          <cell r="N581" t="str">
            <v>Gold</v>
          </cell>
        </row>
        <row r="582">
          <cell r="A582">
            <v>1153</v>
          </cell>
          <cell r="B582" t="str">
            <v>NFX</v>
          </cell>
          <cell r="C582" t="str">
            <v>Year 2</v>
          </cell>
          <cell r="D582" t="str">
            <v>NFXandYear 2</v>
          </cell>
          <cell r="E582">
            <v>41639</v>
          </cell>
          <cell r="F582">
            <v>1857000000</v>
          </cell>
          <cell r="G582">
            <v>411000000</v>
          </cell>
          <cell r="H582">
            <v>311000000</v>
          </cell>
          <cell r="I582">
            <v>0</v>
          </cell>
          <cell r="J582">
            <v>685000000</v>
          </cell>
          <cell r="K582">
            <v>1446000000</v>
          </cell>
          <cell r="L582">
            <v>450000000</v>
          </cell>
          <cell r="M582" t="str">
            <v>Energy</v>
          </cell>
          <cell r="N582" t="str">
            <v>Oil &amp; Gas Exploration &amp; Production</v>
          </cell>
        </row>
        <row r="583">
          <cell r="A583">
            <v>1165</v>
          </cell>
          <cell r="B583" t="str">
            <v>NOV</v>
          </cell>
          <cell r="C583" t="str">
            <v>Year 2</v>
          </cell>
          <cell r="D583" t="str">
            <v>NOVandYear 2</v>
          </cell>
          <cell r="E583">
            <v>41639</v>
          </cell>
          <cell r="F583">
            <v>19221000000</v>
          </cell>
          <cell r="G583">
            <v>14117000000</v>
          </cell>
          <cell r="H583">
            <v>1905000000</v>
          </cell>
          <cell r="I583">
            <v>0</v>
          </cell>
          <cell r="J583">
            <v>0</v>
          </cell>
          <cell r="K583">
            <v>5104000000</v>
          </cell>
          <cell r="L583">
            <v>3199000000</v>
          </cell>
          <cell r="M583" t="str">
            <v>Energy</v>
          </cell>
          <cell r="N583" t="str">
            <v>Oil &amp; Gas Equipment &amp; Services</v>
          </cell>
        </row>
        <row r="584">
          <cell r="A584">
            <v>1181</v>
          </cell>
          <cell r="B584" t="str">
            <v>NUE</v>
          </cell>
          <cell r="C584" t="str">
            <v>Year 2</v>
          </cell>
          <cell r="D584" t="str">
            <v>NUEandYear 2</v>
          </cell>
          <cell r="E584">
            <v>41639</v>
          </cell>
          <cell r="F584">
            <v>19052046000</v>
          </cell>
          <cell r="G584">
            <v>17641421000</v>
          </cell>
          <cell r="H584">
            <v>467904000</v>
          </cell>
          <cell r="I584">
            <v>0</v>
          </cell>
          <cell r="J584">
            <v>0</v>
          </cell>
          <cell r="K584">
            <v>1410625000</v>
          </cell>
          <cell r="L584">
            <v>942721000</v>
          </cell>
          <cell r="M584" t="str">
            <v>Materials</v>
          </cell>
          <cell r="N584" t="str">
            <v>Steel</v>
          </cell>
        </row>
        <row r="585">
          <cell r="A585">
            <v>1189</v>
          </cell>
          <cell r="B585" t="str">
            <v>NWL</v>
          </cell>
          <cell r="C585" t="str">
            <v>Year 2</v>
          </cell>
          <cell r="D585" t="str">
            <v>NWLandYear 2</v>
          </cell>
          <cell r="E585">
            <v>41639</v>
          </cell>
          <cell r="F585">
            <v>5607000000</v>
          </cell>
          <cell r="G585">
            <v>3482100000</v>
          </cell>
          <cell r="H585">
            <v>1399500000</v>
          </cell>
          <cell r="I585">
            <v>0</v>
          </cell>
          <cell r="J585">
            <v>0</v>
          </cell>
          <cell r="K585">
            <v>2124900000</v>
          </cell>
          <cell r="L585">
            <v>725400000</v>
          </cell>
          <cell r="M585" t="str">
            <v>Consumer Discretionary</v>
          </cell>
          <cell r="N585" t="str">
            <v>Housewares &amp; Specialties</v>
          </cell>
        </row>
        <row r="586">
          <cell r="A586">
            <v>1201</v>
          </cell>
          <cell r="B586" t="str">
            <v>O</v>
          </cell>
          <cell r="C586" t="str">
            <v>Year 2</v>
          </cell>
          <cell r="D586" t="str">
            <v>OandYear 2</v>
          </cell>
          <cell r="E586">
            <v>41639</v>
          </cell>
          <cell r="F586">
            <v>780209000</v>
          </cell>
          <cell r="G586">
            <v>38851000</v>
          </cell>
          <cell r="H586">
            <v>56881000</v>
          </cell>
          <cell r="I586">
            <v>0</v>
          </cell>
          <cell r="J586">
            <v>306769000</v>
          </cell>
          <cell r="K586">
            <v>741358000</v>
          </cell>
          <cell r="L586">
            <v>377708000</v>
          </cell>
          <cell r="M586" t="str">
            <v>Real Estate</v>
          </cell>
          <cell r="N586" t="str">
            <v>Retail REITs</v>
          </cell>
        </row>
        <row r="587">
          <cell r="A587">
            <v>1205</v>
          </cell>
          <cell r="B587" t="str">
            <v>OKE</v>
          </cell>
          <cell r="C587" t="str">
            <v>Year 2</v>
          </cell>
          <cell r="D587" t="str">
            <v>OKEandYear 2</v>
          </cell>
          <cell r="E587">
            <v>41639</v>
          </cell>
          <cell r="F587">
            <v>11871879000</v>
          </cell>
          <cell r="G587">
            <v>10222213000</v>
          </cell>
          <cell r="H587">
            <v>541586000</v>
          </cell>
          <cell r="I587">
            <v>0</v>
          </cell>
          <cell r="J587">
            <v>239343000</v>
          </cell>
          <cell r="K587">
            <v>1649666000</v>
          </cell>
          <cell r="L587">
            <v>868737000</v>
          </cell>
          <cell r="M587" t="str">
            <v>Energy</v>
          </cell>
          <cell r="N587" t="str">
            <v>Oil &amp; Gas Exploration &amp; Production</v>
          </cell>
        </row>
        <row r="588">
          <cell r="A588">
            <v>1213</v>
          </cell>
          <cell r="B588" t="str">
            <v>ORLY</v>
          </cell>
          <cell r="C588" t="str">
            <v>Year 2</v>
          </cell>
          <cell r="D588" t="str">
            <v>ORLYandYear 2</v>
          </cell>
          <cell r="E588">
            <v>41639</v>
          </cell>
          <cell r="F588">
            <v>6649237000</v>
          </cell>
          <cell r="G588">
            <v>3280236000</v>
          </cell>
          <cell r="H588">
            <v>2265516000</v>
          </cell>
          <cell r="I588">
            <v>0</v>
          </cell>
          <cell r="J588">
            <v>0</v>
          </cell>
          <cell r="K588">
            <v>3369001000</v>
          </cell>
          <cell r="L588">
            <v>1103485000</v>
          </cell>
          <cell r="M588" t="str">
            <v>Consumer Discretionary</v>
          </cell>
          <cell r="N588" t="str">
            <v>Specialty Stores</v>
          </cell>
        </row>
        <row r="589">
          <cell r="A589">
            <v>1217</v>
          </cell>
          <cell r="B589" t="str">
            <v>OXY</v>
          </cell>
          <cell r="C589" t="str">
            <v>Year 2</v>
          </cell>
          <cell r="D589" t="str">
            <v>OXYandYear 2</v>
          </cell>
          <cell r="E589">
            <v>41639</v>
          </cell>
          <cell r="F589">
            <v>20170000000</v>
          </cell>
          <cell r="G589">
            <v>6497000000</v>
          </cell>
          <cell r="H589">
            <v>2108000000</v>
          </cell>
          <cell r="I589">
            <v>0</v>
          </cell>
          <cell r="J589">
            <v>4203000000</v>
          </cell>
          <cell r="K589">
            <v>13673000000</v>
          </cell>
          <cell r="L589">
            <v>7362000000</v>
          </cell>
          <cell r="M589" t="str">
            <v>Energy</v>
          </cell>
          <cell r="N589" t="str">
            <v>Oil &amp; Gas Exploration &amp; Production</v>
          </cell>
        </row>
        <row r="590">
          <cell r="A590">
            <v>1225</v>
          </cell>
          <cell r="B590" t="str">
            <v>PBCT</v>
          </cell>
          <cell r="C590" t="str">
            <v>Year 2</v>
          </cell>
          <cell r="D590" t="str">
            <v>PBCTandYear 2</v>
          </cell>
          <cell r="E590">
            <v>41639</v>
          </cell>
          <cell r="F590">
            <v>1346100000</v>
          </cell>
          <cell r="G590">
            <v>81100000</v>
          </cell>
          <cell r="H590">
            <v>812800000</v>
          </cell>
          <cell r="I590">
            <v>0</v>
          </cell>
          <cell r="J590">
            <v>69900000</v>
          </cell>
          <cell r="K590">
            <v>1265000000</v>
          </cell>
          <cell r="L590">
            <v>382300000</v>
          </cell>
          <cell r="M590" t="str">
            <v>Financials</v>
          </cell>
          <cell r="N590" t="str">
            <v>Thrifts &amp; Mortgage Finance</v>
          </cell>
        </row>
        <row r="591">
          <cell r="A591">
            <v>1229</v>
          </cell>
          <cell r="B591" t="str">
            <v>PBI</v>
          </cell>
          <cell r="C591" t="str">
            <v>Year 2</v>
          </cell>
          <cell r="D591" t="str">
            <v>PBIandYear 2</v>
          </cell>
          <cell r="E591">
            <v>41639</v>
          </cell>
          <cell r="F591">
            <v>3791335000</v>
          </cell>
          <cell r="G591">
            <v>1650622000</v>
          </cell>
          <cell r="H591">
            <v>1420096000</v>
          </cell>
          <cell r="I591">
            <v>110412000</v>
          </cell>
          <cell r="J591">
            <v>0</v>
          </cell>
          <cell r="K591">
            <v>2140713000</v>
          </cell>
          <cell r="L591">
            <v>610205000</v>
          </cell>
          <cell r="M591" t="str">
            <v>Industrials</v>
          </cell>
          <cell r="N591" t="str">
            <v>Technology, Hardware, Software and Supplies</v>
          </cell>
        </row>
        <row r="592">
          <cell r="A592">
            <v>1233</v>
          </cell>
          <cell r="B592" t="str">
            <v>PCAR</v>
          </cell>
          <cell r="C592" t="str">
            <v>Year 2</v>
          </cell>
          <cell r="D592" t="str">
            <v>PCARandYear 2</v>
          </cell>
          <cell r="E592">
            <v>41639</v>
          </cell>
          <cell r="F592">
            <v>16661000000</v>
          </cell>
          <cell r="G592">
            <v>13900700000</v>
          </cell>
          <cell r="H592">
            <v>559500000</v>
          </cell>
          <cell r="I592">
            <v>251400000</v>
          </cell>
          <cell r="J592">
            <v>571700000</v>
          </cell>
          <cell r="K592">
            <v>2760300000</v>
          </cell>
          <cell r="L592">
            <v>1377700000</v>
          </cell>
          <cell r="M592" t="str">
            <v>Industrials</v>
          </cell>
          <cell r="N592" t="str">
            <v>Construction &amp; Farm Machinery &amp; Heavy Trucks</v>
          </cell>
        </row>
        <row r="593">
          <cell r="A593">
            <v>1241</v>
          </cell>
          <cell r="B593" t="str">
            <v>PCLN</v>
          </cell>
          <cell r="C593" t="str">
            <v>Year 2</v>
          </cell>
          <cell r="D593" t="str">
            <v>PCLNandYear 2</v>
          </cell>
          <cell r="E593">
            <v>41639</v>
          </cell>
          <cell r="F593">
            <v>6793306000</v>
          </cell>
          <cell r="G593">
            <v>1077420000</v>
          </cell>
          <cell r="H593">
            <v>3185497000</v>
          </cell>
          <cell r="I593">
            <v>0</v>
          </cell>
          <cell r="J593">
            <v>117975000</v>
          </cell>
          <cell r="K593">
            <v>5715886000</v>
          </cell>
          <cell r="L593">
            <v>2412414000</v>
          </cell>
          <cell r="M593" t="str">
            <v>Consumer Discretionary</v>
          </cell>
          <cell r="N593" t="str">
            <v>Internet &amp; Direct Marketing Retail</v>
          </cell>
        </row>
        <row r="594">
          <cell r="A594">
            <v>1249</v>
          </cell>
          <cell r="B594" t="str">
            <v>PEG</v>
          </cell>
          <cell r="C594" t="str">
            <v>Year 2</v>
          </cell>
          <cell r="D594" t="str">
            <v>PEGandYear 2</v>
          </cell>
          <cell r="E594">
            <v>41639</v>
          </cell>
          <cell r="F594">
            <v>9968000000</v>
          </cell>
          <cell r="G594">
            <v>6423000000</v>
          </cell>
          <cell r="H594">
            <v>68000000</v>
          </cell>
          <cell r="I594">
            <v>0</v>
          </cell>
          <cell r="J594">
            <v>1178000000</v>
          </cell>
          <cell r="K594">
            <v>3545000000</v>
          </cell>
          <cell r="L594">
            <v>2299000000</v>
          </cell>
          <cell r="M594" t="str">
            <v>Utilities</v>
          </cell>
          <cell r="N594" t="str">
            <v>Electric Utilities</v>
          </cell>
        </row>
        <row r="595">
          <cell r="A595">
            <v>1257</v>
          </cell>
          <cell r="B595" t="str">
            <v>PFE</v>
          </cell>
          <cell r="C595" t="str">
            <v>Year 2</v>
          </cell>
          <cell r="D595" t="str">
            <v>PFEandYear 2</v>
          </cell>
          <cell r="E595">
            <v>41639</v>
          </cell>
          <cell r="F595">
            <v>51584000000</v>
          </cell>
          <cell r="G595">
            <v>9586000000</v>
          </cell>
          <cell r="H595">
            <v>14355000000</v>
          </cell>
          <cell r="I595">
            <v>6678000000</v>
          </cell>
          <cell r="J595">
            <v>4599000000</v>
          </cell>
          <cell r="K595">
            <v>41998000000</v>
          </cell>
          <cell r="L595">
            <v>16366000000</v>
          </cell>
          <cell r="M595" t="str">
            <v>Health Care</v>
          </cell>
          <cell r="N595" t="str">
            <v>Pharmaceuticals</v>
          </cell>
        </row>
        <row r="596">
          <cell r="A596">
            <v>1269</v>
          </cell>
          <cell r="B596" t="str">
            <v>PGR</v>
          </cell>
          <cell r="C596" t="str">
            <v>Year 2</v>
          </cell>
          <cell r="D596" t="str">
            <v>PGRandYear 2</v>
          </cell>
          <cell r="E596">
            <v>41639</v>
          </cell>
          <cell r="F596">
            <v>18170900000</v>
          </cell>
          <cell r="G596">
            <v>16275100000</v>
          </cell>
          <cell r="H596">
            <v>18800000</v>
          </cell>
          <cell r="I596">
            <v>0</v>
          </cell>
          <cell r="J596">
            <v>38800000</v>
          </cell>
          <cell r="K596">
            <v>1895800000</v>
          </cell>
          <cell r="L596">
            <v>1838200000</v>
          </cell>
          <cell r="M596" t="str">
            <v>Financials</v>
          </cell>
          <cell r="N596" t="str">
            <v>Property &amp; Casualty Insurance</v>
          </cell>
        </row>
        <row r="597">
          <cell r="A597">
            <v>1289</v>
          </cell>
          <cell r="B597" t="str">
            <v>PNC</v>
          </cell>
          <cell r="C597" t="str">
            <v>Year 2</v>
          </cell>
          <cell r="D597" t="str">
            <v>PNCandYear 2</v>
          </cell>
          <cell r="E597">
            <v>41639</v>
          </cell>
          <cell r="F597">
            <v>16872000000</v>
          </cell>
          <cell r="G597">
            <v>344000000</v>
          </cell>
          <cell r="H597">
            <v>9681000000</v>
          </cell>
          <cell r="I597">
            <v>0</v>
          </cell>
          <cell r="J597">
            <v>643000000</v>
          </cell>
          <cell r="K597">
            <v>16528000000</v>
          </cell>
          <cell r="L597">
            <v>6204000000</v>
          </cell>
          <cell r="M597" t="str">
            <v>Financials</v>
          </cell>
          <cell r="N597" t="str">
            <v>Banks</v>
          </cell>
        </row>
        <row r="598">
          <cell r="A598">
            <v>1293</v>
          </cell>
          <cell r="B598" t="str">
            <v>PNR</v>
          </cell>
          <cell r="C598" t="str">
            <v>Year 2</v>
          </cell>
          <cell r="D598" t="str">
            <v>PNRandYear 2</v>
          </cell>
          <cell r="E598">
            <v>41639</v>
          </cell>
          <cell r="F598">
            <v>6999700000</v>
          </cell>
          <cell r="G598">
            <v>4629600000</v>
          </cell>
          <cell r="H598">
            <v>1493700000</v>
          </cell>
          <cell r="I598">
            <v>122800000</v>
          </cell>
          <cell r="J598">
            <v>0</v>
          </cell>
          <cell r="K598">
            <v>2370100000</v>
          </cell>
          <cell r="L598">
            <v>753600000</v>
          </cell>
          <cell r="M598" t="str">
            <v>Industrials</v>
          </cell>
          <cell r="N598" t="str">
            <v>Industrial Machinery</v>
          </cell>
        </row>
        <row r="599">
          <cell r="A599">
            <v>1297</v>
          </cell>
          <cell r="B599" t="str">
            <v>PNW</v>
          </cell>
          <cell r="C599" t="str">
            <v>Year 2</v>
          </cell>
          <cell r="D599" t="str">
            <v>PNWandYear 2</v>
          </cell>
          <cell r="E599">
            <v>41639</v>
          </cell>
          <cell r="F599">
            <v>3454628000</v>
          </cell>
          <cell r="G599">
            <v>2020436000</v>
          </cell>
          <cell r="H599">
            <v>172161000</v>
          </cell>
          <cell r="I599">
            <v>0</v>
          </cell>
          <cell r="J599">
            <v>415708000</v>
          </cell>
          <cell r="K599">
            <v>1434192000</v>
          </cell>
          <cell r="L599">
            <v>846323000</v>
          </cell>
          <cell r="M599" t="str">
            <v>Utilities</v>
          </cell>
          <cell r="N599" t="str">
            <v>MultiUtilities</v>
          </cell>
        </row>
        <row r="600">
          <cell r="A600">
            <v>1305</v>
          </cell>
          <cell r="B600" t="str">
            <v>PPL</v>
          </cell>
          <cell r="C600" t="str">
            <v>Year 2</v>
          </cell>
          <cell r="D600" t="str">
            <v>PPLandYear 2</v>
          </cell>
          <cell r="E600">
            <v>41639</v>
          </cell>
          <cell r="F600">
            <v>7263000000</v>
          </cell>
          <cell r="G600">
            <v>1751000000</v>
          </cell>
          <cell r="H600">
            <v>2108000000</v>
          </cell>
          <cell r="I600">
            <v>0</v>
          </cell>
          <cell r="J600">
            <v>843000000</v>
          </cell>
          <cell r="K600">
            <v>5512000000</v>
          </cell>
          <cell r="L600">
            <v>2561000000</v>
          </cell>
          <cell r="M600" t="str">
            <v>Utilities</v>
          </cell>
          <cell r="N600" t="str">
            <v>Electric Utilities</v>
          </cell>
        </row>
        <row r="601">
          <cell r="A601">
            <v>1309</v>
          </cell>
          <cell r="B601" t="str">
            <v>PRU</v>
          </cell>
          <cell r="C601" t="str">
            <v>Year 2</v>
          </cell>
          <cell r="D601" t="str">
            <v>PRUandYear 2</v>
          </cell>
          <cell r="E601">
            <v>41639</v>
          </cell>
          <cell r="F601">
            <v>41461000000</v>
          </cell>
          <cell r="G601">
            <v>26973000000</v>
          </cell>
          <cell r="H601">
            <v>16172000000</v>
          </cell>
          <cell r="I601">
            <v>0</v>
          </cell>
          <cell r="J601">
            <v>0</v>
          </cell>
          <cell r="K601">
            <v>14488000000</v>
          </cell>
          <cell r="L601">
            <v>-1684000000</v>
          </cell>
          <cell r="M601" t="str">
            <v>Financials</v>
          </cell>
          <cell r="N601" t="str">
            <v>Diversified Financial Services</v>
          </cell>
        </row>
        <row r="602">
          <cell r="A602">
            <v>1313</v>
          </cell>
          <cell r="B602" t="str">
            <v>PSX</v>
          </cell>
          <cell r="C602" t="str">
            <v>Year 2</v>
          </cell>
          <cell r="D602" t="str">
            <v>PSXandYear 2</v>
          </cell>
          <cell r="E602">
            <v>41639</v>
          </cell>
          <cell r="F602">
            <v>171596000000</v>
          </cell>
          <cell r="G602">
            <v>152451000000</v>
          </cell>
          <cell r="H602">
            <v>15597000000</v>
          </cell>
          <cell r="I602">
            <v>0</v>
          </cell>
          <cell r="J602">
            <v>971000000</v>
          </cell>
          <cell r="K602">
            <v>19145000000</v>
          </cell>
          <cell r="L602">
            <v>2577000000</v>
          </cell>
          <cell r="M602" t="str">
            <v>Energy</v>
          </cell>
          <cell r="N602" t="str">
            <v>Oil &amp; Gas Refining &amp; Marketing &amp; Transportation</v>
          </cell>
        </row>
        <row r="603">
          <cell r="A603">
            <v>1321</v>
          </cell>
          <cell r="B603" t="str">
            <v>PWR</v>
          </cell>
          <cell r="C603" t="str">
            <v>Year 2</v>
          </cell>
          <cell r="D603" t="str">
            <v>PWRandYear 2</v>
          </cell>
          <cell r="E603">
            <v>41639</v>
          </cell>
          <cell r="F603">
            <v>6411577000</v>
          </cell>
          <cell r="G603">
            <v>5424644000</v>
          </cell>
          <cell r="H603">
            <v>485069000</v>
          </cell>
          <cell r="I603">
            <v>0</v>
          </cell>
          <cell r="J603">
            <v>25865000</v>
          </cell>
          <cell r="K603">
            <v>986933000</v>
          </cell>
          <cell r="L603">
            <v>475999000</v>
          </cell>
          <cell r="M603" t="str">
            <v>Industrials</v>
          </cell>
          <cell r="N603" t="str">
            <v>Industrial Conglomerates</v>
          </cell>
        </row>
        <row r="604">
          <cell r="A604">
            <v>1325</v>
          </cell>
          <cell r="B604" t="str">
            <v>PX</v>
          </cell>
          <cell r="C604" t="str">
            <v>Year 2</v>
          </cell>
          <cell r="D604" t="str">
            <v>PXandYear 2</v>
          </cell>
          <cell r="E604">
            <v>41639</v>
          </cell>
          <cell r="F604">
            <v>11925000000</v>
          </cell>
          <cell r="G604">
            <v>6744000000</v>
          </cell>
          <cell r="H604">
            <v>1349000000</v>
          </cell>
          <cell r="I604">
            <v>98000000</v>
          </cell>
          <cell r="J604">
            <v>1109000000</v>
          </cell>
          <cell r="K604">
            <v>5181000000</v>
          </cell>
          <cell r="L604">
            <v>2625000000</v>
          </cell>
          <cell r="M604" t="str">
            <v>Materials</v>
          </cell>
          <cell r="N604" t="str">
            <v>Industrial Gases</v>
          </cell>
        </row>
        <row r="605">
          <cell r="A605">
            <v>1343</v>
          </cell>
          <cell r="B605" t="str">
            <v>RCL</v>
          </cell>
          <cell r="C605" t="str">
            <v>Year 2</v>
          </cell>
          <cell r="D605" t="str">
            <v>RCLandYear 2</v>
          </cell>
          <cell r="E605">
            <v>41639</v>
          </cell>
          <cell r="F605">
            <v>7959894000</v>
          </cell>
          <cell r="G605">
            <v>5305270000</v>
          </cell>
          <cell r="H605">
            <v>1044819000</v>
          </cell>
          <cell r="I605">
            <v>0</v>
          </cell>
          <cell r="J605">
            <v>754711000</v>
          </cell>
          <cell r="K605">
            <v>2654624000</v>
          </cell>
          <cell r="L605">
            <v>855094000</v>
          </cell>
          <cell r="M605" t="str">
            <v>Consumer Discretionary</v>
          </cell>
          <cell r="N605" t="str">
            <v>Hotels, Resorts &amp; Cruise Lines</v>
          </cell>
        </row>
        <row r="606">
          <cell r="A606">
            <v>1367</v>
          </cell>
          <cell r="B606" t="str">
            <v>ROP</v>
          </cell>
          <cell r="C606" t="str">
            <v>Year 2</v>
          </cell>
          <cell r="D606" t="str">
            <v>ROPandYear 2</v>
          </cell>
          <cell r="E606">
            <v>41639</v>
          </cell>
          <cell r="F606">
            <v>3238128000</v>
          </cell>
          <cell r="G606">
            <v>1355200000</v>
          </cell>
          <cell r="H606">
            <v>1040567000</v>
          </cell>
          <cell r="I606">
            <v>0</v>
          </cell>
          <cell r="J606">
            <v>0</v>
          </cell>
          <cell r="K606">
            <v>1882928000</v>
          </cell>
          <cell r="L606">
            <v>842361000</v>
          </cell>
          <cell r="M606" t="str">
            <v>Industrials</v>
          </cell>
          <cell r="N606" t="str">
            <v>Industrial Conglomerates</v>
          </cell>
        </row>
        <row r="607">
          <cell r="A607">
            <v>1375</v>
          </cell>
          <cell r="B607" t="str">
            <v>RRC</v>
          </cell>
          <cell r="C607" t="str">
            <v>Year 2</v>
          </cell>
          <cell r="D607" t="str">
            <v>RRCandYear 2</v>
          </cell>
          <cell r="E607">
            <v>41639</v>
          </cell>
          <cell r="F607">
            <v>1832253000</v>
          </cell>
          <cell r="G607">
            <v>516119000</v>
          </cell>
          <cell r="H607">
            <v>391707000</v>
          </cell>
          <cell r="I607">
            <v>0</v>
          </cell>
          <cell r="J607">
            <v>492397000</v>
          </cell>
          <cell r="K607">
            <v>1316134000</v>
          </cell>
          <cell r="L607">
            <v>432030000</v>
          </cell>
          <cell r="M607" t="str">
            <v>Energy</v>
          </cell>
          <cell r="N607" t="str">
            <v>Oil &amp; Gas Exploration &amp; Production</v>
          </cell>
        </row>
        <row r="608">
          <cell r="A608">
            <v>1387</v>
          </cell>
          <cell r="B608" t="str">
            <v>SCG</v>
          </cell>
          <cell r="C608" t="str">
            <v>Year 2</v>
          </cell>
          <cell r="D608" t="str">
            <v>SCGandYear 2</v>
          </cell>
          <cell r="E608">
            <v>41639</v>
          </cell>
          <cell r="F608">
            <v>4495000000</v>
          </cell>
          <cell r="G608">
            <v>2987000000</v>
          </cell>
          <cell r="H608">
            <v>220000000</v>
          </cell>
          <cell r="I608">
            <v>0</v>
          </cell>
          <cell r="J608">
            <v>378000000</v>
          </cell>
          <cell r="K608">
            <v>1508000000</v>
          </cell>
          <cell r="L608">
            <v>910000000</v>
          </cell>
          <cell r="M608" t="str">
            <v>Utilities</v>
          </cell>
          <cell r="N608" t="str">
            <v>MultiUtilities</v>
          </cell>
        </row>
        <row r="609">
          <cell r="A609">
            <v>1395</v>
          </cell>
          <cell r="B609" t="str">
            <v>SE</v>
          </cell>
          <cell r="C609" t="str">
            <v>Year 2</v>
          </cell>
          <cell r="D609" t="str">
            <v>SEandYear 2</v>
          </cell>
          <cell r="E609">
            <v>41639</v>
          </cell>
          <cell r="F609">
            <v>5518000000</v>
          </cell>
          <cell r="G609">
            <v>2707000000</v>
          </cell>
          <cell r="H609">
            <v>373000000</v>
          </cell>
          <cell r="I609">
            <v>0</v>
          </cell>
          <cell r="J609">
            <v>772000000</v>
          </cell>
          <cell r="K609">
            <v>2811000000</v>
          </cell>
          <cell r="L609">
            <v>1666000000</v>
          </cell>
          <cell r="M609" t="str">
            <v>Energy</v>
          </cell>
          <cell r="N609" t="str">
            <v>Oil &amp; Gas Refining &amp; Marketing &amp; Transportation</v>
          </cell>
        </row>
        <row r="610">
          <cell r="A610">
            <v>1403</v>
          </cell>
          <cell r="B610" t="str">
            <v>SHW</v>
          </cell>
          <cell r="C610" t="str">
            <v>Year 2</v>
          </cell>
          <cell r="D610" t="str">
            <v>SHWandYear 2</v>
          </cell>
          <cell r="E610">
            <v>41639</v>
          </cell>
          <cell r="F610">
            <v>10185532000</v>
          </cell>
          <cell r="G610">
            <v>5568966000</v>
          </cell>
          <cell r="H610">
            <v>3470200000</v>
          </cell>
          <cell r="I610">
            <v>0</v>
          </cell>
          <cell r="J610">
            <v>0</v>
          </cell>
          <cell r="K610">
            <v>4616566000</v>
          </cell>
          <cell r="L610">
            <v>1146366000</v>
          </cell>
          <cell r="M610" t="str">
            <v>Materials</v>
          </cell>
          <cell r="N610" t="str">
            <v>Specialty Chemicals</v>
          </cell>
        </row>
        <row r="611">
          <cell r="A611">
            <v>1415</v>
          </cell>
          <cell r="B611" t="str">
            <v>SLG</v>
          </cell>
          <cell r="C611" t="str">
            <v>Year 2</v>
          </cell>
          <cell r="D611" t="str">
            <v>SLGandYear 2</v>
          </cell>
          <cell r="E611">
            <v>41639</v>
          </cell>
          <cell r="F611">
            <v>1371065000</v>
          </cell>
          <cell r="G611">
            <v>479665000</v>
          </cell>
          <cell r="H611">
            <v>122128000</v>
          </cell>
          <cell r="I611">
            <v>0</v>
          </cell>
          <cell r="J611">
            <v>340316000</v>
          </cell>
          <cell r="K611">
            <v>891400000</v>
          </cell>
          <cell r="L611">
            <v>428956000</v>
          </cell>
          <cell r="M611" t="str">
            <v>Real Estate</v>
          </cell>
          <cell r="N611" t="str">
            <v>Office REITs</v>
          </cell>
        </row>
        <row r="612">
          <cell r="A612">
            <v>1423</v>
          </cell>
          <cell r="B612" t="str">
            <v>SNI</v>
          </cell>
          <cell r="C612" t="str">
            <v>Year 2</v>
          </cell>
          <cell r="D612" t="str">
            <v>SNIandYear 2</v>
          </cell>
          <cell r="E612">
            <v>41639</v>
          </cell>
          <cell r="F612">
            <v>2530809000</v>
          </cell>
          <cell r="G612">
            <v>699294000</v>
          </cell>
          <cell r="H612">
            <v>729055000</v>
          </cell>
          <cell r="I612">
            <v>0</v>
          </cell>
          <cell r="J612">
            <v>117580000</v>
          </cell>
          <cell r="K612">
            <v>1831515000</v>
          </cell>
          <cell r="L612">
            <v>984880000</v>
          </cell>
          <cell r="M612" t="str">
            <v>Consumer Discretionary</v>
          </cell>
          <cell r="N612" t="str">
            <v>Broadcasting &amp; Cable TV</v>
          </cell>
        </row>
        <row r="613">
          <cell r="A613">
            <v>1427</v>
          </cell>
          <cell r="B613" t="str">
            <v>SO</v>
          </cell>
          <cell r="C613" t="str">
            <v>Year 2</v>
          </cell>
          <cell r="D613" t="str">
            <v>SOandYear 2</v>
          </cell>
          <cell r="E613">
            <v>41639</v>
          </cell>
          <cell r="F613">
            <v>17087000000</v>
          </cell>
          <cell r="G613">
            <v>9817000000</v>
          </cell>
          <cell r="H613">
            <v>934000000</v>
          </cell>
          <cell r="I613">
            <v>0</v>
          </cell>
          <cell r="J613">
            <v>1901000000</v>
          </cell>
          <cell r="K613">
            <v>7270000000</v>
          </cell>
          <cell r="L613">
            <v>4435000000</v>
          </cell>
          <cell r="M613" t="str">
            <v>Utilities</v>
          </cell>
          <cell r="N613" t="str">
            <v>Electric Utilities</v>
          </cell>
        </row>
        <row r="614">
          <cell r="A614">
            <v>1431</v>
          </cell>
          <cell r="B614" t="str">
            <v>SPG</v>
          </cell>
          <cell r="C614" t="str">
            <v>Year 2</v>
          </cell>
          <cell r="D614" t="str">
            <v>SPGandYear 2</v>
          </cell>
          <cell r="E614">
            <v>41639</v>
          </cell>
          <cell r="F614">
            <v>4543849000</v>
          </cell>
          <cell r="G614">
            <v>837946000</v>
          </cell>
          <cell r="H614">
            <v>402369000</v>
          </cell>
          <cell r="I614">
            <v>0</v>
          </cell>
          <cell r="J614">
            <v>1107700000</v>
          </cell>
          <cell r="K614">
            <v>3705903000</v>
          </cell>
          <cell r="L614">
            <v>2195834000</v>
          </cell>
          <cell r="M614" t="str">
            <v>Real Estate</v>
          </cell>
          <cell r="N614" t="str">
            <v>REITs</v>
          </cell>
        </row>
        <row r="615">
          <cell r="A615">
            <v>1443</v>
          </cell>
          <cell r="B615" t="str">
            <v>SRCL</v>
          </cell>
          <cell r="C615" t="str">
            <v>Year 2</v>
          </cell>
          <cell r="D615" t="str">
            <v>SRCLandYear 2</v>
          </cell>
          <cell r="E615">
            <v>41639</v>
          </cell>
          <cell r="F615">
            <v>2142807000</v>
          </cell>
          <cell r="G615">
            <v>1178173000</v>
          </cell>
          <cell r="H615">
            <v>390610000</v>
          </cell>
          <cell r="I615">
            <v>0</v>
          </cell>
          <cell r="J615">
            <v>38405000</v>
          </cell>
          <cell r="K615">
            <v>964634000</v>
          </cell>
          <cell r="L615">
            <v>535619000</v>
          </cell>
          <cell r="M615" t="str">
            <v>Industrials</v>
          </cell>
          <cell r="N615" t="str">
            <v>Industrial Conglomerates</v>
          </cell>
        </row>
        <row r="616">
          <cell r="A616">
            <v>1447</v>
          </cell>
          <cell r="B616" t="str">
            <v>SRE</v>
          </cell>
          <cell r="C616" t="str">
            <v>Year 2</v>
          </cell>
          <cell r="D616" t="str">
            <v>SREandYear 2</v>
          </cell>
          <cell r="E616">
            <v>41639</v>
          </cell>
          <cell r="F616">
            <v>10557000000</v>
          </cell>
          <cell r="G616">
            <v>7186000000</v>
          </cell>
          <cell r="H616">
            <v>574000000</v>
          </cell>
          <cell r="I616">
            <v>0</v>
          </cell>
          <cell r="J616">
            <v>1113000000</v>
          </cell>
          <cell r="K616">
            <v>3371000000</v>
          </cell>
          <cell r="L616">
            <v>1684000000</v>
          </cell>
          <cell r="M616" t="str">
            <v>Utilities</v>
          </cell>
          <cell r="N616" t="str">
            <v>MultiUtilities</v>
          </cell>
        </row>
        <row r="617">
          <cell r="A617">
            <v>1451</v>
          </cell>
          <cell r="B617" t="str">
            <v>STI</v>
          </cell>
          <cell r="C617" t="str">
            <v>Year 2</v>
          </cell>
          <cell r="D617" t="str">
            <v>STIandYear 2</v>
          </cell>
          <cell r="E617">
            <v>41639</v>
          </cell>
          <cell r="F617">
            <v>8602000000</v>
          </cell>
          <cell r="G617">
            <v>291000000</v>
          </cell>
          <cell r="H617">
            <v>5808000000</v>
          </cell>
          <cell r="I617">
            <v>0</v>
          </cell>
          <cell r="J617">
            <v>576000000</v>
          </cell>
          <cell r="K617">
            <v>8311000000</v>
          </cell>
          <cell r="L617">
            <v>1927000000</v>
          </cell>
          <cell r="M617" t="str">
            <v>Financials</v>
          </cell>
          <cell r="N617" t="str">
            <v>Banks</v>
          </cell>
        </row>
        <row r="618">
          <cell r="A618">
            <v>1475</v>
          </cell>
          <cell r="B618" t="str">
            <v>SWN</v>
          </cell>
          <cell r="C618" t="str">
            <v>Year 2</v>
          </cell>
          <cell r="D618" t="str">
            <v>SWNandYear 2</v>
          </cell>
          <cell r="E618">
            <v>41639</v>
          </cell>
          <cell r="F618">
            <v>3371000000</v>
          </cell>
          <cell r="G618">
            <v>328000000</v>
          </cell>
          <cell r="H618">
            <v>1052000000</v>
          </cell>
          <cell r="I618">
            <v>0</v>
          </cell>
          <cell r="J618">
            <v>787000000</v>
          </cell>
          <cell r="K618">
            <v>3043000000</v>
          </cell>
          <cell r="L618">
            <v>1204000000</v>
          </cell>
          <cell r="M618" t="str">
            <v>Energy</v>
          </cell>
          <cell r="N618" t="str">
            <v>Oil &amp; Gas Exploration &amp; Production</v>
          </cell>
        </row>
        <row r="619">
          <cell r="A619">
            <v>1479</v>
          </cell>
          <cell r="B619" t="str">
            <v>SYF</v>
          </cell>
          <cell r="C619" t="str">
            <v>Year 2</v>
          </cell>
          <cell r="D619" t="str">
            <v>SYFandYear 2</v>
          </cell>
          <cell r="E619">
            <v>41639</v>
          </cell>
          <cell r="F619">
            <v>11813000000</v>
          </cell>
          <cell r="G619">
            <v>374000000</v>
          </cell>
          <cell r="H619">
            <v>2484000000</v>
          </cell>
          <cell r="I619">
            <v>0</v>
          </cell>
          <cell r="J619">
            <v>5445000000</v>
          </cell>
          <cell r="K619">
            <v>11439000000</v>
          </cell>
          <cell r="L619">
            <v>3510000000</v>
          </cell>
          <cell r="M619" t="str">
            <v>Financials</v>
          </cell>
          <cell r="N619" t="str">
            <v>Consumer Finance</v>
          </cell>
        </row>
        <row r="620">
          <cell r="A620">
            <v>1495</v>
          </cell>
          <cell r="B620" t="str">
            <v>T</v>
          </cell>
          <cell r="C620" t="str">
            <v>Year 2</v>
          </cell>
          <cell r="D620" t="str">
            <v>TandYear 2</v>
          </cell>
          <cell r="E620">
            <v>41639</v>
          </cell>
          <cell r="F620">
            <v>128752000000</v>
          </cell>
          <cell r="G620">
            <v>51191000000</v>
          </cell>
          <cell r="H620">
            <v>28414000000</v>
          </cell>
          <cell r="I620">
            <v>0</v>
          </cell>
          <cell r="J620">
            <v>18395000000</v>
          </cell>
          <cell r="K620">
            <v>77561000000</v>
          </cell>
          <cell r="L620">
            <v>30752000000</v>
          </cell>
          <cell r="M620" t="str">
            <v>Telecommunications Services</v>
          </cell>
          <cell r="N620" t="str">
            <v>Integrated Telecommunications Services</v>
          </cell>
        </row>
        <row r="621">
          <cell r="A621">
            <v>1503</v>
          </cell>
          <cell r="B621" t="str">
            <v>TDC</v>
          </cell>
          <cell r="C621" t="str">
            <v>Year 2</v>
          </cell>
          <cell r="D621" t="str">
            <v>TDCandYear 2</v>
          </cell>
          <cell r="E621">
            <v>41639</v>
          </cell>
          <cell r="F621">
            <v>2692000000</v>
          </cell>
          <cell r="G621">
            <v>1219000000</v>
          </cell>
          <cell r="H621">
            <v>757000000</v>
          </cell>
          <cell r="I621">
            <v>184000000</v>
          </cell>
          <cell r="J621">
            <v>0</v>
          </cell>
          <cell r="K621">
            <v>1473000000</v>
          </cell>
          <cell r="L621">
            <v>532000000</v>
          </cell>
          <cell r="M621" t="str">
            <v>Information Technology</v>
          </cell>
          <cell r="N621" t="str">
            <v>Application Software</v>
          </cell>
        </row>
        <row r="622">
          <cell r="A622">
            <v>1531</v>
          </cell>
          <cell r="B622" t="str">
            <v>TMK</v>
          </cell>
          <cell r="C622" t="str">
            <v>Year 2</v>
          </cell>
          <cell r="D622" t="str">
            <v>TMKandYear 2</v>
          </cell>
          <cell r="E622">
            <v>41639</v>
          </cell>
          <cell r="F622">
            <v>3494253000</v>
          </cell>
          <cell r="G622">
            <v>1838766000</v>
          </cell>
          <cell r="H622">
            <v>0</v>
          </cell>
          <cell r="I622">
            <v>0</v>
          </cell>
          <cell r="J622">
            <v>819711000</v>
          </cell>
          <cell r="K622">
            <v>1655487000</v>
          </cell>
          <cell r="L622">
            <v>835776000</v>
          </cell>
          <cell r="M622" t="str">
            <v>Financials</v>
          </cell>
          <cell r="N622" t="str">
            <v>Life &amp; Health Insurance</v>
          </cell>
        </row>
        <row r="623">
          <cell r="A623">
            <v>1535</v>
          </cell>
          <cell r="B623" t="str">
            <v>TMO</v>
          </cell>
          <cell r="C623" t="str">
            <v>Year 2</v>
          </cell>
          <cell r="D623" t="str">
            <v>TMOandYear 2</v>
          </cell>
          <cell r="E623">
            <v>41639</v>
          </cell>
          <cell r="F623">
            <v>13090300000</v>
          </cell>
          <cell r="G623">
            <v>7561200000</v>
          </cell>
          <cell r="H623">
            <v>3446300000</v>
          </cell>
          <cell r="I623">
            <v>395500000</v>
          </cell>
          <cell r="J623">
            <v>0</v>
          </cell>
          <cell r="K623">
            <v>5529100000</v>
          </cell>
          <cell r="L623">
            <v>1687300000</v>
          </cell>
          <cell r="M623" t="str">
            <v>Health Care</v>
          </cell>
          <cell r="N623" t="str">
            <v>Health Care Equipment</v>
          </cell>
        </row>
        <row r="624">
          <cell r="A624">
            <v>1539</v>
          </cell>
          <cell r="B624" t="str">
            <v>TRIP</v>
          </cell>
          <cell r="C624" t="str">
            <v>Year 2</v>
          </cell>
          <cell r="D624" t="str">
            <v>TRIPandYear 2</v>
          </cell>
          <cell r="E624">
            <v>41639</v>
          </cell>
          <cell r="F624">
            <v>945000000</v>
          </cell>
          <cell r="G624">
            <v>18000000</v>
          </cell>
          <cell r="H624">
            <v>597000000</v>
          </cell>
          <cell r="I624">
            <v>0</v>
          </cell>
          <cell r="J624">
            <v>36000000</v>
          </cell>
          <cell r="K624">
            <v>927000000</v>
          </cell>
          <cell r="L624">
            <v>294000000</v>
          </cell>
          <cell r="M624" t="str">
            <v>Consumer Discretionary</v>
          </cell>
          <cell r="N624" t="str">
            <v>Internet &amp; Direct Marketing Retail</v>
          </cell>
        </row>
        <row r="625">
          <cell r="A625">
            <v>1555</v>
          </cell>
          <cell r="B625" t="str">
            <v>TSO</v>
          </cell>
          <cell r="C625" t="str">
            <v>Year 2</v>
          </cell>
          <cell r="D625" t="str">
            <v>TSOandYear 2</v>
          </cell>
          <cell r="E625">
            <v>41639</v>
          </cell>
          <cell r="F625">
            <v>37601000000</v>
          </cell>
          <cell r="G625">
            <v>34085000000</v>
          </cell>
          <cell r="H625">
            <v>2248000000</v>
          </cell>
          <cell r="I625">
            <v>0</v>
          </cell>
          <cell r="J625">
            <v>489000000</v>
          </cell>
          <cell r="K625">
            <v>3516000000</v>
          </cell>
          <cell r="L625">
            <v>779000000</v>
          </cell>
          <cell r="M625" t="str">
            <v>Energy</v>
          </cell>
          <cell r="N625" t="str">
            <v>Oil &amp; Gas Refining &amp; Marketing &amp; Transportation</v>
          </cell>
        </row>
        <row r="626">
          <cell r="A626">
            <v>1559</v>
          </cell>
          <cell r="B626" t="str">
            <v>TSS</v>
          </cell>
          <cell r="C626" t="str">
            <v>Year 2</v>
          </cell>
          <cell r="D626" t="str">
            <v>TSSandYear 2</v>
          </cell>
          <cell r="E626">
            <v>41639</v>
          </cell>
          <cell r="F626">
            <v>2064305000</v>
          </cell>
          <cell r="G626">
            <v>1369438000</v>
          </cell>
          <cell r="H626">
            <v>312367000</v>
          </cell>
          <cell r="I626">
            <v>0</v>
          </cell>
          <cell r="J626">
            <v>0</v>
          </cell>
          <cell r="K626">
            <v>694867000</v>
          </cell>
          <cell r="L626">
            <v>382500000</v>
          </cell>
          <cell r="M626" t="str">
            <v>Information Technology</v>
          </cell>
          <cell r="N626" t="str">
            <v>Internet Software &amp; Services</v>
          </cell>
        </row>
        <row r="627">
          <cell r="A627">
            <v>1563</v>
          </cell>
          <cell r="B627" t="str">
            <v>TXN</v>
          </cell>
          <cell r="C627" t="str">
            <v>Year 2</v>
          </cell>
          <cell r="D627" t="str">
            <v>TXNandYear 2</v>
          </cell>
          <cell r="E627">
            <v>41639</v>
          </cell>
          <cell r="F627">
            <v>12205000000</v>
          </cell>
          <cell r="G627">
            <v>5841000000</v>
          </cell>
          <cell r="H627">
            <v>1858000000</v>
          </cell>
          <cell r="I627">
            <v>1522000000</v>
          </cell>
          <cell r="J627">
            <v>0</v>
          </cell>
          <cell r="K627">
            <v>6364000000</v>
          </cell>
          <cell r="L627">
            <v>2984000000</v>
          </cell>
          <cell r="M627" t="str">
            <v>Information Technology</v>
          </cell>
          <cell r="N627" t="str">
            <v>Semiconductors</v>
          </cell>
        </row>
        <row r="628">
          <cell r="A628">
            <v>1571</v>
          </cell>
          <cell r="B628" t="str">
            <v>UA</v>
          </cell>
          <cell r="C628" t="str">
            <v>Year 2</v>
          </cell>
          <cell r="D628" t="str">
            <v>UAandYear 2</v>
          </cell>
          <cell r="E628">
            <v>41639</v>
          </cell>
          <cell r="F628">
            <v>2332051000</v>
          </cell>
          <cell r="G628">
            <v>1195381000</v>
          </cell>
          <cell r="H628">
            <v>871572000</v>
          </cell>
          <cell r="I628">
            <v>0</v>
          </cell>
          <cell r="J628">
            <v>0</v>
          </cell>
          <cell r="K628">
            <v>1136670000</v>
          </cell>
          <cell r="L628">
            <v>265098000</v>
          </cell>
          <cell r="M628" t="str">
            <v>Consumer Discretionary</v>
          </cell>
          <cell r="N628" t="str">
            <v>Apparel, Accessories &amp; Luxury Goods</v>
          </cell>
        </row>
        <row r="629">
          <cell r="A629">
            <v>1575</v>
          </cell>
          <cell r="B629" t="str">
            <v>UAA</v>
          </cell>
          <cell r="C629" t="str">
            <v>Year 2</v>
          </cell>
          <cell r="D629" t="str">
            <v>UAAandYear 2</v>
          </cell>
          <cell r="E629">
            <v>41639</v>
          </cell>
          <cell r="F629">
            <v>2332051000</v>
          </cell>
          <cell r="G629">
            <v>1195381000</v>
          </cell>
          <cell r="H629">
            <v>871572000</v>
          </cell>
          <cell r="I629">
            <v>0</v>
          </cell>
          <cell r="J629">
            <v>0</v>
          </cell>
          <cell r="K629">
            <v>1136670000</v>
          </cell>
          <cell r="L629">
            <v>265098000</v>
          </cell>
          <cell r="M629" t="str">
            <v>Consumer Discretionary</v>
          </cell>
          <cell r="N629" t="str">
            <v>Apparel, Accessories &amp; Luxury Goods</v>
          </cell>
        </row>
        <row r="630">
          <cell r="A630">
            <v>1579</v>
          </cell>
          <cell r="B630" t="str">
            <v>UAL</v>
          </cell>
          <cell r="C630" t="str">
            <v>Year 2</v>
          </cell>
          <cell r="D630" t="str">
            <v>UALandYear 2</v>
          </cell>
          <cell r="E630">
            <v>41639</v>
          </cell>
          <cell r="F630">
            <v>38279000000</v>
          </cell>
          <cell r="G630">
            <v>17192000000</v>
          </cell>
          <cell r="H630">
            <v>17629000000</v>
          </cell>
          <cell r="I630">
            <v>0</v>
          </cell>
          <cell r="J630">
            <v>1689000000</v>
          </cell>
          <cell r="K630">
            <v>21087000000</v>
          </cell>
          <cell r="L630">
            <v>1769000000</v>
          </cell>
          <cell r="M630" t="str">
            <v>Industrials</v>
          </cell>
          <cell r="N630" t="str">
            <v>Airlines</v>
          </cell>
        </row>
        <row r="631">
          <cell r="A631">
            <v>1583</v>
          </cell>
          <cell r="B631" t="str">
            <v>UDR</v>
          </cell>
          <cell r="C631" t="str">
            <v>Year 2</v>
          </cell>
          <cell r="D631" t="str">
            <v>UDRandYear 2</v>
          </cell>
          <cell r="E631">
            <v>41639</v>
          </cell>
          <cell r="F631">
            <v>758926000</v>
          </cell>
          <cell r="G631">
            <v>258612000</v>
          </cell>
          <cell r="H631">
            <v>37121000</v>
          </cell>
          <cell r="I631">
            <v>0</v>
          </cell>
          <cell r="J631">
            <v>346273000</v>
          </cell>
          <cell r="K631">
            <v>500314000</v>
          </cell>
          <cell r="L631">
            <v>116920000</v>
          </cell>
          <cell r="M631" t="str">
            <v>Real Estate</v>
          </cell>
          <cell r="N631" t="str">
            <v>Residential REITs</v>
          </cell>
        </row>
        <row r="632">
          <cell r="A632">
            <v>1599</v>
          </cell>
          <cell r="B632" t="str">
            <v>UNM</v>
          </cell>
          <cell r="C632" t="str">
            <v>Year 2</v>
          </cell>
          <cell r="D632" t="str">
            <v>UNMandYear 2</v>
          </cell>
          <cell r="E632">
            <v>41639</v>
          </cell>
          <cell r="F632">
            <v>10368600000</v>
          </cell>
          <cell r="G632">
            <v>7038400000</v>
          </cell>
          <cell r="H632">
            <v>790400000</v>
          </cell>
          <cell r="I632">
            <v>0</v>
          </cell>
          <cell r="J632">
            <v>1170400000</v>
          </cell>
          <cell r="K632">
            <v>3330200000</v>
          </cell>
          <cell r="L632">
            <v>1369400000</v>
          </cell>
          <cell r="M632" t="str">
            <v>Financials</v>
          </cell>
          <cell r="N632" t="str">
            <v>Diversified Financial Services</v>
          </cell>
        </row>
        <row r="633">
          <cell r="A633">
            <v>1607</v>
          </cell>
          <cell r="B633" t="str">
            <v>UPS</v>
          </cell>
          <cell r="C633" t="str">
            <v>Year 2</v>
          </cell>
          <cell r="D633" t="str">
            <v>UPSandYear 2</v>
          </cell>
          <cell r="E633">
            <v>41639</v>
          </cell>
          <cell r="F633">
            <v>55438000000</v>
          </cell>
          <cell r="G633">
            <v>13703000000</v>
          </cell>
          <cell r="H633">
            <v>32834000000</v>
          </cell>
          <cell r="I633">
            <v>0</v>
          </cell>
          <cell r="J633">
            <v>1867000000</v>
          </cell>
          <cell r="K633">
            <v>41735000000</v>
          </cell>
          <cell r="L633">
            <v>7034000000</v>
          </cell>
          <cell r="M633" t="str">
            <v>Industrials</v>
          </cell>
          <cell r="N633" t="str">
            <v>Air Freight &amp; Logistics</v>
          </cell>
        </row>
        <row r="634">
          <cell r="A634">
            <v>1631</v>
          </cell>
          <cell r="B634" t="str">
            <v>VFC</v>
          </cell>
          <cell r="C634" t="str">
            <v>Year 2</v>
          </cell>
          <cell r="D634" t="str">
            <v>VFCandYear 2</v>
          </cell>
          <cell r="E634">
            <v>41639</v>
          </cell>
          <cell r="F634">
            <v>11419648000</v>
          </cell>
          <cell r="G634">
            <v>5931469000</v>
          </cell>
          <cell r="H634">
            <v>3841032000</v>
          </cell>
          <cell r="I634">
            <v>0</v>
          </cell>
          <cell r="J634">
            <v>0</v>
          </cell>
          <cell r="K634">
            <v>5488179000</v>
          </cell>
          <cell r="L634">
            <v>1647147000</v>
          </cell>
          <cell r="M634" t="str">
            <v>Consumer Discretionary</v>
          </cell>
          <cell r="N634" t="str">
            <v>Apparel, Accessories &amp; Luxury Goods</v>
          </cell>
        </row>
        <row r="635">
          <cell r="A635">
            <v>1639</v>
          </cell>
          <cell r="B635" t="str">
            <v>VLO</v>
          </cell>
          <cell r="C635" t="str">
            <v>Year 2</v>
          </cell>
          <cell r="D635" t="str">
            <v>VLOandYear 2</v>
          </cell>
          <cell r="E635">
            <v>41639</v>
          </cell>
          <cell r="F635">
            <v>138074000000</v>
          </cell>
          <cell r="G635">
            <v>127316000000</v>
          </cell>
          <cell r="H635">
            <v>5081000000</v>
          </cell>
          <cell r="I635">
            <v>0</v>
          </cell>
          <cell r="J635">
            <v>1720000000</v>
          </cell>
          <cell r="K635">
            <v>10758000000</v>
          </cell>
          <cell r="L635">
            <v>3957000000</v>
          </cell>
          <cell r="M635" t="str">
            <v>Energy</v>
          </cell>
          <cell r="N635" t="str">
            <v>Oil &amp; Gas Refining &amp; Marketing &amp; Transportation</v>
          </cell>
        </row>
        <row r="636">
          <cell r="A636">
            <v>1643</v>
          </cell>
          <cell r="B636" t="str">
            <v>VMC</v>
          </cell>
          <cell r="C636" t="str">
            <v>Year 2</v>
          </cell>
          <cell r="D636" t="str">
            <v>VMCandYear 2</v>
          </cell>
          <cell r="E636">
            <v>41639</v>
          </cell>
          <cell r="F636">
            <v>2770709000</v>
          </cell>
          <cell r="G636">
            <v>2343829000</v>
          </cell>
          <cell r="H636">
            <v>274217000</v>
          </cell>
          <cell r="I636">
            <v>0</v>
          </cell>
          <cell r="J636">
            <v>0</v>
          </cell>
          <cell r="K636">
            <v>426880000</v>
          </cell>
          <cell r="L636">
            <v>152663000</v>
          </cell>
          <cell r="M636" t="str">
            <v>Materials</v>
          </cell>
          <cell r="N636" t="str">
            <v>Construction Materials</v>
          </cell>
        </row>
        <row r="637">
          <cell r="A637">
            <v>1651</v>
          </cell>
          <cell r="B637" t="str">
            <v>VRSK</v>
          </cell>
          <cell r="C637" t="str">
            <v>Year 2</v>
          </cell>
          <cell r="D637" t="str">
            <v>VRSKandYear 2</v>
          </cell>
          <cell r="E637">
            <v>41639</v>
          </cell>
          <cell r="F637">
            <v>1595703000</v>
          </cell>
          <cell r="G637">
            <v>622523000</v>
          </cell>
          <cell r="H637">
            <v>228982000</v>
          </cell>
          <cell r="I637">
            <v>0</v>
          </cell>
          <cell r="J637">
            <v>129931000</v>
          </cell>
          <cell r="K637">
            <v>973180000</v>
          </cell>
          <cell r="L637">
            <v>614267000</v>
          </cell>
          <cell r="M637" t="str">
            <v>Industrials</v>
          </cell>
          <cell r="N637" t="str">
            <v>Research &amp; Consulting Services</v>
          </cell>
        </row>
        <row r="638">
          <cell r="A638">
            <v>1655</v>
          </cell>
          <cell r="B638" t="str">
            <v>VRSN</v>
          </cell>
          <cell r="C638" t="str">
            <v>Year 2</v>
          </cell>
          <cell r="D638" t="str">
            <v>VRSNandYear 2</v>
          </cell>
          <cell r="E638">
            <v>41639</v>
          </cell>
          <cell r="F638">
            <v>965087000</v>
          </cell>
          <cell r="G638">
            <v>187013000</v>
          </cell>
          <cell r="H638">
            <v>179545000</v>
          </cell>
          <cell r="I638">
            <v>70297000</v>
          </cell>
          <cell r="J638">
            <v>0</v>
          </cell>
          <cell r="K638">
            <v>778074000</v>
          </cell>
          <cell r="L638">
            <v>528232000</v>
          </cell>
          <cell r="M638" t="str">
            <v>Information Technology</v>
          </cell>
          <cell r="N638" t="str">
            <v>Internet Software &amp; Services</v>
          </cell>
        </row>
        <row r="639">
          <cell r="A639">
            <v>1659</v>
          </cell>
          <cell r="B639" t="str">
            <v>VRTX</v>
          </cell>
          <cell r="C639" t="str">
            <v>Year 2</v>
          </cell>
          <cell r="D639" t="str">
            <v>VRTXandYear 2</v>
          </cell>
          <cell r="E639">
            <v>41639</v>
          </cell>
          <cell r="F639">
            <v>1211975000</v>
          </cell>
          <cell r="G639">
            <v>130277000</v>
          </cell>
          <cell r="H639">
            <v>356188000</v>
          </cell>
          <cell r="I639">
            <v>882097000</v>
          </cell>
          <cell r="J639">
            <v>0</v>
          </cell>
          <cell r="K639">
            <v>1081698000</v>
          </cell>
          <cell r="L639">
            <v>-156587000</v>
          </cell>
          <cell r="M639" t="str">
            <v>Health Care</v>
          </cell>
          <cell r="N639" t="str">
            <v>Biotechnology</v>
          </cell>
        </row>
        <row r="640">
          <cell r="A640">
            <v>1667</v>
          </cell>
          <cell r="B640" t="str">
            <v>VZ</v>
          </cell>
          <cell r="C640" t="str">
            <v>Year 2</v>
          </cell>
          <cell r="D640" t="str">
            <v>VZandYear 2</v>
          </cell>
          <cell r="E640">
            <v>41639</v>
          </cell>
          <cell r="F640">
            <v>120550000000</v>
          </cell>
          <cell r="G640">
            <v>44887000000</v>
          </cell>
          <cell r="H640">
            <v>27089000000</v>
          </cell>
          <cell r="I640">
            <v>0</v>
          </cell>
          <cell r="J640">
            <v>16606000000</v>
          </cell>
          <cell r="K640">
            <v>75663000000</v>
          </cell>
          <cell r="L640">
            <v>31968000000</v>
          </cell>
          <cell r="M640" t="str">
            <v>Telecommunications Services</v>
          </cell>
          <cell r="N640" t="str">
            <v>Integrated Telecommunications Services</v>
          </cell>
        </row>
        <row r="641">
          <cell r="A641">
            <v>1671</v>
          </cell>
          <cell r="B641" t="str">
            <v>WAT</v>
          </cell>
          <cell r="C641" t="str">
            <v>Year 2</v>
          </cell>
          <cell r="D641" t="str">
            <v>WATandYear 2</v>
          </cell>
          <cell r="E641">
            <v>41639</v>
          </cell>
          <cell r="F641">
            <v>1904218000</v>
          </cell>
          <cell r="G641">
            <v>783456000</v>
          </cell>
          <cell r="H641">
            <v>492965000</v>
          </cell>
          <cell r="I641">
            <v>100536000</v>
          </cell>
          <cell r="J641">
            <v>9918000</v>
          </cell>
          <cell r="K641">
            <v>1120762000</v>
          </cell>
          <cell r="L641">
            <v>517343000</v>
          </cell>
          <cell r="M641" t="str">
            <v>Health Care</v>
          </cell>
          <cell r="N641" t="str">
            <v>Health Care Distributors</v>
          </cell>
        </row>
        <row r="642">
          <cell r="A642">
            <v>1679</v>
          </cell>
          <cell r="B642" t="str">
            <v>WEC</v>
          </cell>
          <cell r="C642" t="str">
            <v>Year 2</v>
          </cell>
          <cell r="D642" t="str">
            <v>WECandYear 2</v>
          </cell>
          <cell r="E642">
            <v>41639</v>
          </cell>
          <cell r="F642">
            <v>4519000000</v>
          </cell>
          <cell r="G642">
            <v>2982100000</v>
          </cell>
          <cell r="H642">
            <v>116700000</v>
          </cell>
          <cell r="I642">
            <v>0</v>
          </cell>
          <cell r="J642">
            <v>340100000</v>
          </cell>
          <cell r="K642">
            <v>1536900000</v>
          </cell>
          <cell r="L642">
            <v>1080100000</v>
          </cell>
          <cell r="M642" t="str">
            <v>Utilities</v>
          </cell>
          <cell r="N642" t="str">
            <v>Electric Utilities</v>
          </cell>
        </row>
        <row r="643">
          <cell r="A643">
            <v>1683</v>
          </cell>
          <cell r="B643" t="str">
            <v>WFC</v>
          </cell>
          <cell r="C643" t="str">
            <v>Year 2</v>
          </cell>
          <cell r="D643" t="str">
            <v>WFCandYear 2</v>
          </cell>
          <cell r="E643">
            <v>41639</v>
          </cell>
          <cell r="F643">
            <v>88069000000</v>
          </cell>
          <cell r="G643">
            <v>1337000000</v>
          </cell>
          <cell r="H643">
            <v>47338000000</v>
          </cell>
          <cell r="I643">
            <v>0</v>
          </cell>
          <cell r="J643">
            <v>3813000000</v>
          </cell>
          <cell r="K643">
            <v>86732000000</v>
          </cell>
          <cell r="L643">
            <v>35581000000</v>
          </cell>
          <cell r="M643" t="str">
            <v>Financials</v>
          </cell>
          <cell r="N643" t="str">
            <v>Banks</v>
          </cell>
        </row>
        <row r="644">
          <cell r="A644">
            <v>1703</v>
          </cell>
          <cell r="B644" t="str">
            <v>WMB</v>
          </cell>
          <cell r="C644" t="str">
            <v>Year 2</v>
          </cell>
          <cell r="D644" t="str">
            <v>WMBandYear 2</v>
          </cell>
          <cell r="E644">
            <v>41639</v>
          </cell>
          <cell r="F644">
            <v>6860000000</v>
          </cell>
          <cell r="G644">
            <v>4124000000</v>
          </cell>
          <cell r="H644">
            <v>546000000</v>
          </cell>
          <cell r="I644">
            <v>0</v>
          </cell>
          <cell r="J644">
            <v>815000000</v>
          </cell>
          <cell r="K644">
            <v>2736000000</v>
          </cell>
          <cell r="L644">
            <v>1375000000</v>
          </cell>
          <cell r="M644" t="str">
            <v>Energy</v>
          </cell>
          <cell r="N644" t="str">
            <v>Oil &amp; Gas Exploration &amp; Production</v>
          </cell>
        </row>
        <row r="645">
          <cell r="A645">
            <v>1714</v>
          </cell>
          <cell r="B645" t="str">
            <v>WU</v>
          </cell>
          <cell r="C645" t="str">
            <v>Year 2</v>
          </cell>
          <cell r="D645" t="str">
            <v>WUandYear 2</v>
          </cell>
          <cell r="E645">
            <v>41639</v>
          </cell>
          <cell r="F645">
            <v>5542000000</v>
          </cell>
          <cell r="G645">
            <v>3235000000</v>
          </cell>
          <cell r="H645">
            <v>1199600000</v>
          </cell>
          <cell r="I645">
            <v>0</v>
          </cell>
          <cell r="J645">
            <v>0</v>
          </cell>
          <cell r="K645">
            <v>2307000000</v>
          </cell>
          <cell r="L645">
            <v>1107400000</v>
          </cell>
          <cell r="M645" t="str">
            <v>Information Technology</v>
          </cell>
          <cell r="N645" t="str">
            <v>Internet Software &amp; Services</v>
          </cell>
        </row>
        <row r="646">
          <cell r="A646">
            <v>1718</v>
          </cell>
          <cell r="B646" t="str">
            <v>WY</v>
          </cell>
          <cell r="C646" t="str">
            <v>Year 2</v>
          </cell>
          <cell r="D646" t="str">
            <v>WYandYear 2</v>
          </cell>
          <cell r="E646">
            <v>41639</v>
          </cell>
          <cell r="F646">
            <v>7254000000</v>
          </cell>
          <cell r="G646">
            <v>5716000000</v>
          </cell>
          <cell r="H646">
            <v>494000000</v>
          </cell>
          <cell r="I646">
            <v>33000000</v>
          </cell>
          <cell r="J646">
            <v>0</v>
          </cell>
          <cell r="K646">
            <v>1538000000</v>
          </cell>
          <cell r="L646">
            <v>1011000000</v>
          </cell>
          <cell r="M646" t="str">
            <v>Real Estate</v>
          </cell>
          <cell r="N646" t="str">
            <v>REITs</v>
          </cell>
        </row>
        <row r="647">
          <cell r="A647">
            <v>1722</v>
          </cell>
          <cell r="B647" t="str">
            <v>WYN</v>
          </cell>
          <cell r="C647" t="str">
            <v>Year 2</v>
          </cell>
          <cell r="D647" t="str">
            <v>WYNandYear 2</v>
          </cell>
          <cell r="E647">
            <v>41639</v>
          </cell>
          <cell r="F647">
            <v>5009000000</v>
          </cell>
          <cell r="G647">
            <v>2394000000</v>
          </cell>
          <cell r="H647">
            <v>1471000000</v>
          </cell>
          <cell r="I647">
            <v>0</v>
          </cell>
          <cell r="J647">
            <v>216000000</v>
          </cell>
          <cell r="K647">
            <v>2615000000</v>
          </cell>
          <cell r="L647">
            <v>928000000</v>
          </cell>
          <cell r="M647" t="str">
            <v>Consumer Discretionary</v>
          </cell>
          <cell r="N647" t="str">
            <v>Hotels, Resorts &amp; Cruise Lines</v>
          </cell>
        </row>
        <row r="648">
          <cell r="A648">
            <v>1726</v>
          </cell>
          <cell r="B648" t="str">
            <v>WYNN</v>
          </cell>
          <cell r="C648" t="str">
            <v>Year 2</v>
          </cell>
          <cell r="D648" t="str">
            <v>WYNNandYear 2</v>
          </cell>
          <cell r="E648">
            <v>41639</v>
          </cell>
          <cell r="F648">
            <v>5620936000</v>
          </cell>
          <cell r="G648">
            <v>3478822000</v>
          </cell>
          <cell r="H648">
            <v>465926000</v>
          </cell>
          <cell r="I648">
            <v>0</v>
          </cell>
          <cell r="J648">
            <v>371051000</v>
          </cell>
          <cell r="K648">
            <v>2142114000</v>
          </cell>
          <cell r="L648">
            <v>1305137000</v>
          </cell>
          <cell r="M648" t="str">
            <v>Consumer Discretionary</v>
          </cell>
          <cell r="N648" t="str">
            <v>Casinos &amp; Gaming</v>
          </cell>
        </row>
        <row r="649">
          <cell r="A649">
            <v>1730</v>
          </cell>
          <cell r="B649" t="str">
            <v>XEC</v>
          </cell>
          <cell r="C649" t="str">
            <v>Year 2</v>
          </cell>
          <cell r="D649" t="str">
            <v>XECandYear 2</v>
          </cell>
          <cell r="E649">
            <v>41639</v>
          </cell>
          <cell r="F649">
            <v>1998051000</v>
          </cell>
          <cell r="G649">
            <v>406198000</v>
          </cell>
          <cell r="H649">
            <v>72143000</v>
          </cell>
          <cell r="I649">
            <v>0</v>
          </cell>
          <cell r="J649">
            <v>615874000</v>
          </cell>
          <cell r="K649">
            <v>1591853000</v>
          </cell>
          <cell r="L649">
            <v>903836000</v>
          </cell>
          <cell r="M649" t="str">
            <v>Energy</v>
          </cell>
          <cell r="N649" t="str">
            <v>Oil &amp; Gas Exploration &amp; Production</v>
          </cell>
        </row>
        <row r="650">
          <cell r="A650">
            <v>1734</v>
          </cell>
          <cell r="B650" t="str">
            <v>XEL</v>
          </cell>
          <cell r="C650" t="str">
            <v>Year 2</v>
          </cell>
          <cell r="D650" t="str">
            <v>XELandYear 2</v>
          </cell>
          <cell r="E650">
            <v>41639</v>
          </cell>
          <cell r="F650">
            <v>10914922000</v>
          </cell>
          <cell r="G650">
            <v>7408278000</v>
          </cell>
          <cell r="H650">
            <v>681226000</v>
          </cell>
          <cell r="I650">
            <v>0</v>
          </cell>
          <cell r="J650">
            <v>977863000</v>
          </cell>
          <cell r="K650">
            <v>3506644000</v>
          </cell>
          <cell r="L650">
            <v>1847555000</v>
          </cell>
          <cell r="M650" t="str">
            <v>Utilities</v>
          </cell>
          <cell r="N650" t="str">
            <v>MultiUtilities</v>
          </cell>
        </row>
        <row r="651">
          <cell r="A651">
            <v>1738</v>
          </cell>
          <cell r="B651" t="str">
            <v>XL</v>
          </cell>
          <cell r="C651" t="str">
            <v>Year 2</v>
          </cell>
          <cell r="D651" t="str">
            <v>XLandYear 2</v>
          </cell>
          <cell r="E651">
            <v>41639</v>
          </cell>
          <cell r="F651">
            <v>7541234000</v>
          </cell>
          <cell r="G651">
            <v>5106489000</v>
          </cell>
          <cell r="H651">
            <v>0</v>
          </cell>
          <cell r="I651">
            <v>0</v>
          </cell>
          <cell r="J651">
            <v>1213178000</v>
          </cell>
          <cell r="K651">
            <v>2434745000</v>
          </cell>
          <cell r="L651">
            <v>1221567000</v>
          </cell>
          <cell r="M651" t="str">
            <v>Financials</v>
          </cell>
          <cell r="N651" t="str">
            <v>Property &amp; Casualty Insurance</v>
          </cell>
        </row>
        <row r="652">
          <cell r="A652">
            <v>1746</v>
          </cell>
          <cell r="B652" t="str">
            <v>XOM</v>
          </cell>
          <cell r="C652" t="str">
            <v>Year 2</v>
          </cell>
          <cell r="D652" t="str">
            <v>XOMandYear 2</v>
          </cell>
          <cell r="E652">
            <v>41639</v>
          </cell>
          <cell r="F652">
            <v>420836000000</v>
          </cell>
          <cell r="G652">
            <v>284681000000</v>
          </cell>
          <cell r="H652">
            <v>76696000000</v>
          </cell>
          <cell r="I652">
            <v>0</v>
          </cell>
          <cell r="J652">
            <v>17182000000</v>
          </cell>
          <cell r="K652">
            <v>136155000000</v>
          </cell>
          <cell r="L652">
            <v>42277000000</v>
          </cell>
          <cell r="M652" t="str">
            <v>Energy</v>
          </cell>
          <cell r="N652" t="str">
            <v>Integrated Oil &amp; Gas</v>
          </cell>
        </row>
        <row r="653">
          <cell r="A653">
            <v>1750</v>
          </cell>
          <cell r="B653" t="str">
            <v>XRAY</v>
          </cell>
          <cell r="C653" t="str">
            <v>Year 2</v>
          </cell>
          <cell r="D653" t="str">
            <v>XRAYandYear 2</v>
          </cell>
          <cell r="E653">
            <v>41639</v>
          </cell>
          <cell r="F653">
            <v>2950800000</v>
          </cell>
          <cell r="G653">
            <v>1373400000</v>
          </cell>
          <cell r="H653">
            <v>1144800000</v>
          </cell>
          <cell r="I653">
            <v>0</v>
          </cell>
          <cell r="J653">
            <v>0</v>
          </cell>
          <cell r="K653">
            <v>1577400000</v>
          </cell>
          <cell r="L653">
            <v>432600000</v>
          </cell>
          <cell r="M653" t="str">
            <v>Health Care</v>
          </cell>
          <cell r="N653" t="str">
            <v>Health Care Supplies</v>
          </cell>
        </row>
        <row r="654">
          <cell r="A654">
            <v>1754</v>
          </cell>
          <cell r="B654" t="str">
            <v>XRX</v>
          </cell>
          <cell r="C654" t="str">
            <v>Year 2</v>
          </cell>
          <cell r="D654" t="str">
            <v>XRXandYear 2</v>
          </cell>
          <cell r="E654">
            <v>41639</v>
          </cell>
          <cell r="F654">
            <v>20006000000</v>
          </cell>
          <cell r="G654">
            <v>13521000000</v>
          </cell>
          <cell r="H654">
            <v>4219000000</v>
          </cell>
          <cell r="I654">
            <v>603000000</v>
          </cell>
          <cell r="J654">
            <v>305000000</v>
          </cell>
          <cell r="K654">
            <v>6485000000</v>
          </cell>
          <cell r="L654">
            <v>1358000000</v>
          </cell>
          <cell r="M654" t="str">
            <v>Information Technology</v>
          </cell>
          <cell r="N654" t="str">
            <v>IT Consulting &amp; Other Services</v>
          </cell>
        </row>
        <row r="655">
          <cell r="A655">
            <v>1758</v>
          </cell>
          <cell r="B655" t="str">
            <v>XYL</v>
          </cell>
          <cell r="C655" t="str">
            <v>Year 2</v>
          </cell>
          <cell r="D655" t="str">
            <v>XYLandYear 2</v>
          </cell>
          <cell r="E655">
            <v>41639</v>
          </cell>
          <cell r="F655">
            <v>3837000000</v>
          </cell>
          <cell r="G655">
            <v>2338000000</v>
          </cell>
          <cell r="H655">
            <v>990000000</v>
          </cell>
          <cell r="I655">
            <v>104000000</v>
          </cell>
          <cell r="J655">
            <v>0</v>
          </cell>
          <cell r="K655">
            <v>1499000000</v>
          </cell>
          <cell r="L655">
            <v>405000000</v>
          </cell>
          <cell r="M655" t="str">
            <v>Industrials</v>
          </cell>
          <cell r="N655" t="str">
            <v>Industrial Conglomerates</v>
          </cell>
        </row>
        <row r="656">
          <cell r="A656">
            <v>1762</v>
          </cell>
          <cell r="B656" t="str">
            <v>YHOO</v>
          </cell>
          <cell r="C656" t="str">
            <v>Year 2</v>
          </cell>
          <cell r="D656" t="str">
            <v>YHOOandYear 2</v>
          </cell>
          <cell r="E656">
            <v>41639</v>
          </cell>
          <cell r="F656">
            <v>4680380000</v>
          </cell>
          <cell r="G656">
            <v>1349380000</v>
          </cell>
          <cell r="H656">
            <v>1751275000</v>
          </cell>
          <cell r="I656">
            <v>957587000</v>
          </cell>
          <cell r="J656">
            <v>44841000</v>
          </cell>
          <cell r="K656">
            <v>3331000000</v>
          </cell>
          <cell r="L656">
            <v>577297000</v>
          </cell>
          <cell r="M656" t="str">
            <v>Information Technology</v>
          </cell>
          <cell r="N656" t="str">
            <v>Internet Software &amp; Services</v>
          </cell>
        </row>
        <row r="657">
          <cell r="A657">
            <v>1770</v>
          </cell>
          <cell r="B657" t="str">
            <v>ZBH</v>
          </cell>
          <cell r="C657" t="str">
            <v>Year 2</v>
          </cell>
          <cell r="D657" t="str">
            <v>ZBHandYear 2</v>
          </cell>
          <cell r="E657">
            <v>41639</v>
          </cell>
          <cell r="F657">
            <v>4623400000</v>
          </cell>
          <cell r="G657">
            <v>1266700000</v>
          </cell>
          <cell r="H657">
            <v>1796300000</v>
          </cell>
          <cell r="I657">
            <v>203000000</v>
          </cell>
          <cell r="J657">
            <v>78500000</v>
          </cell>
          <cell r="K657">
            <v>3356700000</v>
          </cell>
          <cell r="L657">
            <v>1278900000</v>
          </cell>
          <cell r="M657" t="str">
            <v>Health Care</v>
          </cell>
          <cell r="N657" t="str">
            <v>Health Care Equipment</v>
          </cell>
        </row>
        <row r="658">
          <cell r="A658">
            <v>1774</v>
          </cell>
          <cell r="B658" t="str">
            <v>ZION</v>
          </cell>
          <cell r="C658" t="str">
            <v>Year 2</v>
          </cell>
          <cell r="D658" t="str">
            <v>ZIONandYear 2</v>
          </cell>
          <cell r="E658">
            <v>41639</v>
          </cell>
          <cell r="F658">
            <v>2278812000</v>
          </cell>
          <cell r="G658">
            <v>58913000</v>
          </cell>
          <cell r="H658">
            <v>1700064000</v>
          </cell>
          <cell r="I658">
            <v>0</v>
          </cell>
          <cell r="J658">
            <v>-72761000</v>
          </cell>
          <cell r="K658">
            <v>2219899000</v>
          </cell>
          <cell r="L658">
            <v>592596000</v>
          </cell>
          <cell r="M658" t="str">
            <v>Financials</v>
          </cell>
          <cell r="N658" t="str">
            <v>Regional Banks</v>
          </cell>
        </row>
        <row r="659">
          <cell r="A659">
            <v>1185</v>
          </cell>
          <cell r="B659" t="str">
            <v>NVDA</v>
          </cell>
          <cell r="C659" t="str">
            <v>Year 2</v>
          </cell>
          <cell r="D659" t="str">
            <v>NVDAandYear 2</v>
          </cell>
          <cell r="E659">
            <v>41665</v>
          </cell>
          <cell r="F659">
            <v>4130000000</v>
          </cell>
          <cell r="G659">
            <v>1862000000</v>
          </cell>
          <cell r="H659">
            <v>436000000</v>
          </cell>
          <cell r="I659">
            <v>1336000000</v>
          </cell>
          <cell r="J659">
            <v>0</v>
          </cell>
          <cell r="K659">
            <v>2268000000</v>
          </cell>
          <cell r="L659">
            <v>496000000</v>
          </cell>
          <cell r="M659" t="str">
            <v>Information Technology</v>
          </cell>
          <cell r="N659" t="str">
            <v>Semiconductors</v>
          </cell>
        </row>
        <row r="660">
          <cell r="A660">
            <v>41</v>
          </cell>
          <cell r="B660" t="str">
            <v>ADSK</v>
          </cell>
          <cell r="C660" t="str">
            <v>Year 2</v>
          </cell>
          <cell r="D660" t="str">
            <v>ADSKandYear 2</v>
          </cell>
          <cell r="E660">
            <v>41670</v>
          </cell>
          <cell r="F660">
            <v>2273900000</v>
          </cell>
          <cell r="G660">
            <v>274300000</v>
          </cell>
          <cell r="H660">
            <v>1054400000</v>
          </cell>
          <cell r="I660">
            <v>611100000</v>
          </cell>
          <cell r="J660">
            <v>36500000</v>
          </cell>
          <cell r="K660">
            <v>1999600000</v>
          </cell>
          <cell r="L660">
            <v>297600000</v>
          </cell>
          <cell r="M660" t="str">
            <v>Information Technology</v>
          </cell>
          <cell r="N660" t="str">
            <v>Application Software</v>
          </cell>
        </row>
        <row r="661">
          <cell r="A661">
            <v>387</v>
          </cell>
          <cell r="B661" t="str">
            <v>CRM</v>
          </cell>
          <cell r="C661" t="str">
            <v>Year 2</v>
          </cell>
          <cell r="D661" t="str">
            <v>CRMandYear 2</v>
          </cell>
          <cell r="E661">
            <v>41670</v>
          </cell>
          <cell r="F661">
            <v>4071003000</v>
          </cell>
          <cell r="G661">
            <v>968428000</v>
          </cell>
          <cell r="H661">
            <v>2764851000</v>
          </cell>
          <cell r="I661">
            <v>623798000</v>
          </cell>
          <cell r="J661">
            <v>0</v>
          </cell>
          <cell r="K661">
            <v>3102575000</v>
          </cell>
          <cell r="L661">
            <v>-286074000</v>
          </cell>
          <cell r="M661" t="str">
            <v>Information Technology</v>
          </cell>
          <cell r="N661" t="str">
            <v>Internet Software &amp; Services</v>
          </cell>
        </row>
        <row r="662">
          <cell r="A662">
            <v>449</v>
          </cell>
          <cell r="B662" t="str">
            <v>DG</v>
          </cell>
          <cell r="C662" t="str">
            <v>Year 2</v>
          </cell>
          <cell r="D662" t="str">
            <v>DGandYear 2</v>
          </cell>
          <cell r="E662">
            <v>41670</v>
          </cell>
          <cell r="F662">
            <v>17504167000</v>
          </cell>
          <cell r="G662">
            <v>12068425000</v>
          </cell>
          <cell r="H662">
            <v>3699557000</v>
          </cell>
          <cell r="I662">
            <v>0</v>
          </cell>
          <cell r="J662">
            <v>0</v>
          </cell>
          <cell r="K662">
            <v>5435742000</v>
          </cell>
          <cell r="L662">
            <v>1736185000</v>
          </cell>
          <cell r="M662" t="str">
            <v>Consumer Discretionary</v>
          </cell>
          <cell r="N662" t="str">
            <v>General Merchandise Stores</v>
          </cell>
        </row>
        <row r="663">
          <cell r="A663">
            <v>980</v>
          </cell>
          <cell r="B663" t="str">
            <v>LOW</v>
          </cell>
          <cell r="C663" t="str">
            <v>Year 2</v>
          </cell>
          <cell r="D663" t="str">
            <v>LOWandYear 2</v>
          </cell>
          <cell r="E663">
            <v>41670</v>
          </cell>
          <cell r="F663">
            <v>53417000000</v>
          </cell>
          <cell r="G663">
            <v>34941000000</v>
          </cell>
          <cell r="H663">
            <v>12865000000</v>
          </cell>
          <cell r="I663">
            <v>0</v>
          </cell>
          <cell r="J663">
            <v>1462000000</v>
          </cell>
          <cell r="K663">
            <v>18476000000</v>
          </cell>
          <cell r="L663">
            <v>4149000000</v>
          </cell>
          <cell r="M663" t="str">
            <v>Consumer Discretionary</v>
          </cell>
          <cell r="N663" t="str">
            <v>Home Improvement Retail</v>
          </cell>
        </row>
        <row r="664">
          <cell r="A664">
            <v>1523</v>
          </cell>
          <cell r="B664" t="str">
            <v>TIF</v>
          </cell>
          <cell r="C664" t="str">
            <v>Year 2</v>
          </cell>
          <cell r="D664" t="str">
            <v>TIFandYear 2</v>
          </cell>
          <cell r="E664">
            <v>41670</v>
          </cell>
          <cell r="F664">
            <v>4031100000</v>
          </cell>
          <cell r="G664">
            <v>1690700000</v>
          </cell>
          <cell r="H664">
            <v>2036100000</v>
          </cell>
          <cell r="I664">
            <v>0</v>
          </cell>
          <cell r="J664">
            <v>0</v>
          </cell>
          <cell r="K664">
            <v>2340400000</v>
          </cell>
          <cell r="L664">
            <v>304300000</v>
          </cell>
          <cell r="M664" t="str">
            <v>Consumer Discretionary</v>
          </cell>
          <cell r="N664" t="str">
            <v>Apparel, Accessories &amp; Luxury Goods</v>
          </cell>
        </row>
        <row r="665">
          <cell r="A665">
            <v>1611</v>
          </cell>
          <cell r="B665" t="str">
            <v>URBN</v>
          </cell>
          <cell r="C665" t="str">
            <v>Year 2</v>
          </cell>
          <cell r="D665" t="str">
            <v>URBNandYear 2</v>
          </cell>
          <cell r="E665">
            <v>41670</v>
          </cell>
          <cell r="F665">
            <v>3086608000</v>
          </cell>
          <cell r="G665">
            <v>1925266000</v>
          </cell>
          <cell r="H665">
            <v>734511000</v>
          </cell>
          <cell r="I665">
            <v>0</v>
          </cell>
          <cell r="J665">
            <v>0</v>
          </cell>
          <cell r="K665">
            <v>1161342000</v>
          </cell>
          <cell r="L665">
            <v>426831000</v>
          </cell>
          <cell r="M665" t="str">
            <v>Consumer Discretionary</v>
          </cell>
          <cell r="N665" t="str">
            <v>Apparel Retail</v>
          </cell>
        </row>
        <row r="666">
          <cell r="A666">
            <v>1707</v>
          </cell>
          <cell r="B666" t="str">
            <v>WMT</v>
          </cell>
          <cell r="C666" t="str">
            <v>Year 2</v>
          </cell>
          <cell r="D666" t="str">
            <v>WMTandYear 2</v>
          </cell>
          <cell r="E666">
            <v>41670</v>
          </cell>
          <cell r="F666">
            <v>476294000000</v>
          </cell>
          <cell r="G666">
            <v>358069000000</v>
          </cell>
          <cell r="H666">
            <v>91353000000</v>
          </cell>
          <cell r="I666">
            <v>0</v>
          </cell>
          <cell r="J666">
            <v>0</v>
          </cell>
          <cell r="K666">
            <v>118225000000</v>
          </cell>
          <cell r="L666">
            <v>26872000000</v>
          </cell>
          <cell r="M666" t="str">
            <v>Consumer Staples</v>
          </cell>
          <cell r="N666" t="str">
            <v>Hypermarkets &amp; Super Centers</v>
          </cell>
        </row>
        <row r="667">
          <cell r="A667">
            <v>207</v>
          </cell>
          <cell r="B667" t="str">
            <v>BBY</v>
          </cell>
          <cell r="C667" t="str">
            <v>Year 2</v>
          </cell>
          <cell r="D667" t="str">
            <v>BBYandYear 2</v>
          </cell>
          <cell r="E667">
            <v>41671</v>
          </cell>
          <cell r="F667">
            <v>40611000000</v>
          </cell>
          <cell r="G667">
            <v>31212000000</v>
          </cell>
          <cell r="H667">
            <v>8106000000</v>
          </cell>
          <cell r="I667">
            <v>0</v>
          </cell>
          <cell r="J667">
            <v>0</v>
          </cell>
          <cell r="K667">
            <v>9399000000</v>
          </cell>
          <cell r="L667">
            <v>1293000000</v>
          </cell>
          <cell r="M667" t="str">
            <v>Consumer Discretionary</v>
          </cell>
          <cell r="N667" t="str">
            <v>Computer &amp; Electronics Retail</v>
          </cell>
        </row>
        <row r="668">
          <cell r="A668">
            <v>485</v>
          </cell>
          <cell r="B668" t="str">
            <v>DLTR</v>
          </cell>
          <cell r="C668" t="str">
            <v>Year 2</v>
          </cell>
          <cell r="D668" t="str">
            <v>DLTRandYear 2</v>
          </cell>
          <cell r="E668">
            <v>41671</v>
          </cell>
          <cell r="F668">
            <v>7840300000</v>
          </cell>
          <cell r="G668">
            <v>5050500000</v>
          </cell>
          <cell r="H668">
            <v>1819500000</v>
          </cell>
          <cell r="I668">
            <v>0</v>
          </cell>
          <cell r="J668">
            <v>0</v>
          </cell>
          <cell r="K668">
            <v>2789800000</v>
          </cell>
          <cell r="L668">
            <v>970300000</v>
          </cell>
          <cell r="M668" t="str">
            <v>Consumer Discretionary</v>
          </cell>
          <cell r="N668" t="str">
            <v>General Merchandise Stores</v>
          </cell>
        </row>
        <row r="669">
          <cell r="A669">
            <v>649</v>
          </cell>
          <cell r="B669" t="str">
            <v>FL</v>
          </cell>
          <cell r="C669" t="str">
            <v>Year 2</v>
          </cell>
          <cell r="D669" t="str">
            <v>FLandYear 2</v>
          </cell>
          <cell r="E669">
            <v>41671</v>
          </cell>
          <cell r="F669">
            <v>6505000000</v>
          </cell>
          <cell r="G669">
            <v>4372000000</v>
          </cell>
          <cell r="H669">
            <v>1334000000</v>
          </cell>
          <cell r="I669">
            <v>0</v>
          </cell>
          <cell r="J669">
            <v>133000000</v>
          </cell>
          <cell r="K669">
            <v>2133000000</v>
          </cell>
          <cell r="L669">
            <v>666000000</v>
          </cell>
          <cell r="M669" t="str">
            <v>Consumer Discretionary</v>
          </cell>
          <cell r="N669" t="str">
            <v>Apparel Retail</v>
          </cell>
        </row>
        <row r="670">
          <cell r="A670">
            <v>713</v>
          </cell>
          <cell r="B670" t="str">
            <v>GPS</v>
          </cell>
          <cell r="C670" t="str">
            <v>Year 2</v>
          </cell>
          <cell r="D670" t="str">
            <v>GPSandYear 2</v>
          </cell>
          <cell r="E670">
            <v>41671</v>
          </cell>
          <cell r="F670">
            <v>16148000000</v>
          </cell>
          <cell r="G670">
            <v>9855000000</v>
          </cell>
          <cell r="H670">
            <v>0</v>
          </cell>
          <cell r="I670">
            <v>0</v>
          </cell>
          <cell r="J670">
            <v>0</v>
          </cell>
          <cell r="K670">
            <v>6293000000</v>
          </cell>
          <cell r="L670">
            <v>6293000000</v>
          </cell>
          <cell r="M670" t="str">
            <v>Consumer Discretionary</v>
          </cell>
          <cell r="N670" t="str">
            <v>Apparel Retail</v>
          </cell>
        </row>
        <row r="671">
          <cell r="A671">
            <v>888</v>
          </cell>
          <cell r="B671" t="str">
            <v>JWN</v>
          </cell>
          <cell r="C671" t="str">
            <v>Year 2</v>
          </cell>
          <cell r="D671" t="str">
            <v>JWNandYear 2</v>
          </cell>
          <cell r="E671">
            <v>41671</v>
          </cell>
          <cell r="F671">
            <v>12540000000</v>
          </cell>
          <cell r="G671">
            <v>7737000000</v>
          </cell>
          <cell r="H671">
            <v>3453000000</v>
          </cell>
          <cell r="I671">
            <v>0</v>
          </cell>
          <cell r="J671">
            <v>0</v>
          </cell>
          <cell r="K671">
            <v>4803000000</v>
          </cell>
          <cell r="L671">
            <v>1350000000</v>
          </cell>
          <cell r="M671" t="str">
            <v>Consumer Discretionary</v>
          </cell>
          <cell r="N671" t="str">
            <v>Department Stores</v>
          </cell>
        </row>
        <row r="672">
          <cell r="A672">
            <v>928</v>
          </cell>
          <cell r="B672" t="str">
            <v>KR</v>
          </cell>
          <cell r="C672" t="str">
            <v>Year 2</v>
          </cell>
          <cell r="D672" t="str">
            <v>KRandYear 2</v>
          </cell>
          <cell r="E672">
            <v>41671</v>
          </cell>
          <cell r="F672">
            <v>98375000000</v>
          </cell>
          <cell r="G672">
            <v>78138000000</v>
          </cell>
          <cell r="H672">
            <v>15809000000</v>
          </cell>
          <cell r="I672">
            <v>0</v>
          </cell>
          <cell r="J672">
            <v>1703000000</v>
          </cell>
          <cell r="K672">
            <v>20237000000</v>
          </cell>
          <cell r="L672">
            <v>2725000000</v>
          </cell>
          <cell r="M672" t="str">
            <v>Consumer Staples</v>
          </cell>
          <cell r="N672" t="str">
            <v>Food Retail</v>
          </cell>
        </row>
        <row r="673">
          <cell r="A673">
            <v>932</v>
          </cell>
          <cell r="B673" t="str">
            <v>KSS</v>
          </cell>
          <cell r="C673" t="str">
            <v>Year 2</v>
          </cell>
          <cell r="D673" t="str">
            <v>KSSandYear 2</v>
          </cell>
          <cell r="E673">
            <v>41671</v>
          </cell>
          <cell r="F673">
            <v>19031000000</v>
          </cell>
          <cell r="G673">
            <v>12087000000</v>
          </cell>
          <cell r="H673">
            <v>4313000000</v>
          </cell>
          <cell r="I673">
            <v>0</v>
          </cell>
          <cell r="J673">
            <v>889000000</v>
          </cell>
          <cell r="K673">
            <v>6944000000</v>
          </cell>
          <cell r="L673">
            <v>1742000000</v>
          </cell>
          <cell r="M673" t="str">
            <v>Consumer Discretionary</v>
          </cell>
          <cell r="N673" t="str">
            <v>General Merchandise Stores</v>
          </cell>
        </row>
        <row r="674">
          <cell r="A674">
            <v>940</v>
          </cell>
          <cell r="B674" t="str">
            <v>LB</v>
          </cell>
          <cell r="C674" t="str">
            <v>Year 2</v>
          </cell>
          <cell r="D674" t="str">
            <v>LBandYear 2</v>
          </cell>
          <cell r="E674">
            <v>41671</v>
          </cell>
          <cell r="F674">
            <v>10773000000</v>
          </cell>
          <cell r="G674">
            <v>6344000000</v>
          </cell>
          <cell r="H674">
            <v>2686000000</v>
          </cell>
          <cell r="I674">
            <v>0</v>
          </cell>
          <cell r="J674">
            <v>0</v>
          </cell>
          <cell r="K674">
            <v>4429000000</v>
          </cell>
          <cell r="L674">
            <v>1743000000</v>
          </cell>
          <cell r="M674" t="str">
            <v>Consumer Discretionary</v>
          </cell>
          <cell r="N674" t="str">
            <v>Apparel Retail</v>
          </cell>
        </row>
        <row r="675">
          <cell r="A675">
            <v>1004</v>
          </cell>
          <cell r="B675" t="str">
            <v>M</v>
          </cell>
          <cell r="C675" t="str">
            <v>Year 2</v>
          </cell>
          <cell r="D675" t="str">
            <v>MandYear 2</v>
          </cell>
          <cell r="E675">
            <v>41671</v>
          </cell>
          <cell r="F675">
            <v>27931000000</v>
          </cell>
          <cell r="G675">
            <v>16725000000</v>
          </cell>
          <cell r="H675">
            <v>8440000000</v>
          </cell>
          <cell r="I675">
            <v>0</v>
          </cell>
          <cell r="J675">
            <v>0</v>
          </cell>
          <cell r="K675">
            <v>11206000000</v>
          </cell>
          <cell r="L675">
            <v>2766000000</v>
          </cell>
          <cell r="M675" t="str">
            <v>Consumer Discretionary</v>
          </cell>
          <cell r="N675" t="str">
            <v>Department Stores</v>
          </cell>
        </row>
        <row r="676">
          <cell r="A676">
            <v>1371</v>
          </cell>
          <cell r="B676" t="str">
            <v>ROST</v>
          </cell>
          <cell r="C676" t="str">
            <v>Year 2</v>
          </cell>
          <cell r="D676" t="str">
            <v>ROSTandYear 2</v>
          </cell>
          <cell r="E676">
            <v>41671</v>
          </cell>
          <cell r="F676">
            <v>10230353000</v>
          </cell>
          <cell r="G676">
            <v>7360924000</v>
          </cell>
          <cell r="H676">
            <v>1526366000</v>
          </cell>
          <cell r="I676">
            <v>0</v>
          </cell>
          <cell r="J676">
            <v>0</v>
          </cell>
          <cell r="K676">
            <v>2869429000</v>
          </cell>
          <cell r="L676">
            <v>1343063000</v>
          </cell>
          <cell r="M676" t="str">
            <v>Consumer Discretionary</v>
          </cell>
          <cell r="N676" t="str">
            <v>Apparel Retail</v>
          </cell>
        </row>
        <row r="677">
          <cell r="A677">
            <v>1407</v>
          </cell>
          <cell r="B677" t="str">
            <v>SIG</v>
          </cell>
          <cell r="C677" t="str">
            <v>Year 2</v>
          </cell>
          <cell r="D677" t="str">
            <v>SIGandYear 2</v>
          </cell>
          <cell r="E677">
            <v>41671</v>
          </cell>
          <cell r="F677">
            <v>4209200000</v>
          </cell>
          <cell r="G677">
            <v>2628700000</v>
          </cell>
          <cell r="H677">
            <v>1010000000</v>
          </cell>
          <cell r="I677">
            <v>0</v>
          </cell>
          <cell r="J677">
            <v>0</v>
          </cell>
          <cell r="K677">
            <v>1580500000</v>
          </cell>
          <cell r="L677">
            <v>570500000</v>
          </cell>
          <cell r="M677" t="str">
            <v>Consumer Discretionary</v>
          </cell>
          <cell r="N677" t="str">
            <v>Specialty Stores</v>
          </cell>
        </row>
        <row r="678">
          <cell r="A678">
            <v>1439</v>
          </cell>
          <cell r="B678" t="str">
            <v>SPLS</v>
          </cell>
          <cell r="C678" t="str">
            <v>Year 2</v>
          </cell>
          <cell r="D678" t="str">
            <v>SPLSandYear 2</v>
          </cell>
          <cell r="E678">
            <v>41671</v>
          </cell>
          <cell r="F678">
            <v>23114000000</v>
          </cell>
          <cell r="G678">
            <v>17082000000</v>
          </cell>
          <cell r="H678">
            <v>4735000000</v>
          </cell>
          <cell r="I678">
            <v>0</v>
          </cell>
          <cell r="J678">
            <v>55000000</v>
          </cell>
          <cell r="K678">
            <v>6032000000</v>
          </cell>
          <cell r="L678">
            <v>1242000000</v>
          </cell>
          <cell r="M678" t="str">
            <v>Consumer Discretionary</v>
          </cell>
          <cell r="N678" t="str">
            <v>Specialty Stores</v>
          </cell>
        </row>
        <row r="679">
          <cell r="A679">
            <v>1519</v>
          </cell>
          <cell r="B679" t="str">
            <v>TGT</v>
          </cell>
          <cell r="C679" t="str">
            <v>Year 2</v>
          </cell>
          <cell r="D679" t="str">
            <v>TGTandYear 2</v>
          </cell>
          <cell r="E679">
            <v>41671</v>
          </cell>
          <cell r="F679">
            <v>71279000000</v>
          </cell>
          <cell r="G679">
            <v>50039000000</v>
          </cell>
          <cell r="H679">
            <v>14465000000</v>
          </cell>
          <cell r="I679">
            <v>0</v>
          </cell>
          <cell r="J679">
            <v>1996000000</v>
          </cell>
          <cell r="K679">
            <v>21240000000</v>
          </cell>
          <cell r="L679">
            <v>4779000000</v>
          </cell>
          <cell r="M679" t="str">
            <v>Consumer Discretionary</v>
          </cell>
          <cell r="N679" t="str">
            <v>General Merchandise Stores</v>
          </cell>
        </row>
        <row r="680">
          <cell r="A680">
            <v>1527</v>
          </cell>
          <cell r="B680" t="str">
            <v>TJX</v>
          </cell>
          <cell r="C680" t="str">
            <v>Year 2</v>
          </cell>
          <cell r="D680" t="str">
            <v>TJXandYear 2</v>
          </cell>
          <cell r="E680">
            <v>41671</v>
          </cell>
          <cell r="F680">
            <v>27422696000</v>
          </cell>
          <cell r="G680">
            <v>19605037000</v>
          </cell>
          <cell r="H680">
            <v>4467089000</v>
          </cell>
          <cell r="I680">
            <v>0</v>
          </cell>
          <cell r="J680">
            <v>0</v>
          </cell>
          <cell r="K680">
            <v>7817659000</v>
          </cell>
          <cell r="L680">
            <v>3350570000</v>
          </cell>
          <cell r="M680" t="str">
            <v>Consumer Discretionary</v>
          </cell>
          <cell r="N680" t="str">
            <v>Apparel Retail</v>
          </cell>
        </row>
        <row r="681">
          <cell r="A681">
            <v>761</v>
          </cell>
          <cell r="B681" t="str">
            <v>HD</v>
          </cell>
          <cell r="C681" t="str">
            <v>Year 2</v>
          </cell>
          <cell r="D681" t="str">
            <v>HDandYear 2</v>
          </cell>
          <cell r="E681">
            <v>41672</v>
          </cell>
          <cell r="F681">
            <v>78812000000</v>
          </cell>
          <cell r="G681">
            <v>51897000000</v>
          </cell>
          <cell r="H681">
            <v>16122000000</v>
          </cell>
          <cell r="I681">
            <v>0</v>
          </cell>
          <cell r="J681">
            <v>1627000000</v>
          </cell>
          <cell r="K681">
            <v>26915000000</v>
          </cell>
          <cell r="L681">
            <v>9166000000</v>
          </cell>
          <cell r="M681" t="str">
            <v>Consumer Discretionary</v>
          </cell>
          <cell r="N681" t="str">
            <v>Home Improvement Retail</v>
          </cell>
        </row>
        <row r="682">
          <cell r="A682">
            <v>1317</v>
          </cell>
          <cell r="B682" t="str">
            <v>PVH</v>
          </cell>
          <cell r="C682" t="str">
            <v>Year 2</v>
          </cell>
          <cell r="D682" t="str">
            <v>PVHandYear 2</v>
          </cell>
          <cell r="E682">
            <v>41672</v>
          </cell>
          <cell r="F682">
            <v>8186400000</v>
          </cell>
          <cell r="G682">
            <v>3967100000</v>
          </cell>
          <cell r="H682">
            <v>3673500000</v>
          </cell>
          <cell r="I682">
            <v>0</v>
          </cell>
          <cell r="J682">
            <v>0</v>
          </cell>
          <cell r="K682">
            <v>4219300000</v>
          </cell>
          <cell r="L682">
            <v>545800000</v>
          </cell>
          <cell r="M682" t="str">
            <v>Consumer Discretionary</v>
          </cell>
          <cell r="N682" t="str">
            <v>Apparel, Accessories &amp; Luxury Goods</v>
          </cell>
        </row>
        <row r="683">
          <cell r="A683">
            <v>1591</v>
          </cell>
          <cell r="B683" t="str">
            <v>ULTA</v>
          </cell>
          <cell r="C683" t="str">
            <v>Year 2</v>
          </cell>
          <cell r="D683" t="str">
            <v>ULTAandYear 2</v>
          </cell>
          <cell r="E683">
            <v>41672</v>
          </cell>
          <cell r="F683">
            <v>2670573000</v>
          </cell>
          <cell r="G683">
            <v>1729325000</v>
          </cell>
          <cell r="H683">
            <v>596390000</v>
          </cell>
          <cell r="I683">
            <v>0</v>
          </cell>
          <cell r="J683">
            <v>0</v>
          </cell>
          <cell r="K683">
            <v>941248000</v>
          </cell>
          <cell r="L683">
            <v>344858000</v>
          </cell>
          <cell r="M683" t="str">
            <v>Consumer Discretionary</v>
          </cell>
          <cell r="N683" t="str">
            <v>Specialty Stores</v>
          </cell>
        </row>
        <row r="684">
          <cell r="A684">
            <v>916</v>
          </cell>
          <cell r="B684" t="str">
            <v>KMX</v>
          </cell>
          <cell r="C684" t="str">
            <v>Year 2</v>
          </cell>
          <cell r="D684" t="str">
            <v>KMXandYear 2</v>
          </cell>
          <cell r="E684">
            <v>41698</v>
          </cell>
          <cell r="F684">
            <v>12574299000</v>
          </cell>
          <cell r="G684">
            <v>10925598000</v>
          </cell>
          <cell r="H684">
            <v>819048000</v>
          </cell>
          <cell r="I684">
            <v>0</v>
          </cell>
          <cell r="J684">
            <v>0</v>
          </cell>
          <cell r="K684">
            <v>1648701000</v>
          </cell>
          <cell r="L684">
            <v>829653000</v>
          </cell>
          <cell r="M684" t="str">
            <v>Consumer Discretionary</v>
          </cell>
          <cell r="N684" t="str">
            <v>Specialty Stores</v>
          </cell>
        </row>
        <row r="685">
          <cell r="A685">
            <v>1355</v>
          </cell>
          <cell r="B685" t="str">
            <v>RHT</v>
          </cell>
          <cell r="C685" t="str">
            <v>Year 2</v>
          </cell>
          <cell r="D685" t="str">
            <v>RHTandYear 2</v>
          </cell>
          <cell r="E685">
            <v>41698</v>
          </cell>
          <cell r="F685">
            <v>1534615000</v>
          </cell>
          <cell r="G685">
            <v>232600000</v>
          </cell>
          <cell r="H685">
            <v>750292000</v>
          </cell>
          <cell r="I685">
            <v>317263000</v>
          </cell>
          <cell r="J685">
            <v>0</v>
          </cell>
          <cell r="K685">
            <v>1302015000</v>
          </cell>
          <cell r="L685">
            <v>234460000</v>
          </cell>
          <cell r="M685" t="str">
            <v>Information Technology</v>
          </cell>
          <cell r="N685" t="str">
            <v>Systems Software</v>
          </cell>
        </row>
        <row r="686">
          <cell r="A686">
            <v>1463</v>
          </cell>
          <cell r="B686" t="str">
            <v>STZ</v>
          </cell>
          <cell r="C686" t="str">
            <v>Year 2</v>
          </cell>
          <cell r="D686" t="str">
            <v>STZandYear 2</v>
          </cell>
          <cell r="E686">
            <v>41698</v>
          </cell>
          <cell r="F686">
            <v>4867700000</v>
          </cell>
          <cell r="G686">
            <v>2876000000</v>
          </cell>
          <cell r="H686">
            <v>895100000</v>
          </cell>
          <cell r="I686">
            <v>0</v>
          </cell>
          <cell r="J686">
            <v>0</v>
          </cell>
          <cell r="K686">
            <v>1991700000</v>
          </cell>
          <cell r="L686">
            <v>1096600000</v>
          </cell>
          <cell r="M686" t="str">
            <v>Consumer Staples</v>
          </cell>
          <cell r="N686" t="str">
            <v>Distillers &amp; Vintners</v>
          </cell>
        </row>
        <row r="687">
          <cell r="A687">
            <v>199</v>
          </cell>
          <cell r="B687" t="str">
            <v>BBBY</v>
          </cell>
          <cell r="C687" t="str">
            <v>Year 2</v>
          </cell>
          <cell r="D687" t="str">
            <v>BBBYandYear 2</v>
          </cell>
          <cell r="E687">
            <v>41699</v>
          </cell>
          <cell r="F687">
            <v>11503963000</v>
          </cell>
          <cell r="G687">
            <v>6938381000</v>
          </cell>
          <cell r="H687">
            <v>2950995000</v>
          </cell>
          <cell r="I687">
            <v>0</v>
          </cell>
          <cell r="J687">
            <v>0</v>
          </cell>
          <cell r="K687">
            <v>4565582000</v>
          </cell>
          <cell r="L687">
            <v>1614587000</v>
          </cell>
          <cell r="M687" t="str">
            <v>Consumer Discretionary</v>
          </cell>
          <cell r="N687" t="str">
            <v>Specialty Stores</v>
          </cell>
        </row>
        <row r="688">
          <cell r="A688">
            <v>1487</v>
          </cell>
          <cell r="B688" t="str">
            <v>SYMC</v>
          </cell>
          <cell r="C688" t="str">
            <v>Year 2</v>
          </cell>
          <cell r="D688" t="str">
            <v>SYMCandYear 2</v>
          </cell>
          <cell r="E688">
            <v>41726</v>
          </cell>
          <cell r="F688">
            <v>4183000000</v>
          </cell>
          <cell r="G688">
            <v>791000000</v>
          </cell>
          <cell r="H688">
            <v>2186000000</v>
          </cell>
          <cell r="I688">
            <v>722000000</v>
          </cell>
          <cell r="J688">
            <v>93000000</v>
          </cell>
          <cell r="K688">
            <v>3392000000</v>
          </cell>
          <cell r="L688">
            <v>391000000</v>
          </cell>
          <cell r="M688" t="str">
            <v>Information Technology</v>
          </cell>
          <cell r="N688" t="str">
            <v>Application Software</v>
          </cell>
        </row>
        <row r="689">
          <cell r="A689">
            <v>924</v>
          </cell>
          <cell r="B689" t="str">
            <v>KORS</v>
          </cell>
          <cell r="C689" t="str">
            <v>Year 2</v>
          </cell>
          <cell r="D689" t="str">
            <v>KORSandYear 2</v>
          </cell>
          <cell r="E689">
            <v>41727</v>
          </cell>
          <cell r="F689">
            <v>3310800000</v>
          </cell>
          <cell r="G689">
            <v>1294700000</v>
          </cell>
          <cell r="H689">
            <v>926900000</v>
          </cell>
          <cell r="I689">
            <v>0</v>
          </cell>
          <cell r="J689">
            <v>79700000</v>
          </cell>
          <cell r="K689">
            <v>2016100000</v>
          </cell>
          <cell r="L689">
            <v>1009500000</v>
          </cell>
          <cell r="M689" t="str">
            <v>Consumer Discretionary</v>
          </cell>
          <cell r="N689" t="str">
            <v>Apparel, Accessories &amp; Luxury Goods</v>
          </cell>
        </row>
        <row r="690">
          <cell r="A690">
            <v>1359</v>
          </cell>
          <cell r="B690" t="str">
            <v>RL</v>
          </cell>
          <cell r="C690" t="str">
            <v>Year 2</v>
          </cell>
          <cell r="D690" t="str">
            <v>RLandYear 2</v>
          </cell>
          <cell r="E690">
            <v>41727</v>
          </cell>
          <cell r="F690">
            <v>7450000000</v>
          </cell>
          <cell r="G690">
            <v>3140000000</v>
          </cell>
          <cell r="H690">
            <v>3142000000</v>
          </cell>
          <cell r="I690">
            <v>0</v>
          </cell>
          <cell r="J690">
            <v>35000000</v>
          </cell>
          <cell r="K690">
            <v>4310000000</v>
          </cell>
          <cell r="L690">
            <v>1133000000</v>
          </cell>
          <cell r="M690" t="str">
            <v>Consumer Discretionary</v>
          </cell>
          <cell r="N690" t="str">
            <v>Apparel, Accessories &amp; Luxury Goods</v>
          </cell>
        </row>
        <row r="691">
          <cell r="A691">
            <v>1742</v>
          </cell>
          <cell r="B691" t="str">
            <v>XLNX</v>
          </cell>
          <cell r="C691" t="str">
            <v>Year 2</v>
          </cell>
          <cell r="D691" t="str">
            <v>XLNXandYear 2</v>
          </cell>
          <cell r="E691">
            <v>41727</v>
          </cell>
          <cell r="F691">
            <v>2382531000</v>
          </cell>
          <cell r="G691">
            <v>743253000</v>
          </cell>
          <cell r="H691">
            <v>378607000</v>
          </cell>
          <cell r="I691">
            <v>492447000</v>
          </cell>
          <cell r="J691">
            <v>9887000</v>
          </cell>
          <cell r="K691">
            <v>1639278000</v>
          </cell>
          <cell r="L691">
            <v>758337000</v>
          </cell>
          <cell r="M691" t="str">
            <v>Information Technology</v>
          </cell>
          <cell r="N691" t="str">
            <v>Semiconductors</v>
          </cell>
        </row>
        <row r="692">
          <cell r="A692">
            <v>517</v>
          </cell>
          <cell r="B692" t="str">
            <v>EA</v>
          </cell>
          <cell r="C692" t="str">
            <v>Year 2</v>
          </cell>
          <cell r="D692" t="str">
            <v>EAandYear 2</v>
          </cell>
          <cell r="E692">
            <v>41729</v>
          </cell>
          <cell r="F692">
            <v>3575000000</v>
          </cell>
          <cell r="G692">
            <v>1347000000</v>
          </cell>
          <cell r="H692">
            <v>1055000000</v>
          </cell>
          <cell r="I692">
            <v>1125000000</v>
          </cell>
          <cell r="J692">
            <v>16000000</v>
          </cell>
          <cell r="K692">
            <v>2228000000</v>
          </cell>
          <cell r="L692">
            <v>32000000</v>
          </cell>
          <cell r="M692" t="str">
            <v>Information Technology</v>
          </cell>
          <cell r="N692" t="str">
            <v>Home Entertainment Software</v>
          </cell>
        </row>
        <row r="693">
          <cell r="A693">
            <v>1036</v>
          </cell>
          <cell r="B693" t="str">
            <v>MCHP</v>
          </cell>
          <cell r="C693" t="str">
            <v>Year 2</v>
          </cell>
          <cell r="D693" t="str">
            <v>MCHPandYear 2</v>
          </cell>
          <cell r="E693">
            <v>41729</v>
          </cell>
          <cell r="F693">
            <v>1931217000</v>
          </cell>
          <cell r="G693">
            <v>802474000</v>
          </cell>
          <cell r="H693">
            <v>267278000</v>
          </cell>
          <cell r="I693">
            <v>305043000</v>
          </cell>
          <cell r="J693">
            <v>94534000</v>
          </cell>
          <cell r="K693">
            <v>1128743000</v>
          </cell>
          <cell r="L693">
            <v>461888000</v>
          </cell>
          <cell r="M693" t="str">
            <v>Information Technology</v>
          </cell>
          <cell r="N693" t="str">
            <v>Semiconductors</v>
          </cell>
        </row>
        <row r="694">
          <cell r="A694">
            <v>1040</v>
          </cell>
          <cell r="B694" t="str">
            <v>MCK</v>
          </cell>
          <cell r="C694" t="str">
            <v>Year 2</v>
          </cell>
          <cell r="D694" t="str">
            <v>MCKandYear 2</v>
          </cell>
          <cell r="E694">
            <v>41729</v>
          </cell>
          <cell r="F694">
            <v>137392000000</v>
          </cell>
          <cell r="G694">
            <v>129040000000</v>
          </cell>
          <cell r="H694">
            <v>5388000000</v>
          </cell>
          <cell r="I694">
            <v>457000000</v>
          </cell>
          <cell r="J694">
            <v>0</v>
          </cell>
          <cell r="K694">
            <v>8352000000</v>
          </cell>
          <cell r="L694">
            <v>2507000000</v>
          </cell>
          <cell r="M694" t="str">
            <v>Health Care</v>
          </cell>
          <cell r="N694" t="str">
            <v>Health Care Distributors</v>
          </cell>
        </row>
        <row r="695">
          <cell r="A695">
            <v>1173</v>
          </cell>
          <cell r="B695" t="str">
            <v>NTAP</v>
          </cell>
          <cell r="C695" t="str">
            <v>Year 2</v>
          </cell>
          <cell r="D695" t="str">
            <v>NTAPandYear 2</v>
          </cell>
          <cell r="E695">
            <v>41754</v>
          </cell>
          <cell r="F695">
            <v>6325000000</v>
          </cell>
          <cell r="G695">
            <v>2406000000</v>
          </cell>
          <cell r="H695">
            <v>2179000000</v>
          </cell>
          <cell r="I695">
            <v>918000000</v>
          </cell>
          <cell r="J695">
            <v>0</v>
          </cell>
          <cell r="K695">
            <v>3919000000</v>
          </cell>
          <cell r="L695">
            <v>822000000</v>
          </cell>
          <cell r="M695" t="str">
            <v>Information Technology</v>
          </cell>
          <cell r="N695" t="str">
            <v>Internet Software &amp; Services</v>
          </cell>
        </row>
        <row r="696">
          <cell r="A696">
            <v>1245</v>
          </cell>
          <cell r="B696" t="str">
            <v>PDCO</v>
          </cell>
          <cell r="C696" t="str">
            <v>Year 2</v>
          </cell>
          <cell r="D696" t="str">
            <v>PDCOandYear 2</v>
          </cell>
          <cell r="E696">
            <v>41755</v>
          </cell>
          <cell r="F696">
            <v>3585141000</v>
          </cell>
          <cell r="G696">
            <v>2566444000</v>
          </cell>
          <cell r="H696">
            <v>0</v>
          </cell>
          <cell r="I696">
            <v>0</v>
          </cell>
          <cell r="J696">
            <v>0</v>
          </cell>
          <cell r="K696">
            <v>1018697000</v>
          </cell>
          <cell r="L696">
            <v>1018697000</v>
          </cell>
          <cell r="M696" t="str">
            <v>Health Care</v>
          </cell>
          <cell r="N696" t="str">
            <v>Health Care Supplies</v>
          </cell>
        </row>
        <row r="697">
          <cell r="A697">
            <v>796</v>
          </cell>
          <cell r="B697" t="str">
            <v>HRB</v>
          </cell>
          <cell r="C697" t="str">
            <v>Year 2</v>
          </cell>
          <cell r="D697" t="str">
            <v>HRBandYear 2</v>
          </cell>
          <cell r="E697">
            <v>41759</v>
          </cell>
          <cell r="F697">
            <v>3024295000</v>
          </cell>
          <cell r="G697">
            <v>1179405000</v>
          </cell>
          <cell r="H697">
            <v>830789000</v>
          </cell>
          <cell r="I697">
            <v>0</v>
          </cell>
          <cell r="J697">
            <v>115604000</v>
          </cell>
          <cell r="K697">
            <v>1844890000</v>
          </cell>
          <cell r="L697">
            <v>898497000</v>
          </cell>
          <cell r="M697" t="str">
            <v>Financials</v>
          </cell>
          <cell r="N697" t="str">
            <v>Consumer Finance</v>
          </cell>
        </row>
        <row r="698">
          <cell r="A698">
            <v>1411</v>
          </cell>
          <cell r="B698" t="str">
            <v>SJM</v>
          </cell>
          <cell r="C698" t="str">
            <v>Year 2</v>
          </cell>
          <cell r="D698" t="str">
            <v>SJMandYear 2</v>
          </cell>
          <cell r="E698">
            <v>41759</v>
          </cell>
          <cell r="F698">
            <v>5610600000</v>
          </cell>
          <cell r="G698">
            <v>3579600000</v>
          </cell>
          <cell r="H698">
            <v>1013100000</v>
          </cell>
          <cell r="I698">
            <v>0</v>
          </cell>
          <cell r="J698">
            <v>98900000</v>
          </cell>
          <cell r="K698">
            <v>2031000000</v>
          </cell>
          <cell r="L698">
            <v>919000000</v>
          </cell>
          <cell r="M698" t="str">
            <v>Consumer Staples</v>
          </cell>
          <cell r="N698" t="str">
            <v>Packaged Foods &amp; Meats</v>
          </cell>
        </row>
        <row r="699">
          <cell r="A699">
            <v>255</v>
          </cell>
          <cell r="B699" t="str">
            <v>CAG</v>
          </cell>
          <cell r="C699" t="str">
            <v>Year 2</v>
          </cell>
          <cell r="D699" t="str">
            <v>CAGandYear 2</v>
          </cell>
          <cell r="E699">
            <v>41784</v>
          </cell>
          <cell r="F699">
            <v>11838200000</v>
          </cell>
          <cell r="G699">
            <v>8910800000</v>
          </cell>
          <cell r="H699">
            <v>1778900000</v>
          </cell>
          <cell r="I699">
            <v>0</v>
          </cell>
          <cell r="J699">
            <v>0</v>
          </cell>
          <cell r="K699">
            <v>2927400000</v>
          </cell>
          <cell r="L699">
            <v>1148500000</v>
          </cell>
          <cell r="M699" t="str">
            <v>Consumer Staples</v>
          </cell>
          <cell r="N699" t="str">
            <v>Packaged Foods &amp; Meats</v>
          </cell>
        </row>
        <row r="700">
          <cell r="A700">
            <v>501</v>
          </cell>
          <cell r="B700" t="str">
            <v>DRI</v>
          </cell>
          <cell r="C700" t="str">
            <v>Year 2</v>
          </cell>
          <cell r="D700" t="str">
            <v>DRIandYear 2</v>
          </cell>
          <cell r="E700">
            <v>41784</v>
          </cell>
          <cell r="F700">
            <v>6285600000</v>
          </cell>
          <cell r="G700">
            <v>4990500000</v>
          </cell>
          <cell r="H700">
            <v>665400000</v>
          </cell>
          <cell r="I700">
            <v>0</v>
          </cell>
          <cell r="J700">
            <v>304400000</v>
          </cell>
          <cell r="K700">
            <v>1295100000</v>
          </cell>
          <cell r="L700">
            <v>325300000</v>
          </cell>
          <cell r="M700" t="str">
            <v>Consumer Discretionary</v>
          </cell>
          <cell r="N700" t="str">
            <v>Restaurants</v>
          </cell>
        </row>
        <row r="701">
          <cell r="A701">
            <v>693</v>
          </cell>
          <cell r="B701" t="str">
            <v>GIS</v>
          </cell>
          <cell r="C701" t="str">
            <v>Year 2</v>
          </cell>
          <cell r="D701" t="str">
            <v>GISandYear 2</v>
          </cell>
          <cell r="E701">
            <v>41784</v>
          </cell>
          <cell r="F701">
            <v>17909600000</v>
          </cell>
          <cell r="G701">
            <v>11539800000</v>
          </cell>
          <cell r="H701">
            <v>3474300000</v>
          </cell>
          <cell r="I701">
            <v>0</v>
          </cell>
          <cell r="J701">
            <v>0</v>
          </cell>
          <cell r="K701">
            <v>6369800000</v>
          </cell>
          <cell r="L701">
            <v>2895500000</v>
          </cell>
          <cell r="M701" t="str">
            <v>Consumer Staples</v>
          </cell>
          <cell r="N701" t="str">
            <v>Packaged Foods &amp; Meats</v>
          </cell>
        </row>
        <row r="702">
          <cell r="A702">
            <v>401</v>
          </cell>
          <cell r="B702" t="str">
            <v>CTAS</v>
          </cell>
          <cell r="C702" t="str">
            <v>Year 2</v>
          </cell>
          <cell r="D702" t="str">
            <v>CTASandYear 2</v>
          </cell>
          <cell r="E702">
            <v>41790</v>
          </cell>
          <cell r="F702">
            <v>4193844000</v>
          </cell>
          <cell r="G702">
            <v>2444085000</v>
          </cell>
          <cell r="H702">
            <v>1147039000</v>
          </cell>
          <cell r="I702">
            <v>0</v>
          </cell>
          <cell r="J702">
            <v>0</v>
          </cell>
          <cell r="K702">
            <v>1749759000</v>
          </cell>
          <cell r="L702">
            <v>602720000</v>
          </cell>
          <cell r="M702" t="str">
            <v>Industrials</v>
          </cell>
          <cell r="N702" t="str">
            <v>Diversified Support Services</v>
          </cell>
        </row>
        <row r="703">
          <cell r="A703">
            <v>629</v>
          </cell>
          <cell r="B703" t="str">
            <v>FDX</v>
          </cell>
          <cell r="C703" t="str">
            <v>Year 2</v>
          </cell>
          <cell r="D703" t="str">
            <v>FDXandYear 2</v>
          </cell>
          <cell r="E703">
            <v>41790</v>
          </cell>
          <cell r="F703">
            <v>45567000000</v>
          </cell>
          <cell r="G703">
            <v>17052000000</v>
          </cell>
          <cell r="H703">
            <v>22113000000</v>
          </cell>
          <cell r="I703">
            <v>0</v>
          </cell>
          <cell r="J703">
            <v>2587000000</v>
          </cell>
          <cell r="K703">
            <v>28515000000</v>
          </cell>
          <cell r="L703">
            <v>3815000000</v>
          </cell>
          <cell r="M703" t="str">
            <v>Industrials</v>
          </cell>
          <cell r="N703" t="str">
            <v>Air Freight &amp; Logistics</v>
          </cell>
        </row>
        <row r="704">
          <cell r="A704">
            <v>709</v>
          </cell>
          <cell r="B704" t="str">
            <v>GPN</v>
          </cell>
          <cell r="C704" t="str">
            <v>Year 2</v>
          </cell>
          <cell r="D704" t="str">
            <v>GPNandYear 2</v>
          </cell>
          <cell r="E704">
            <v>41790</v>
          </cell>
          <cell r="F704">
            <v>2554236000</v>
          </cell>
          <cell r="G704">
            <v>952225000</v>
          </cell>
          <cell r="H704">
            <v>1196512000</v>
          </cell>
          <cell r="I704">
            <v>0</v>
          </cell>
          <cell r="J704">
            <v>0</v>
          </cell>
          <cell r="K704">
            <v>1602011000</v>
          </cell>
          <cell r="L704">
            <v>405499000</v>
          </cell>
          <cell r="M704" t="str">
            <v>Information Technology</v>
          </cell>
          <cell r="N704" t="str">
            <v>Data Processing &amp; Outsourced Services</v>
          </cell>
        </row>
        <row r="705">
          <cell r="A705">
            <v>1157</v>
          </cell>
          <cell r="B705" t="str">
            <v>NKE</v>
          </cell>
          <cell r="C705" t="str">
            <v>Year 2</v>
          </cell>
          <cell r="D705" t="str">
            <v>NKEandYear 2</v>
          </cell>
          <cell r="E705">
            <v>41790</v>
          </cell>
          <cell r="F705">
            <v>27799000000</v>
          </cell>
          <cell r="G705">
            <v>15353000000</v>
          </cell>
          <cell r="H705">
            <v>8766000000</v>
          </cell>
          <cell r="I705">
            <v>0</v>
          </cell>
          <cell r="J705">
            <v>0</v>
          </cell>
          <cell r="K705">
            <v>12446000000</v>
          </cell>
          <cell r="L705">
            <v>3680000000</v>
          </cell>
          <cell r="M705" t="str">
            <v>Consumer Discretionary</v>
          </cell>
          <cell r="N705" t="str">
            <v>Apparel, Accessories &amp; Luxury Goods</v>
          </cell>
        </row>
        <row r="706">
          <cell r="A706">
            <v>804</v>
          </cell>
          <cell r="B706" t="str">
            <v>HRS</v>
          </cell>
          <cell r="C706" t="str">
            <v>Year 2</v>
          </cell>
          <cell r="D706" t="str">
            <v>HRSandYear 2</v>
          </cell>
          <cell r="E706">
            <v>41817</v>
          </cell>
          <cell r="F706">
            <v>5012000000</v>
          </cell>
          <cell r="G706">
            <v>3310000000</v>
          </cell>
          <cell r="H706">
            <v>820000000</v>
          </cell>
          <cell r="I706">
            <v>0</v>
          </cell>
          <cell r="J706">
            <v>0</v>
          </cell>
          <cell r="K706">
            <v>1702000000</v>
          </cell>
          <cell r="L706">
            <v>882000000</v>
          </cell>
          <cell r="M706" t="str">
            <v>Information Technology</v>
          </cell>
          <cell r="N706" t="str">
            <v>Telecommunications Equipment</v>
          </cell>
        </row>
        <row r="707">
          <cell r="A707">
            <v>1459</v>
          </cell>
          <cell r="B707" t="str">
            <v>STX</v>
          </cell>
          <cell r="C707" t="str">
            <v>Year 2</v>
          </cell>
          <cell r="D707" t="str">
            <v>STXandYear 2</v>
          </cell>
          <cell r="E707">
            <v>41817</v>
          </cell>
          <cell r="F707">
            <v>13724000000</v>
          </cell>
          <cell r="G707">
            <v>9878000000</v>
          </cell>
          <cell r="H707">
            <v>722000000</v>
          </cell>
          <cell r="I707">
            <v>1226000000</v>
          </cell>
          <cell r="J707">
            <v>98000000</v>
          </cell>
          <cell r="K707">
            <v>3846000000</v>
          </cell>
          <cell r="L707">
            <v>1800000000</v>
          </cell>
          <cell r="M707" t="str">
            <v>Information Technology</v>
          </cell>
          <cell r="N707" t="str">
            <v>Computer Storage &amp; Peripherals</v>
          </cell>
        </row>
        <row r="708">
          <cell r="A708">
            <v>1675</v>
          </cell>
          <cell r="B708" t="str">
            <v>WDC</v>
          </cell>
          <cell r="C708" t="str">
            <v>Year 2</v>
          </cell>
          <cell r="D708" t="str">
            <v>WDCandYear 2</v>
          </cell>
          <cell r="E708">
            <v>41817</v>
          </cell>
          <cell r="F708">
            <v>15130000000</v>
          </cell>
          <cell r="G708">
            <v>10770000000</v>
          </cell>
          <cell r="H708">
            <v>908000000</v>
          </cell>
          <cell r="I708">
            <v>1661000000</v>
          </cell>
          <cell r="J708">
            <v>0</v>
          </cell>
          <cell r="K708">
            <v>4360000000</v>
          </cell>
          <cell r="L708">
            <v>1791000000</v>
          </cell>
          <cell r="M708" t="str">
            <v>Information Technology</v>
          </cell>
          <cell r="N708" t="str">
            <v>Computer Storage &amp; Peripherals</v>
          </cell>
        </row>
        <row r="709">
          <cell r="A709">
            <v>1491</v>
          </cell>
          <cell r="B709" t="str">
            <v>SYY</v>
          </cell>
          <cell r="C709" t="str">
            <v>Year 2</v>
          </cell>
          <cell r="D709" t="str">
            <v>SYYandYear 2</v>
          </cell>
          <cell r="E709">
            <v>41818</v>
          </cell>
          <cell r="F709">
            <v>46516712000</v>
          </cell>
          <cell r="G709">
            <v>38335677000</v>
          </cell>
          <cell r="H709">
            <v>0</v>
          </cell>
          <cell r="I709">
            <v>0</v>
          </cell>
          <cell r="J709">
            <v>0</v>
          </cell>
          <cell r="K709">
            <v>8181035000</v>
          </cell>
          <cell r="L709">
            <v>8181035000</v>
          </cell>
          <cell r="M709" t="str">
            <v>Consumer Staples</v>
          </cell>
          <cell r="N709" t="str">
            <v>Food Distributors</v>
          </cell>
        </row>
        <row r="710">
          <cell r="A710">
            <v>964</v>
          </cell>
          <cell r="B710" t="str">
            <v>LLTC</v>
          </cell>
          <cell r="C710" t="str">
            <v>Year 2</v>
          </cell>
          <cell r="D710" t="str">
            <v>LLTCandYear 2</v>
          </cell>
          <cell r="E710">
            <v>41819</v>
          </cell>
          <cell r="F710">
            <v>1388386000</v>
          </cell>
          <cell r="G710">
            <v>338580000</v>
          </cell>
          <cell r="H710">
            <v>159642000</v>
          </cell>
          <cell r="I710">
            <v>250434000</v>
          </cell>
          <cell r="J710">
            <v>0</v>
          </cell>
          <cell r="K710">
            <v>1049806000</v>
          </cell>
          <cell r="L710">
            <v>639730000</v>
          </cell>
          <cell r="M710" t="str">
            <v>Information Technology</v>
          </cell>
          <cell r="N710" t="str">
            <v>Semiconductors</v>
          </cell>
        </row>
        <row r="711">
          <cell r="A711">
            <v>984</v>
          </cell>
          <cell r="B711" t="str">
            <v>LRCX</v>
          </cell>
          <cell r="C711" t="str">
            <v>Year 2</v>
          </cell>
          <cell r="D711" t="str">
            <v>LRCXandYear 2</v>
          </cell>
          <cell r="E711">
            <v>41819</v>
          </cell>
          <cell r="F711">
            <v>4607309000</v>
          </cell>
          <cell r="G711">
            <v>2599828000</v>
          </cell>
          <cell r="H711">
            <v>613341000</v>
          </cell>
          <cell r="I711">
            <v>716471000</v>
          </cell>
          <cell r="J711">
            <v>0</v>
          </cell>
          <cell r="K711">
            <v>2007481000</v>
          </cell>
          <cell r="L711">
            <v>677669000</v>
          </cell>
          <cell r="M711" t="str">
            <v>Information Technology</v>
          </cell>
          <cell r="N711" t="str">
            <v>Semiconductor Equipment</v>
          </cell>
        </row>
        <row r="712">
          <cell r="A712">
            <v>259</v>
          </cell>
          <cell r="B712" t="str">
            <v>CAH</v>
          </cell>
          <cell r="C712" t="str">
            <v>Year 2</v>
          </cell>
          <cell r="D712" t="str">
            <v>CAHandYear 2</v>
          </cell>
          <cell r="E712">
            <v>41820</v>
          </cell>
          <cell r="F712">
            <v>91084000000</v>
          </cell>
          <cell r="G712">
            <v>85923000000</v>
          </cell>
          <cell r="H712">
            <v>3028000000</v>
          </cell>
          <cell r="I712">
            <v>0</v>
          </cell>
          <cell r="J712">
            <v>223000000</v>
          </cell>
          <cell r="K712">
            <v>5161000000</v>
          </cell>
          <cell r="L712">
            <v>1910000000</v>
          </cell>
          <cell r="M712" t="str">
            <v>Health Care</v>
          </cell>
          <cell r="N712" t="str">
            <v>Health Care Distributors</v>
          </cell>
        </row>
        <row r="713">
          <cell r="A713">
            <v>327</v>
          </cell>
          <cell r="B713" t="str">
            <v>CLX</v>
          </cell>
          <cell r="C713" t="str">
            <v>Year 2</v>
          </cell>
          <cell r="D713" t="str">
            <v>CLXandYear 2</v>
          </cell>
          <cell r="E713">
            <v>41820</v>
          </cell>
          <cell r="F713">
            <v>5514000000</v>
          </cell>
          <cell r="G713">
            <v>3158000000</v>
          </cell>
          <cell r="H713">
            <v>1254000000</v>
          </cell>
          <cell r="I713">
            <v>125000000</v>
          </cell>
          <cell r="J713">
            <v>0</v>
          </cell>
          <cell r="K713">
            <v>2356000000</v>
          </cell>
          <cell r="L713">
            <v>977000000</v>
          </cell>
          <cell r="M713" t="str">
            <v>Consumer Staples</v>
          </cell>
          <cell r="N713" t="str">
            <v>Household Products</v>
          </cell>
        </row>
        <row r="714">
          <cell r="A714">
            <v>541</v>
          </cell>
          <cell r="B714" t="str">
            <v>EL</v>
          </cell>
          <cell r="C714" t="str">
            <v>Year 2</v>
          </cell>
          <cell r="D714" t="str">
            <v>ELandYear 2</v>
          </cell>
          <cell r="E714">
            <v>41820</v>
          </cell>
          <cell r="F714">
            <v>10968800000</v>
          </cell>
          <cell r="G714">
            <v>2158200000</v>
          </cell>
          <cell r="H714">
            <v>6985900000</v>
          </cell>
          <cell r="I714">
            <v>0</v>
          </cell>
          <cell r="J714">
            <v>0</v>
          </cell>
          <cell r="K714">
            <v>8810600000</v>
          </cell>
          <cell r="L714">
            <v>1824700000</v>
          </cell>
          <cell r="M714" t="str">
            <v>Consumer Staples</v>
          </cell>
          <cell r="N714" t="str">
            <v>Personal Products</v>
          </cell>
        </row>
        <row r="715">
          <cell r="A715">
            <v>733</v>
          </cell>
          <cell r="B715" t="str">
            <v>HAR</v>
          </cell>
          <cell r="C715" t="str">
            <v>Year 2</v>
          </cell>
          <cell r="D715" t="str">
            <v>HARandYear 2</v>
          </cell>
          <cell r="E715">
            <v>41820</v>
          </cell>
          <cell r="F715">
            <v>5348483000</v>
          </cell>
          <cell r="G715">
            <v>3891816000</v>
          </cell>
          <cell r="H715">
            <v>1126940000</v>
          </cell>
          <cell r="I715">
            <v>0</v>
          </cell>
          <cell r="J715">
            <v>0</v>
          </cell>
          <cell r="K715">
            <v>1456667000</v>
          </cell>
          <cell r="L715">
            <v>329727000</v>
          </cell>
          <cell r="M715" t="str">
            <v>Consumer Discretionary</v>
          </cell>
          <cell r="N715" t="str">
            <v>Consumer Electronics</v>
          </cell>
        </row>
        <row r="716">
          <cell r="A716">
            <v>904</v>
          </cell>
          <cell r="B716" t="str">
            <v>KLAC</v>
          </cell>
          <cell r="C716" t="str">
            <v>Year 2</v>
          </cell>
          <cell r="D716" t="str">
            <v>KLACandYear 2</v>
          </cell>
          <cell r="E716">
            <v>41820</v>
          </cell>
          <cell r="F716">
            <v>2929408000</v>
          </cell>
          <cell r="G716">
            <v>1232962000</v>
          </cell>
          <cell r="H716">
            <v>384907000</v>
          </cell>
          <cell r="I716">
            <v>539469000</v>
          </cell>
          <cell r="J716">
            <v>0</v>
          </cell>
          <cell r="K716">
            <v>1696446000</v>
          </cell>
          <cell r="L716">
            <v>772070000</v>
          </cell>
          <cell r="M716" t="str">
            <v>Information Technology</v>
          </cell>
          <cell r="N716" t="str">
            <v>Semiconductor Equipment</v>
          </cell>
        </row>
        <row r="717">
          <cell r="A717">
            <v>1108</v>
          </cell>
          <cell r="B717" t="str">
            <v>MSFT</v>
          </cell>
          <cell r="C717" t="str">
            <v>Year 2</v>
          </cell>
          <cell r="D717" t="str">
            <v>MSFTandYear 2</v>
          </cell>
          <cell r="E717">
            <v>41820</v>
          </cell>
          <cell r="F717">
            <v>86833000000</v>
          </cell>
          <cell r="G717">
            <v>27078000000</v>
          </cell>
          <cell r="H717">
            <v>20488000000</v>
          </cell>
          <cell r="I717">
            <v>11381000000</v>
          </cell>
          <cell r="J717">
            <v>0</v>
          </cell>
          <cell r="K717">
            <v>59755000000</v>
          </cell>
          <cell r="L717">
            <v>27886000000</v>
          </cell>
          <cell r="M717" t="str">
            <v>Information Technology</v>
          </cell>
          <cell r="N717" t="str">
            <v>Systems Software</v>
          </cell>
        </row>
        <row r="718">
          <cell r="A718">
            <v>1273</v>
          </cell>
          <cell r="B718" t="str">
            <v>PH</v>
          </cell>
          <cell r="C718" t="str">
            <v>Year 2</v>
          </cell>
          <cell r="D718" t="str">
            <v>PHandYear 2</v>
          </cell>
          <cell r="E718">
            <v>41820</v>
          </cell>
          <cell r="F718">
            <v>13215971000</v>
          </cell>
          <cell r="G718">
            <v>10188227000</v>
          </cell>
          <cell r="H718">
            <v>1633992000</v>
          </cell>
          <cell r="I718">
            <v>0</v>
          </cell>
          <cell r="J718">
            <v>0</v>
          </cell>
          <cell r="K718">
            <v>3027744000</v>
          </cell>
          <cell r="L718">
            <v>1393752000</v>
          </cell>
          <cell r="M718" t="str">
            <v>Industrials</v>
          </cell>
          <cell r="N718" t="str">
            <v>Industrial Conglomerates</v>
          </cell>
        </row>
        <row r="719">
          <cell r="A719">
            <v>391</v>
          </cell>
          <cell r="B719" t="str">
            <v>CSCO</v>
          </cell>
          <cell r="C719" t="str">
            <v>Year 2</v>
          </cell>
          <cell r="D719" t="str">
            <v>CSCOandYear 2</v>
          </cell>
          <cell r="E719">
            <v>41846</v>
          </cell>
          <cell r="F719">
            <v>47142000000</v>
          </cell>
          <cell r="G719">
            <v>19373000000</v>
          </cell>
          <cell r="H719">
            <v>11437000000</v>
          </cell>
          <cell r="I719">
            <v>6294000000</v>
          </cell>
          <cell r="J719">
            <v>275000000</v>
          </cell>
          <cell r="K719">
            <v>27769000000</v>
          </cell>
          <cell r="L719">
            <v>9763000000</v>
          </cell>
          <cell r="M719" t="str">
            <v>Information Technology</v>
          </cell>
          <cell r="N719" t="str">
            <v>Networking Equipment</v>
          </cell>
        </row>
        <row r="720">
          <cell r="A720">
            <v>844</v>
          </cell>
          <cell r="B720" t="str">
            <v>INTU</v>
          </cell>
          <cell r="C720" t="str">
            <v>Year 2</v>
          </cell>
          <cell r="D720" t="str">
            <v>INTUandYear 2</v>
          </cell>
          <cell r="E720">
            <v>41851</v>
          </cell>
          <cell r="F720">
            <v>4243000000</v>
          </cell>
          <cell r="G720">
            <v>603000000</v>
          </cell>
          <cell r="H720">
            <v>1601000000</v>
          </cell>
          <cell r="I720">
            <v>714000000</v>
          </cell>
          <cell r="J720">
            <v>25000000</v>
          </cell>
          <cell r="K720">
            <v>3640000000</v>
          </cell>
          <cell r="L720">
            <v>1300000000</v>
          </cell>
          <cell r="M720" t="str">
            <v>Information Technology</v>
          </cell>
          <cell r="N720" t="str">
            <v>Internet Software &amp; Services</v>
          </cell>
        </row>
        <row r="721">
          <cell r="A721">
            <v>1615</v>
          </cell>
          <cell r="B721" t="str">
            <v>USB</v>
          </cell>
          <cell r="C721" t="str">
            <v>Year 2</v>
          </cell>
          <cell r="D721" t="str">
            <v>USBandYear 2</v>
          </cell>
          <cell r="E721">
            <v>41851</v>
          </cell>
          <cell r="F721">
            <v>2473500000</v>
          </cell>
          <cell r="G721">
            <v>1595700000</v>
          </cell>
          <cell r="H721">
            <v>460300000</v>
          </cell>
          <cell r="I721">
            <v>61800000</v>
          </cell>
          <cell r="J721">
            <v>0</v>
          </cell>
          <cell r="K721">
            <v>877800000</v>
          </cell>
          <cell r="L721">
            <v>355700000</v>
          </cell>
          <cell r="M721" t="str">
            <v>Financials</v>
          </cell>
          <cell r="N721" t="str">
            <v>Banks</v>
          </cell>
        </row>
        <row r="722">
          <cell r="A722">
            <v>383</v>
          </cell>
          <cell r="B722" t="str">
            <v>CPB</v>
          </cell>
          <cell r="C722" t="str">
            <v>Year 2</v>
          </cell>
          <cell r="D722" t="str">
            <v>CPBandYear 2</v>
          </cell>
          <cell r="E722">
            <v>41854</v>
          </cell>
          <cell r="F722">
            <v>8268000000</v>
          </cell>
          <cell r="G722">
            <v>5297000000</v>
          </cell>
          <cell r="H722">
            <v>1527000000</v>
          </cell>
          <cell r="I722">
            <v>122000000</v>
          </cell>
          <cell r="J722">
            <v>0</v>
          </cell>
          <cell r="K722">
            <v>2971000000</v>
          </cell>
          <cell r="L722">
            <v>1322000000</v>
          </cell>
          <cell r="M722" t="str">
            <v>Consumer Staples</v>
          </cell>
          <cell r="N722" t="str">
            <v>Packaged Foods &amp; Meats</v>
          </cell>
        </row>
        <row r="723">
          <cell r="A723">
            <v>1120</v>
          </cell>
          <cell r="B723" t="str">
            <v>MU</v>
          </cell>
          <cell r="C723" t="str">
            <v>Year 2</v>
          </cell>
          <cell r="D723" t="str">
            <v>MUandYear 2</v>
          </cell>
          <cell r="E723">
            <v>41879</v>
          </cell>
          <cell r="F723">
            <v>16358000000</v>
          </cell>
          <cell r="G723">
            <v>10921000000</v>
          </cell>
          <cell r="H723">
            <v>939000000</v>
          </cell>
          <cell r="I723">
            <v>1371000000</v>
          </cell>
          <cell r="J723">
            <v>0</v>
          </cell>
          <cell r="K723">
            <v>5437000000</v>
          </cell>
          <cell r="L723">
            <v>3127000000</v>
          </cell>
          <cell r="M723" t="str">
            <v>Information Technology</v>
          </cell>
          <cell r="N723" t="str">
            <v>Semiconductors</v>
          </cell>
        </row>
        <row r="724">
          <cell r="A724">
            <v>183</v>
          </cell>
          <cell r="B724" t="str">
            <v>AZO</v>
          </cell>
          <cell r="C724" t="str">
            <v>Year 2</v>
          </cell>
          <cell r="D724" t="str">
            <v>AZOandYear 2</v>
          </cell>
          <cell r="E724">
            <v>41881</v>
          </cell>
          <cell r="F724">
            <v>9475313000</v>
          </cell>
          <cell r="G724">
            <v>4540406000</v>
          </cell>
          <cell r="H724">
            <v>3104684000</v>
          </cell>
          <cell r="I724">
            <v>0</v>
          </cell>
          <cell r="J724">
            <v>0</v>
          </cell>
          <cell r="K724">
            <v>4934907000</v>
          </cell>
          <cell r="L724">
            <v>1830223000</v>
          </cell>
          <cell r="M724" t="str">
            <v>Consumer Discretionary</v>
          </cell>
          <cell r="N724" t="str">
            <v>Specialty Stores</v>
          </cell>
        </row>
        <row r="725">
          <cell r="A725">
            <v>179</v>
          </cell>
          <cell r="B725" t="str">
            <v>AYI</v>
          </cell>
          <cell r="C725" t="str">
            <v>Year 2</v>
          </cell>
          <cell r="D725" t="str">
            <v>AYIandYear 2</v>
          </cell>
          <cell r="E725">
            <v>41882</v>
          </cell>
          <cell r="F725">
            <v>2393500000</v>
          </cell>
          <cell r="G725">
            <v>1414300000</v>
          </cell>
          <cell r="H725">
            <v>680300000</v>
          </cell>
          <cell r="I725">
            <v>0</v>
          </cell>
          <cell r="J725">
            <v>0</v>
          </cell>
          <cell r="K725">
            <v>979200000</v>
          </cell>
          <cell r="L725">
            <v>298900000</v>
          </cell>
          <cell r="M725" t="str">
            <v>Industrials</v>
          </cell>
          <cell r="N725" t="str">
            <v>Electrical Components &amp; Equipment</v>
          </cell>
        </row>
        <row r="726">
          <cell r="A726">
            <v>375</v>
          </cell>
          <cell r="B726" t="str">
            <v>COST</v>
          </cell>
          <cell r="C726" t="str">
            <v>Year 2</v>
          </cell>
          <cell r="D726" t="str">
            <v>COSTandYear 2</v>
          </cell>
          <cell r="E726">
            <v>41882</v>
          </cell>
          <cell r="F726">
            <v>112640000000</v>
          </cell>
          <cell r="G726">
            <v>98458000000</v>
          </cell>
          <cell r="H726">
            <v>10899000000</v>
          </cell>
          <cell r="I726">
            <v>0</v>
          </cell>
          <cell r="J726">
            <v>0</v>
          </cell>
          <cell r="K726">
            <v>14182000000</v>
          </cell>
          <cell r="L726">
            <v>3283000000</v>
          </cell>
          <cell r="M726" t="str">
            <v>Consumer Staples</v>
          </cell>
          <cell r="N726" t="str">
            <v>Hypermarkets &amp; Super Centers</v>
          </cell>
        </row>
        <row r="727">
          <cell r="A727">
            <v>1088</v>
          </cell>
          <cell r="B727" t="str">
            <v>MON</v>
          </cell>
          <cell r="C727" t="str">
            <v>Year 2</v>
          </cell>
          <cell r="D727" t="str">
            <v>MONandYear 2</v>
          </cell>
          <cell r="E727">
            <v>41882</v>
          </cell>
          <cell r="F727">
            <v>15855000000</v>
          </cell>
          <cell r="G727">
            <v>7281000000</v>
          </cell>
          <cell r="H727">
            <v>2774000000</v>
          </cell>
          <cell r="I727">
            <v>1725000000</v>
          </cell>
          <cell r="J727">
            <v>0</v>
          </cell>
          <cell r="K727">
            <v>8574000000</v>
          </cell>
          <cell r="L727">
            <v>4075000000</v>
          </cell>
          <cell r="M727" t="str">
            <v>Materials</v>
          </cell>
          <cell r="N727" t="str">
            <v>Fertilizers &amp; Agricultural Chemicals</v>
          </cell>
        </row>
        <row r="728">
          <cell r="A728">
            <v>876</v>
          </cell>
          <cell r="B728" t="str">
            <v>JEC</v>
          </cell>
          <cell r="C728" t="str">
            <v>Year 2</v>
          </cell>
          <cell r="D728" t="str">
            <v>JECandYear 2</v>
          </cell>
          <cell r="E728">
            <v>41908</v>
          </cell>
          <cell r="F728">
            <v>12695157000</v>
          </cell>
          <cell r="G728">
            <v>10621373000</v>
          </cell>
          <cell r="H728">
            <v>1545716000</v>
          </cell>
          <cell r="I728">
            <v>0</v>
          </cell>
          <cell r="J728">
            <v>0</v>
          </cell>
          <cell r="K728">
            <v>2073784000</v>
          </cell>
          <cell r="L728">
            <v>528068000</v>
          </cell>
          <cell r="M728" t="str">
            <v>Industrials</v>
          </cell>
          <cell r="N728" t="str">
            <v>Industrial Conglomerates</v>
          </cell>
        </row>
        <row r="729">
          <cell r="A729">
            <v>1511</v>
          </cell>
          <cell r="B729" t="str">
            <v>TEL</v>
          </cell>
          <cell r="C729" t="str">
            <v>Year 2</v>
          </cell>
          <cell r="D729" t="str">
            <v>TELandYear 2</v>
          </cell>
          <cell r="E729">
            <v>41908</v>
          </cell>
          <cell r="F729">
            <v>11973000000</v>
          </cell>
          <cell r="G729">
            <v>8001000000</v>
          </cell>
          <cell r="H729">
            <v>1534000000</v>
          </cell>
          <cell r="I729">
            <v>583000000</v>
          </cell>
          <cell r="J729">
            <v>0</v>
          </cell>
          <cell r="K729">
            <v>3972000000</v>
          </cell>
          <cell r="L729">
            <v>1855000000</v>
          </cell>
          <cell r="M729" t="str">
            <v>Information Technology</v>
          </cell>
          <cell r="N729" t="str">
            <v>Electronic Manufacturing Services</v>
          </cell>
        </row>
        <row r="730">
          <cell r="A730">
            <v>1627</v>
          </cell>
          <cell r="B730" t="str">
            <v>VAR</v>
          </cell>
          <cell r="C730" t="str">
            <v>Year 2</v>
          </cell>
          <cell r="D730" t="str">
            <v>VARandYear 2</v>
          </cell>
          <cell r="E730">
            <v>41908</v>
          </cell>
          <cell r="F730">
            <v>3049800000</v>
          </cell>
          <cell r="G730">
            <v>1748100000</v>
          </cell>
          <cell r="H730">
            <v>470600000</v>
          </cell>
          <cell r="I730">
            <v>234800000</v>
          </cell>
          <cell r="J730">
            <v>0</v>
          </cell>
          <cell r="K730">
            <v>1301700000</v>
          </cell>
          <cell r="L730">
            <v>596300000</v>
          </cell>
          <cell r="M730" t="str">
            <v>Health Care</v>
          </cell>
          <cell r="N730" t="str">
            <v>Health Care Equipment</v>
          </cell>
        </row>
        <row r="731">
          <cell r="A731">
            <v>9</v>
          </cell>
          <cell r="B731" t="str">
            <v>AAPL</v>
          </cell>
          <cell r="C731" t="str">
            <v>Year 2</v>
          </cell>
          <cell r="D731" t="str">
            <v>AAPLandYear 2</v>
          </cell>
          <cell r="E731">
            <v>41909</v>
          </cell>
          <cell r="F731">
            <v>182795000000</v>
          </cell>
          <cell r="G731">
            <v>112258000000</v>
          </cell>
          <cell r="H731">
            <v>11993000000</v>
          </cell>
          <cell r="I731">
            <v>6041000000</v>
          </cell>
          <cell r="J731">
            <v>0</v>
          </cell>
          <cell r="K731">
            <v>70537000000</v>
          </cell>
          <cell r="L731">
            <v>52503000000</v>
          </cell>
          <cell r="M731" t="str">
            <v>Information Technology</v>
          </cell>
          <cell r="N731" t="str">
            <v>Computer Hardware</v>
          </cell>
        </row>
        <row r="732">
          <cell r="A732">
            <v>465</v>
          </cell>
          <cell r="B732" t="str">
            <v>DIS</v>
          </cell>
          <cell r="C732" t="str">
            <v>Year 2</v>
          </cell>
          <cell r="D732" t="str">
            <v>DISandYear 2</v>
          </cell>
          <cell r="E732">
            <v>41909</v>
          </cell>
          <cell r="F732">
            <v>48813000000</v>
          </cell>
          <cell r="G732">
            <v>26420000000</v>
          </cell>
          <cell r="H732">
            <v>8565000000</v>
          </cell>
          <cell r="I732">
            <v>0</v>
          </cell>
          <cell r="J732">
            <v>2288000000</v>
          </cell>
          <cell r="K732">
            <v>22393000000</v>
          </cell>
          <cell r="L732">
            <v>11540000000</v>
          </cell>
          <cell r="M732" t="str">
            <v>Consumer Discretionary</v>
          </cell>
          <cell r="N732" t="str">
            <v>Broadcasting &amp; Cable TV</v>
          </cell>
        </row>
        <row r="733">
          <cell r="A733">
            <v>777</v>
          </cell>
          <cell r="B733" t="str">
            <v>HOLX</v>
          </cell>
          <cell r="C733" t="str">
            <v>Year 2</v>
          </cell>
          <cell r="D733" t="str">
            <v>HOLXandYear 2</v>
          </cell>
          <cell r="E733">
            <v>41909</v>
          </cell>
          <cell r="F733">
            <v>2530700000</v>
          </cell>
          <cell r="G733">
            <v>1285200000</v>
          </cell>
          <cell r="H733">
            <v>591500000</v>
          </cell>
          <cell r="I733">
            <v>203200000</v>
          </cell>
          <cell r="J733">
            <v>113800000</v>
          </cell>
          <cell r="K733">
            <v>1245500000</v>
          </cell>
          <cell r="L733">
            <v>337000000</v>
          </cell>
          <cell r="M733" t="str">
            <v>Health Care</v>
          </cell>
          <cell r="N733" t="str">
            <v>Health Care Equipment</v>
          </cell>
        </row>
        <row r="734">
          <cell r="A734">
            <v>1332</v>
          </cell>
          <cell r="B734" t="str">
            <v>QCOM</v>
          </cell>
          <cell r="C734" t="str">
            <v>Year 2</v>
          </cell>
          <cell r="D734" t="str">
            <v>QCOMandYear 2</v>
          </cell>
          <cell r="E734">
            <v>41910</v>
          </cell>
          <cell r="F734">
            <v>26487000000</v>
          </cell>
          <cell r="G734">
            <v>10686000000</v>
          </cell>
          <cell r="H734">
            <v>2774000000</v>
          </cell>
          <cell r="I734">
            <v>5477000000</v>
          </cell>
          <cell r="J734">
            <v>0</v>
          </cell>
          <cell r="K734">
            <v>15801000000</v>
          </cell>
          <cell r="L734">
            <v>7550000000</v>
          </cell>
          <cell r="M734" t="str">
            <v>Information Technology</v>
          </cell>
          <cell r="N734" t="str">
            <v>Semiconductors</v>
          </cell>
        </row>
        <row r="735">
          <cell r="A735">
            <v>1383</v>
          </cell>
          <cell r="B735" t="str">
            <v>SBUX</v>
          </cell>
          <cell r="C735" t="str">
            <v>Year 2</v>
          </cell>
          <cell r="D735" t="str">
            <v>SBUXandYear 2</v>
          </cell>
          <cell r="E735">
            <v>41910</v>
          </cell>
          <cell r="F735">
            <v>16447800000</v>
          </cell>
          <cell r="G735">
            <v>6858800000</v>
          </cell>
          <cell r="H735">
            <v>6086800000</v>
          </cell>
          <cell r="I735">
            <v>0</v>
          </cell>
          <cell r="J735">
            <v>709600000</v>
          </cell>
          <cell r="K735">
            <v>9589000000</v>
          </cell>
          <cell r="L735">
            <v>2792600000</v>
          </cell>
          <cell r="M735" t="str">
            <v>Consumer Discretionary</v>
          </cell>
          <cell r="N735" t="str">
            <v>Restaurants</v>
          </cell>
        </row>
        <row r="736">
          <cell r="A736">
            <v>1687</v>
          </cell>
          <cell r="B736" t="str">
            <v>WFM</v>
          </cell>
          <cell r="C736" t="str">
            <v>Year 2</v>
          </cell>
          <cell r="D736" t="str">
            <v>WFMandYear 2</v>
          </cell>
          <cell r="E736">
            <v>41910</v>
          </cell>
          <cell r="F736">
            <v>14194000000</v>
          </cell>
          <cell r="G736">
            <v>9150000000</v>
          </cell>
          <cell r="H736">
            <v>4032000000</v>
          </cell>
          <cell r="I736">
            <v>0</v>
          </cell>
          <cell r="J736">
            <v>0</v>
          </cell>
          <cell r="K736">
            <v>5044000000</v>
          </cell>
          <cell r="L736">
            <v>1012000000</v>
          </cell>
          <cell r="M736" t="str">
            <v>Consumer Staples</v>
          </cell>
          <cell r="N736" t="str">
            <v>Food Retail</v>
          </cell>
        </row>
        <row r="737">
          <cell r="A737">
            <v>17</v>
          </cell>
          <cell r="B737" t="str">
            <v>ABC</v>
          </cell>
          <cell r="C737" t="str">
            <v>Year 2</v>
          </cell>
          <cell r="D737" t="str">
            <v>ABCandYear 2</v>
          </cell>
          <cell r="E737">
            <v>41912</v>
          </cell>
          <cell r="F737">
            <v>119569127000</v>
          </cell>
          <cell r="G737">
            <v>116586761000</v>
          </cell>
          <cell r="H737">
            <v>2011595000</v>
          </cell>
          <cell r="I737">
            <v>0</v>
          </cell>
          <cell r="J737">
            <v>188680000</v>
          </cell>
          <cell r="K737">
            <v>2982366000</v>
          </cell>
          <cell r="L737">
            <v>782091000</v>
          </cell>
          <cell r="M737" t="str">
            <v>Health Care</v>
          </cell>
          <cell r="N737" t="str">
            <v>Health Care Distributors</v>
          </cell>
        </row>
        <row r="738">
          <cell r="A738">
            <v>145</v>
          </cell>
          <cell r="B738" t="str">
            <v>APD</v>
          </cell>
          <cell r="C738" t="str">
            <v>Year 2</v>
          </cell>
          <cell r="D738" t="str">
            <v>APDandYear 2</v>
          </cell>
          <cell r="E738">
            <v>41912</v>
          </cell>
          <cell r="F738">
            <v>10439000000</v>
          </cell>
          <cell r="G738">
            <v>7629900000</v>
          </cell>
          <cell r="H738">
            <v>1007400000</v>
          </cell>
          <cell r="I738">
            <v>139800000</v>
          </cell>
          <cell r="J738">
            <v>0</v>
          </cell>
          <cell r="K738">
            <v>2809100000</v>
          </cell>
          <cell r="L738">
            <v>1661900000</v>
          </cell>
          <cell r="M738" t="str">
            <v>Materials</v>
          </cell>
          <cell r="N738" t="str">
            <v>Industrial Gases</v>
          </cell>
        </row>
        <row r="739">
          <cell r="A739">
            <v>215</v>
          </cell>
          <cell r="B739" t="str">
            <v>BDX</v>
          </cell>
          <cell r="C739" t="str">
            <v>Year 2</v>
          </cell>
          <cell r="D739" t="str">
            <v>BDXandYear 2</v>
          </cell>
          <cell r="E739">
            <v>41912</v>
          </cell>
          <cell r="F739">
            <v>8446000000</v>
          </cell>
          <cell r="G739">
            <v>4145000000</v>
          </cell>
          <cell r="H739">
            <v>2145000000</v>
          </cell>
          <cell r="I739">
            <v>550000000</v>
          </cell>
          <cell r="J739">
            <v>0</v>
          </cell>
          <cell r="K739">
            <v>4301000000</v>
          </cell>
          <cell r="L739">
            <v>1606000000</v>
          </cell>
          <cell r="M739" t="str">
            <v>Health Care</v>
          </cell>
          <cell r="N739" t="str">
            <v>Health Care Equipment</v>
          </cell>
        </row>
        <row r="740">
          <cell r="A740">
            <v>367</v>
          </cell>
          <cell r="B740" t="str">
            <v>COL</v>
          </cell>
          <cell r="C740" t="str">
            <v>Year 2</v>
          </cell>
          <cell r="D740" t="str">
            <v>COLandYear 2</v>
          </cell>
          <cell r="E740">
            <v>41912</v>
          </cell>
          <cell r="F740">
            <v>4979000000</v>
          </cell>
          <cell r="G740">
            <v>3469000000</v>
          </cell>
          <cell r="H740">
            <v>594000000</v>
          </cell>
          <cell r="I740">
            <v>0</v>
          </cell>
          <cell r="J740">
            <v>0</v>
          </cell>
          <cell r="K740">
            <v>1510000000</v>
          </cell>
          <cell r="L740">
            <v>916000000</v>
          </cell>
          <cell r="M740" t="str">
            <v>Industrials</v>
          </cell>
          <cell r="N740" t="str">
            <v>Industrial Conglomerates</v>
          </cell>
        </row>
        <row r="741">
          <cell r="A741">
            <v>457</v>
          </cell>
          <cell r="B741" t="str">
            <v>DHI</v>
          </cell>
          <cell r="C741" t="str">
            <v>Year 2</v>
          </cell>
          <cell r="D741" t="str">
            <v>DHIandYear 2</v>
          </cell>
          <cell r="E741">
            <v>41912</v>
          </cell>
          <cell r="F741">
            <v>8024900000</v>
          </cell>
          <cell r="G741">
            <v>6268600000</v>
          </cell>
          <cell r="H741">
            <v>826900000</v>
          </cell>
          <cell r="I741">
            <v>0</v>
          </cell>
          <cell r="J741">
            <v>0</v>
          </cell>
          <cell r="K741">
            <v>1756300000</v>
          </cell>
          <cell r="L741">
            <v>929400000</v>
          </cell>
          <cell r="M741" t="str">
            <v>Consumer Discretionary</v>
          </cell>
          <cell r="N741" t="str">
            <v>Homebuilding</v>
          </cell>
        </row>
        <row r="742">
          <cell r="A742">
            <v>549</v>
          </cell>
          <cell r="B742" t="str">
            <v>EMR</v>
          </cell>
          <cell r="C742" t="str">
            <v>Year 2</v>
          </cell>
          <cell r="D742" t="str">
            <v>EMRandYear 2</v>
          </cell>
          <cell r="E742">
            <v>41912</v>
          </cell>
          <cell r="F742">
            <v>17733000000</v>
          </cell>
          <cell r="G742">
            <v>9971000000</v>
          </cell>
          <cell r="H742">
            <v>4375000000</v>
          </cell>
          <cell r="I742">
            <v>0</v>
          </cell>
          <cell r="J742">
            <v>0</v>
          </cell>
          <cell r="K742">
            <v>7762000000</v>
          </cell>
          <cell r="L742">
            <v>3387000000</v>
          </cell>
          <cell r="M742" t="str">
            <v>Industrials</v>
          </cell>
          <cell r="N742" t="str">
            <v>Industrial Conglomerates</v>
          </cell>
        </row>
        <row r="743">
          <cell r="A743">
            <v>637</v>
          </cell>
          <cell r="B743" t="str">
            <v>FFIV</v>
          </cell>
          <cell r="C743" t="str">
            <v>Year 2</v>
          </cell>
          <cell r="D743" t="str">
            <v>FFIVandYear 2</v>
          </cell>
          <cell r="E743">
            <v>41912</v>
          </cell>
          <cell r="F743">
            <v>1732046000</v>
          </cell>
          <cell r="G743">
            <v>309959000</v>
          </cell>
          <cell r="H743">
            <v>664738000</v>
          </cell>
          <cell r="I743">
            <v>263792000</v>
          </cell>
          <cell r="J743">
            <v>0</v>
          </cell>
          <cell r="K743">
            <v>1422087000</v>
          </cell>
          <cell r="L743">
            <v>493557000</v>
          </cell>
          <cell r="M743" t="str">
            <v>Information Technology</v>
          </cell>
          <cell r="N743" t="str">
            <v>Networking Equipment</v>
          </cell>
        </row>
        <row r="744">
          <cell r="A744">
            <v>785</v>
          </cell>
          <cell r="B744" t="str">
            <v>HP</v>
          </cell>
          <cell r="C744" t="str">
            <v>Year 2</v>
          </cell>
          <cell r="D744" t="str">
            <v>HPandYear 2</v>
          </cell>
          <cell r="E744">
            <v>41912</v>
          </cell>
          <cell r="F744">
            <v>3715968000</v>
          </cell>
          <cell r="G744">
            <v>2006715000</v>
          </cell>
          <cell r="H744">
            <v>116190000</v>
          </cell>
          <cell r="I744">
            <v>15905000</v>
          </cell>
          <cell r="J744">
            <v>523984000</v>
          </cell>
          <cell r="K744">
            <v>1709253000</v>
          </cell>
          <cell r="L744">
            <v>1053174000</v>
          </cell>
          <cell r="M744" t="str">
            <v>Energy</v>
          </cell>
          <cell r="N744" t="str">
            <v>Oil &amp; Gas Drilling</v>
          </cell>
        </row>
        <row r="745">
          <cell r="A745">
            <v>896</v>
          </cell>
          <cell r="B745" t="str">
            <v>KEY</v>
          </cell>
          <cell r="C745" t="str">
            <v>Year 2</v>
          </cell>
          <cell r="D745" t="str">
            <v>KEYandYear 2</v>
          </cell>
          <cell r="E745">
            <v>41912</v>
          </cell>
          <cell r="F745">
            <v>1463767000</v>
          </cell>
          <cell r="G745">
            <v>1200308000</v>
          </cell>
          <cell r="H745">
            <v>194491000</v>
          </cell>
          <cell r="I745">
            <v>0</v>
          </cell>
          <cell r="J745">
            <v>13279000</v>
          </cell>
          <cell r="K745">
            <v>263459000</v>
          </cell>
          <cell r="L745">
            <v>55689000</v>
          </cell>
          <cell r="M745" t="str">
            <v>Financials</v>
          </cell>
          <cell r="N745" t="str">
            <v>Banks</v>
          </cell>
        </row>
        <row r="746">
          <cell r="A746">
            <v>1363</v>
          </cell>
          <cell r="B746" t="str">
            <v>ROK</v>
          </cell>
          <cell r="C746" t="str">
            <v>Year 2</v>
          </cell>
          <cell r="D746" t="str">
            <v>ROKandYear 2</v>
          </cell>
          <cell r="E746">
            <v>41912</v>
          </cell>
          <cell r="F746">
            <v>6623500000</v>
          </cell>
          <cell r="G746">
            <v>3869600000</v>
          </cell>
          <cell r="H746">
            <v>1570100000</v>
          </cell>
          <cell r="I746">
            <v>0</v>
          </cell>
          <cell r="J746">
            <v>0</v>
          </cell>
          <cell r="K746">
            <v>2753900000</v>
          </cell>
          <cell r="L746">
            <v>1183800000</v>
          </cell>
          <cell r="M746" t="str">
            <v>Industrials</v>
          </cell>
          <cell r="N746" t="str">
            <v>Industrial Conglomerates</v>
          </cell>
        </row>
        <row r="747">
          <cell r="A747">
            <v>1507</v>
          </cell>
          <cell r="B747" t="str">
            <v>TDG</v>
          </cell>
          <cell r="C747" t="str">
            <v>Year 2</v>
          </cell>
          <cell r="D747" t="str">
            <v>TDGandYear 2</v>
          </cell>
          <cell r="E747">
            <v>41912</v>
          </cell>
          <cell r="F747">
            <v>2372906000</v>
          </cell>
          <cell r="G747">
            <v>1105032000</v>
          </cell>
          <cell r="H747">
            <v>276446000</v>
          </cell>
          <cell r="I747">
            <v>0</v>
          </cell>
          <cell r="J747">
            <v>63608000</v>
          </cell>
          <cell r="K747">
            <v>1267874000</v>
          </cell>
          <cell r="L747">
            <v>927820000</v>
          </cell>
          <cell r="M747" t="str">
            <v>Industrials</v>
          </cell>
          <cell r="N747" t="str">
            <v>Aerospace &amp; Defense</v>
          </cell>
        </row>
        <row r="748">
          <cell r="A748">
            <v>1623</v>
          </cell>
          <cell r="B748" t="str">
            <v>V</v>
          </cell>
          <cell r="C748" t="str">
            <v>Year 2</v>
          </cell>
          <cell r="D748" t="str">
            <v>VandYear 2</v>
          </cell>
          <cell r="E748">
            <v>41912</v>
          </cell>
          <cell r="F748">
            <v>12702000000</v>
          </cell>
          <cell r="G748">
            <v>1875000000</v>
          </cell>
          <cell r="H748">
            <v>2242000000</v>
          </cell>
          <cell r="I748">
            <v>0</v>
          </cell>
          <cell r="J748">
            <v>435000000</v>
          </cell>
          <cell r="K748">
            <v>10827000000</v>
          </cell>
          <cell r="L748">
            <v>8150000000</v>
          </cell>
          <cell r="M748" t="str">
            <v>Information Technology</v>
          </cell>
          <cell r="N748" t="str">
            <v>Internet Software &amp; Services</v>
          </cell>
        </row>
        <row r="749">
          <cell r="A749">
            <v>1635</v>
          </cell>
          <cell r="B749" t="str">
            <v>VIAB</v>
          </cell>
          <cell r="C749" t="str">
            <v>Year 2</v>
          </cell>
          <cell r="D749" t="str">
            <v>VIABandYear 2</v>
          </cell>
          <cell r="E749">
            <v>41912</v>
          </cell>
          <cell r="F749">
            <v>13783000000</v>
          </cell>
          <cell r="G749">
            <v>6542000000</v>
          </cell>
          <cell r="H749">
            <v>2899000000</v>
          </cell>
          <cell r="I749">
            <v>0</v>
          </cell>
          <cell r="J749">
            <v>217000000</v>
          </cell>
          <cell r="K749">
            <v>7241000000</v>
          </cell>
          <cell r="L749">
            <v>4125000000</v>
          </cell>
          <cell r="M749" t="str">
            <v>Consumer Discretionary</v>
          </cell>
          <cell r="N749" t="str">
            <v>Broadcasting &amp; Cable TV</v>
          </cell>
        </row>
        <row r="750">
          <cell r="A750">
            <v>1471</v>
          </cell>
          <cell r="B750" t="str">
            <v>SWKS</v>
          </cell>
          <cell r="C750" t="str">
            <v>Year 2</v>
          </cell>
          <cell r="D750" t="str">
            <v>SWKSandYear 2</v>
          </cell>
          <cell r="E750">
            <v>41915</v>
          </cell>
          <cell r="F750">
            <v>2291500000</v>
          </cell>
          <cell r="G750">
            <v>1268800000</v>
          </cell>
          <cell r="H750">
            <v>179100000</v>
          </cell>
          <cell r="I750">
            <v>252200000</v>
          </cell>
          <cell r="J750">
            <v>25900000</v>
          </cell>
          <cell r="K750">
            <v>1022700000</v>
          </cell>
          <cell r="L750">
            <v>565500000</v>
          </cell>
          <cell r="M750" t="str">
            <v>Information Technology</v>
          </cell>
          <cell r="N750" t="str">
            <v>Semiconductors</v>
          </cell>
        </row>
        <row r="751">
          <cell r="A751">
            <v>1551</v>
          </cell>
          <cell r="B751" t="str">
            <v>TSN</v>
          </cell>
          <cell r="C751" t="str">
            <v>Year 2</v>
          </cell>
          <cell r="D751" t="str">
            <v>TSNandYear 2</v>
          </cell>
          <cell r="E751">
            <v>41915</v>
          </cell>
          <cell r="F751">
            <v>37580000000</v>
          </cell>
          <cell r="G751">
            <v>34895000000</v>
          </cell>
          <cell r="H751">
            <v>1255000000</v>
          </cell>
          <cell r="I751">
            <v>0</v>
          </cell>
          <cell r="J751">
            <v>0</v>
          </cell>
          <cell r="K751">
            <v>2685000000</v>
          </cell>
          <cell r="L751">
            <v>1430000000</v>
          </cell>
          <cell r="M751" t="str">
            <v>Consumer Staples</v>
          </cell>
          <cell r="N751" t="str">
            <v>Packaged Foods &amp; Meats</v>
          </cell>
        </row>
        <row r="752">
          <cell r="A752">
            <v>97</v>
          </cell>
          <cell r="B752" t="str">
            <v>AMAT</v>
          </cell>
          <cell r="C752" t="str">
            <v>Year 2</v>
          </cell>
          <cell r="D752" t="str">
            <v>AMATandYear 2</v>
          </cell>
          <cell r="E752">
            <v>41938</v>
          </cell>
          <cell r="F752">
            <v>9072000000</v>
          </cell>
          <cell r="G752">
            <v>5229000000</v>
          </cell>
          <cell r="H752">
            <v>895000000</v>
          </cell>
          <cell r="I752">
            <v>1428000000</v>
          </cell>
          <cell r="J752">
            <v>0</v>
          </cell>
          <cell r="K752">
            <v>3843000000</v>
          </cell>
          <cell r="L752">
            <v>1520000000</v>
          </cell>
          <cell r="M752" t="str">
            <v>Information Technology</v>
          </cell>
          <cell r="N752" t="str">
            <v>Semiconductor Equipment</v>
          </cell>
        </row>
        <row r="753">
          <cell r="A753">
            <v>800</v>
          </cell>
          <cell r="B753" t="str">
            <v>HRL</v>
          </cell>
          <cell r="C753" t="str">
            <v>Year 2</v>
          </cell>
          <cell r="D753" t="str">
            <v>HRLandYear 2</v>
          </cell>
          <cell r="E753">
            <v>41938</v>
          </cell>
          <cell r="F753">
            <v>9316256000</v>
          </cell>
          <cell r="G753">
            <v>7751273000</v>
          </cell>
          <cell r="H753">
            <v>650948000</v>
          </cell>
          <cell r="I753">
            <v>0</v>
          </cell>
          <cell r="J753">
            <v>0</v>
          </cell>
          <cell r="K753">
            <v>1564983000</v>
          </cell>
          <cell r="L753">
            <v>914035000</v>
          </cell>
          <cell r="M753" t="str">
            <v>Consumer Staples</v>
          </cell>
          <cell r="N753" t="str">
            <v>Packaged Foods &amp; Meats</v>
          </cell>
        </row>
        <row r="754">
          <cell r="A754">
            <v>371</v>
          </cell>
          <cell r="B754" t="str">
            <v>COO</v>
          </cell>
          <cell r="C754" t="str">
            <v>Year 2</v>
          </cell>
          <cell r="D754" t="str">
            <v>COOandYear 2</v>
          </cell>
          <cell r="E754">
            <v>41943</v>
          </cell>
          <cell r="F754">
            <v>1717776000</v>
          </cell>
          <cell r="G754">
            <v>626206000</v>
          </cell>
          <cell r="H754">
            <v>683115000</v>
          </cell>
          <cell r="I754">
            <v>66259000</v>
          </cell>
          <cell r="J754">
            <v>35710000</v>
          </cell>
          <cell r="K754">
            <v>1091570000</v>
          </cell>
          <cell r="L754">
            <v>306486000</v>
          </cell>
          <cell r="M754" t="str">
            <v>Health Care</v>
          </cell>
          <cell r="N754" t="str">
            <v>Health Care Supplies</v>
          </cell>
        </row>
        <row r="755">
          <cell r="A755">
            <v>441</v>
          </cell>
          <cell r="B755" t="str">
            <v>DE</v>
          </cell>
          <cell r="C755" t="str">
            <v>Year 2</v>
          </cell>
          <cell r="D755" t="str">
            <v>DEandYear 2</v>
          </cell>
          <cell r="E755">
            <v>41943</v>
          </cell>
          <cell r="F755">
            <v>36066900000</v>
          </cell>
          <cell r="G755">
            <v>24775800000</v>
          </cell>
          <cell r="H755">
            <v>4377700000</v>
          </cell>
          <cell r="I755">
            <v>1452000000</v>
          </cell>
          <cell r="J755">
            <v>0</v>
          </cell>
          <cell r="K755">
            <v>11291100000</v>
          </cell>
          <cell r="L755">
            <v>5461400000</v>
          </cell>
          <cell r="M755" t="str">
            <v>Industrials</v>
          </cell>
          <cell r="N755" t="str">
            <v>Construction &amp; Farm Machinery &amp; Heavy Trucks</v>
          </cell>
        </row>
        <row r="756">
          <cell r="A756">
            <v>792</v>
          </cell>
          <cell r="B756" t="str">
            <v>HPQ</v>
          </cell>
          <cell r="C756" t="str">
            <v>Year 2</v>
          </cell>
          <cell r="D756" t="str">
            <v>HPQandYear 2</v>
          </cell>
          <cell r="E756">
            <v>41943</v>
          </cell>
          <cell r="F756">
            <v>56651000000</v>
          </cell>
          <cell r="G756">
            <v>45431000000</v>
          </cell>
          <cell r="H756">
            <v>5361000000</v>
          </cell>
          <cell r="I756">
            <v>1298000000</v>
          </cell>
          <cell r="J756">
            <v>129000000</v>
          </cell>
          <cell r="K756">
            <v>11220000000</v>
          </cell>
          <cell r="L756">
            <v>4432000000</v>
          </cell>
          <cell r="M756" t="str">
            <v>Information Technology</v>
          </cell>
          <cell r="N756" t="str">
            <v>Computer Hardware</v>
          </cell>
        </row>
        <row r="757">
          <cell r="A757">
            <v>29</v>
          </cell>
          <cell r="B757" t="str">
            <v>ADI</v>
          </cell>
          <cell r="C757" t="str">
            <v>Year 2</v>
          </cell>
          <cell r="D757" t="str">
            <v>ADIandYear 2</v>
          </cell>
          <cell r="E757">
            <v>41944</v>
          </cell>
          <cell r="F757">
            <v>2864773000</v>
          </cell>
          <cell r="G757">
            <v>1034585000</v>
          </cell>
          <cell r="H757">
            <v>454676000</v>
          </cell>
          <cell r="I757">
            <v>559686000</v>
          </cell>
          <cell r="J757">
            <v>26020000</v>
          </cell>
          <cell r="K757">
            <v>1830188000</v>
          </cell>
          <cell r="L757">
            <v>789806000</v>
          </cell>
          <cell r="M757" t="str">
            <v>Information Technology</v>
          </cell>
          <cell r="N757" t="str">
            <v>Semiconductors</v>
          </cell>
        </row>
        <row r="758">
          <cell r="A758">
            <v>25</v>
          </cell>
          <cell r="B758" t="str">
            <v>ADBE</v>
          </cell>
          <cell r="C758" t="str">
            <v>Year 2</v>
          </cell>
          <cell r="D758" t="str">
            <v>ADBEandYear 2</v>
          </cell>
          <cell r="E758">
            <v>41971</v>
          </cell>
          <cell r="F758">
            <v>4147065000</v>
          </cell>
          <cell r="G758">
            <v>622080000</v>
          </cell>
          <cell r="H758">
            <v>2195640000</v>
          </cell>
          <cell r="I758">
            <v>844353000</v>
          </cell>
          <cell r="J758">
            <v>52424000</v>
          </cell>
          <cell r="K758">
            <v>3524985000</v>
          </cell>
          <cell r="L758">
            <v>432568000</v>
          </cell>
          <cell r="M758" t="str">
            <v>Information Technology</v>
          </cell>
          <cell r="N758" t="str">
            <v>Application Software</v>
          </cell>
        </row>
        <row r="759">
          <cell r="A759">
            <v>279</v>
          </cell>
          <cell r="B759" t="str">
            <v>CCL</v>
          </cell>
          <cell r="C759" t="str">
            <v>Year 2</v>
          </cell>
          <cell r="D759" t="str">
            <v>CCLandYear 2</v>
          </cell>
          <cell r="E759">
            <v>41973</v>
          </cell>
          <cell r="F759">
            <v>15884000000</v>
          </cell>
          <cell r="G759">
            <v>10421000000</v>
          </cell>
          <cell r="H759">
            <v>2054000000</v>
          </cell>
          <cell r="I759">
            <v>0</v>
          </cell>
          <cell r="J759">
            <v>1637000000</v>
          </cell>
          <cell r="K759">
            <v>5463000000</v>
          </cell>
          <cell r="L759">
            <v>1772000000</v>
          </cell>
          <cell r="M759" t="str">
            <v>Consumer Discretionary</v>
          </cell>
          <cell r="N759" t="str">
            <v>Hotels, Resorts &amp; Cruise Lines</v>
          </cell>
        </row>
        <row r="760">
          <cell r="A760">
            <v>948</v>
          </cell>
          <cell r="B760" t="str">
            <v>LEN</v>
          </cell>
          <cell r="C760" t="str">
            <v>Year 2</v>
          </cell>
          <cell r="D760" t="str">
            <v>LENandYear 2</v>
          </cell>
          <cell r="E760">
            <v>41973</v>
          </cell>
          <cell r="F760">
            <v>7779812000</v>
          </cell>
          <cell r="G760">
            <v>6336272000</v>
          </cell>
          <cell r="H760">
            <v>521502000</v>
          </cell>
          <cell r="I760">
            <v>0</v>
          </cell>
          <cell r="J760">
            <v>0</v>
          </cell>
          <cell r="K760">
            <v>1443540000</v>
          </cell>
          <cell r="L760">
            <v>922038000</v>
          </cell>
          <cell r="M760" t="str">
            <v>Consumer Discretionary</v>
          </cell>
          <cell r="N760" t="str">
            <v>Homebuilding</v>
          </cell>
        </row>
        <row r="761">
          <cell r="A761">
            <v>1064</v>
          </cell>
          <cell r="B761" t="str">
            <v>MKC</v>
          </cell>
          <cell r="C761" t="str">
            <v>Year 2</v>
          </cell>
          <cell r="D761" t="str">
            <v>MKCandYear 2</v>
          </cell>
          <cell r="E761">
            <v>41973</v>
          </cell>
          <cell r="F761">
            <v>4243200000</v>
          </cell>
          <cell r="G761">
            <v>2513000000</v>
          </cell>
          <cell r="H761">
            <v>1122000000</v>
          </cell>
          <cell r="I761">
            <v>0</v>
          </cell>
          <cell r="J761">
            <v>0</v>
          </cell>
          <cell r="K761">
            <v>1730200000</v>
          </cell>
          <cell r="L761">
            <v>608200000</v>
          </cell>
          <cell r="M761" t="str">
            <v>Consumer Staples</v>
          </cell>
          <cell r="N761" t="str">
            <v>Packaged Foods &amp; Meats</v>
          </cell>
        </row>
        <row r="762">
          <cell r="A762">
            <v>397</v>
          </cell>
          <cell r="B762" t="str">
            <v>CSX</v>
          </cell>
          <cell r="C762" t="str">
            <v>Year 2</v>
          </cell>
          <cell r="D762" t="str">
            <v>CSXandYear 2</v>
          </cell>
          <cell r="E762">
            <v>41999</v>
          </cell>
          <cell r="F762">
            <v>12669000000</v>
          </cell>
          <cell r="G762">
            <v>4100000000</v>
          </cell>
          <cell r="H762">
            <v>3805000000</v>
          </cell>
          <cell r="I762">
            <v>0</v>
          </cell>
          <cell r="J762">
            <v>1151000000</v>
          </cell>
          <cell r="K762">
            <v>8569000000</v>
          </cell>
          <cell r="L762">
            <v>3613000000</v>
          </cell>
          <cell r="M762" t="str">
            <v>Industrials</v>
          </cell>
          <cell r="N762" t="str">
            <v>Railroads</v>
          </cell>
        </row>
        <row r="763">
          <cell r="A763">
            <v>840</v>
          </cell>
          <cell r="B763" t="str">
            <v>INTC</v>
          </cell>
          <cell r="C763" t="str">
            <v>Year 2</v>
          </cell>
          <cell r="D763" t="str">
            <v>INTCandYear 2</v>
          </cell>
          <cell r="E763">
            <v>42000</v>
          </cell>
          <cell r="F763">
            <v>55870000000</v>
          </cell>
          <cell r="G763">
            <v>20261000000</v>
          </cell>
          <cell r="H763">
            <v>8136000000</v>
          </cell>
          <cell r="I763">
            <v>11537000000</v>
          </cell>
          <cell r="J763">
            <v>294000000</v>
          </cell>
          <cell r="K763">
            <v>35609000000</v>
          </cell>
          <cell r="L763">
            <v>15642000000</v>
          </cell>
          <cell r="M763" t="str">
            <v>Information Technology</v>
          </cell>
          <cell r="N763" t="str">
            <v>Semiconductors</v>
          </cell>
        </row>
        <row r="764">
          <cell r="A764">
            <v>1253</v>
          </cell>
          <cell r="B764" t="str">
            <v>PEP</v>
          </cell>
          <cell r="C764" t="str">
            <v>Year 2</v>
          </cell>
          <cell r="D764" t="str">
            <v>PEPandYear 2</v>
          </cell>
          <cell r="E764">
            <v>42000</v>
          </cell>
          <cell r="F764">
            <v>66683000000</v>
          </cell>
          <cell r="G764">
            <v>31238000000</v>
          </cell>
          <cell r="H764">
            <v>25772000000</v>
          </cell>
          <cell r="I764">
            <v>0</v>
          </cell>
          <cell r="J764">
            <v>92000000</v>
          </cell>
          <cell r="K764">
            <v>35445000000</v>
          </cell>
          <cell r="L764">
            <v>9581000000</v>
          </cell>
          <cell r="M764" t="str">
            <v>Consumer Staples</v>
          </cell>
          <cell r="N764" t="str">
            <v>Soft Drinks</v>
          </cell>
        </row>
        <row r="765">
          <cell r="A765">
            <v>836</v>
          </cell>
          <cell r="B765" t="str">
            <v>ILMN</v>
          </cell>
          <cell r="C765" t="str">
            <v>Year 2</v>
          </cell>
          <cell r="D765" t="str">
            <v>ILMNandYear 2</v>
          </cell>
          <cell r="E765">
            <v>42001</v>
          </cell>
          <cell r="F765">
            <v>1861358000</v>
          </cell>
          <cell r="G765">
            <v>563648000</v>
          </cell>
          <cell r="H765">
            <v>471921000</v>
          </cell>
          <cell r="I765">
            <v>388055000</v>
          </cell>
          <cell r="J765">
            <v>0</v>
          </cell>
          <cell r="K765">
            <v>1297710000</v>
          </cell>
          <cell r="L765">
            <v>437734000</v>
          </cell>
          <cell r="M765" t="str">
            <v>Health Care</v>
          </cell>
          <cell r="N765" t="str">
            <v>Life Sciences Tools &amp; Services</v>
          </cell>
        </row>
        <row r="766">
          <cell r="A766">
            <v>65</v>
          </cell>
          <cell r="B766" t="str">
            <v>AIZ</v>
          </cell>
          <cell r="C766" t="str">
            <v>Year 2</v>
          </cell>
          <cell r="D766" t="str">
            <v>AIZandYear 2</v>
          </cell>
          <cell r="E766">
            <v>42004</v>
          </cell>
          <cell r="F766">
            <v>10381653000</v>
          </cell>
          <cell r="G766">
            <v>8093563000</v>
          </cell>
          <cell r="H766">
            <v>0</v>
          </cell>
          <cell r="I766">
            <v>0</v>
          </cell>
          <cell r="J766">
            <v>1485558000</v>
          </cell>
          <cell r="K766">
            <v>2288090000</v>
          </cell>
          <cell r="L766">
            <v>802532000</v>
          </cell>
          <cell r="M766" t="str">
            <v>Financials</v>
          </cell>
          <cell r="N766" t="str">
            <v>Multi-line Insurance</v>
          </cell>
        </row>
        <row r="767">
          <cell r="A767">
            <v>89</v>
          </cell>
          <cell r="B767" t="str">
            <v>ALLE</v>
          </cell>
          <cell r="C767" t="str">
            <v>Year 2</v>
          </cell>
          <cell r="D767" t="str">
            <v>ALLEandYear 2</v>
          </cell>
          <cell r="E767">
            <v>42004</v>
          </cell>
          <cell r="F767">
            <v>2118300000</v>
          </cell>
          <cell r="G767">
            <v>1264600000</v>
          </cell>
          <cell r="H767">
            <v>527400000</v>
          </cell>
          <cell r="I767">
            <v>0</v>
          </cell>
          <cell r="J767">
            <v>0</v>
          </cell>
          <cell r="K767">
            <v>853700000</v>
          </cell>
          <cell r="L767">
            <v>326300000</v>
          </cell>
          <cell r="M767" t="str">
            <v>Industrials</v>
          </cell>
          <cell r="N767" t="str">
            <v>Building Products</v>
          </cell>
        </row>
        <row r="768">
          <cell r="A768">
            <v>93</v>
          </cell>
          <cell r="B768" t="str">
            <v>ALXN</v>
          </cell>
          <cell r="C768" t="str">
            <v>Year 2</v>
          </cell>
          <cell r="D768" t="str">
            <v>ALXNandYear 2</v>
          </cell>
          <cell r="E768">
            <v>42004</v>
          </cell>
          <cell r="F768">
            <v>2234000000</v>
          </cell>
          <cell r="G768">
            <v>174000000</v>
          </cell>
          <cell r="H768">
            <v>650000000</v>
          </cell>
          <cell r="I768">
            <v>514000000</v>
          </cell>
          <cell r="J768">
            <v>0</v>
          </cell>
          <cell r="K768">
            <v>2060000000</v>
          </cell>
          <cell r="L768">
            <v>896000000</v>
          </cell>
          <cell r="M768" t="str">
            <v>Health Care</v>
          </cell>
          <cell r="N768" t="str">
            <v>Biotechnology</v>
          </cell>
        </row>
        <row r="769">
          <cell r="A769">
            <v>109</v>
          </cell>
          <cell r="B769" t="str">
            <v>AMGN</v>
          </cell>
          <cell r="C769" t="str">
            <v>Year 2</v>
          </cell>
          <cell r="D769" t="str">
            <v>AMGNandYear 2</v>
          </cell>
          <cell r="E769">
            <v>42004</v>
          </cell>
          <cell r="F769">
            <v>20063000000</v>
          </cell>
          <cell r="G769">
            <v>4422000000</v>
          </cell>
          <cell r="H769">
            <v>5153000000</v>
          </cell>
          <cell r="I769">
            <v>4297000000</v>
          </cell>
          <cell r="J769">
            <v>0</v>
          </cell>
          <cell r="K769">
            <v>15641000000</v>
          </cell>
          <cell r="L769">
            <v>6191000000</v>
          </cell>
          <cell r="M769" t="str">
            <v>Health Care</v>
          </cell>
          <cell r="N769" t="str">
            <v>Biotechnology</v>
          </cell>
        </row>
        <row r="770">
          <cell r="A770">
            <v>121</v>
          </cell>
          <cell r="B770" t="str">
            <v>AMZN</v>
          </cell>
          <cell r="C770" t="str">
            <v>Year 2</v>
          </cell>
          <cell r="D770" t="str">
            <v>AMZNandYear 2</v>
          </cell>
          <cell r="E770">
            <v>42004</v>
          </cell>
          <cell r="F770">
            <v>88988000000</v>
          </cell>
          <cell r="G770">
            <v>62752000000</v>
          </cell>
          <cell r="H770">
            <v>26058000000</v>
          </cell>
          <cell r="I770">
            <v>0</v>
          </cell>
          <cell r="J770">
            <v>0</v>
          </cell>
          <cell r="K770">
            <v>26236000000</v>
          </cell>
          <cell r="L770">
            <v>178000000</v>
          </cell>
          <cell r="M770" t="str">
            <v>Consumer Discretionary</v>
          </cell>
          <cell r="N770" t="str">
            <v>Internet &amp; Direct Marketing Retail</v>
          </cell>
        </row>
        <row r="771">
          <cell r="A771">
            <v>125</v>
          </cell>
          <cell r="B771" t="str">
            <v>AN</v>
          </cell>
          <cell r="C771" t="str">
            <v>Year 2</v>
          </cell>
          <cell r="D771" t="str">
            <v>ANandYear 2</v>
          </cell>
          <cell r="E771">
            <v>42004</v>
          </cell>
          <cell r="F771">
            <v>19108800000</v>
          </cell>
          <cell r="G771">
            <v>16120100000</v>
          </cell>
          <cell r="H771">
            <v>2061000000</v>
          </cell>
          <cell r="I771">
            <v>0</v>
          </cell>
          <cell r="J771">
            <v>106900000</v>
          </cell>
          <cell r="K771">
            <v>2988700000</v>
          </cell>
          <cell r="L771">
            <v>820800000</v>
          </cell>
          <cell r="M771" t="str">
            <v>Consumer Discretionary</v>
          </cell>
          <cell r="N771" t="str">
            <v>Specialty Stores</v>
          </cell>
        </row>
        <row r="772">
          <cell r="A772">
            <v>141</v>
          </cell>
          <cell r="B772" t="str">
            <v>APC</v>
          </cell>
          <cell r="C772" t="str">
            <v>Year 2</v>
          </cell>
          <cell r="D772" t="str">
            <v>APCandYear 2</v>
          </cell>
          <cell r="E772">
            <v>42004</v>
          </cell>
          <cell r="F772">
            <v>18470000000</v>
          </cell>
          <cell r="G772">
            <v>3317000000</v>
          </cell>
          <cell r="H772">
            <v>2725000000</v>
          </cell>
          <cell r="I772">
            <v>0</v>
          </cell>
          <cell r="J772">
            <v>4550000000</v>
          </cell>
          <cell r="K772">
            <v>15153000000</v>
          </cell>
          <cell r="L772">
            <v>7878000000</v>
          </cell>
          <cell r="M772" t="str">
            <v>Energy</v>
          </cell>
          <cell r="N772" t="str">
            <v>Oil &amp; Gas Exploration &amp; Production</v>
          </cell>
        </row>
        <row r="773">
          <cell r="A773">
            <v>187</v>
          </cell>
          <cell r="B773" t="str">
            <v>BA</v>
          </cell>
          <cell r="C773" t="str">
            <v>Year 2</v>
          </cell>
          <cell r="D773" t="str">
            <v>BAandYear 2</v>
          </cell>
          <cell r="E773">
            <v>42004</v>
          </cell>
          <cell r="F773">
            <v>90762000000</v>
          </cell>
          <cell r="G773">
            <v>76752000000</v>
          </cell>
          <cell r="H773">
            <v>3480000000</v>
          </cell>
          <cell r="I773">
            <v>3047000000</v>
          </cell>
          <cell r="J773">
            <v>0</v>
          </cell>
          <cell r="K773">
            <v>14010000000</v>
          </cell>
          <cell r="L773">
            <v>7483000000</v>
          </cell>
          <cell r="M773" t="str">
            <v>Industrials</v>
          </cell>
          <cell r="N773" t="str">
            <v>Aerospace &amp; Defense</v>
          </cell>
        </row>
        <row r="774">
          <cell r="A774">
            <v>211</v>
          </cell>
          <cell r="B774" t="str">
            <v>BCR</v>
          </cell>
          <cell r="C774" t="str">
            <v>Year 2</v>
          </cell>
          <cell r="D774" t="str">
            <v>BCRandYear 2</v>
          </cell>
          <cell r="E774">
            <v>42004</v>
          </cell>
          <cell r="F774">
            <v>3323600000</v>
          </cell>
          <cell r="G774">
            <v>1258600000</v>
          </cell>
          <cell r="H774">
            <v>981500000</v>
          </cell>
          <cell r="I774">
            <v>302000000</v>
          </cell>
          <cell r="J774">
            <v>0</v>
          </cell>
          <cell r="K774">
            <v>2065000000</v>
          </cell>
          <cell r="L774">
            <v>781500000</v>
          </cell>
          <cell r="M774" t="str">
            <v>Health Care</v>
          </cell>
          <cell r="N774" t="str">
            <v>Health Care Equipment</v>
          </cell>
        </row>
        <row r="775">
          <cell r="A775">
            <v>219</v>
          </cell>
          <cell r="B775" t="str">
            <v>BHI</v>
          </cell>
          <cell r="C775" t="str">
            <v>Year 2</v>
          </cell>
          <cell r="D775" t="str">
            <v>BHIandYear 2</v>
          </cell>
          <cell r="E775">
            <v>42004</v>
          </cell>
          <cell r="F775">
            <v>24551000000</v>
          </cell>
          <cell r="G775">
            <v>19746000000</v>
          </cell>
          <cell r="H775">
            <v>1333000000</v>
          </cell>
          <cell r="I775">
            <v>613000000</v>
          </cell>
          <cell r="J775">
            <v>0</v>
          </cell>
          <cell r="K775">
            <v>4805000000</v>
          </cell>
          <cell r="L775">
            <v>2859000000</v>
          </cell>
          <cell r="M775" t="str">
            <v>Energy</v>
          </cell>
          <cell r="N775" t="str">
            <v>Oil &amp; Gas Equipment &amp; Services</v>
          </cell>
        </row>
        <row r="776">
          <cell r="A776">
            <v>223</v>
          </cell>
          <cell r="B776" t="str">
            <v>BIIB</v>
          </cell>
          <cell r="C776" t="str">
            <v>Year 2</v>
          </cell>
          <cell r="D776" t="str">
            <v>BIIBandYear 2</v>
          </cell>
          <cell r="E776">
            <v>42004</v>
          </cell>
          <cell r="F776">
            <v>9703300000</v>
          </cell>
          <cell r="G776">
            <v>1171000000</v>
          </cell>
          <cell r="H776">
            <v>2193400000</v>
          </cell>
          <cell r="I776">
            <v>1893400000</v>
          </cell>
          <cell r="J776">
            <v>489800000</v>
          </cell>
          <cell r="K776">
            <v>8532300000</v>
          </cell>
          <cell r="L776">
            <v>3955700000</v>
          </cell>
          <cell r="M776" t="str">
            <v>Health Care</v>
          </cell>
          <cell r="N776" t="str">
            <v>Biotechnology</v>
          </cell>
        </row>
        <row r="777">
          <cell r="A777">
            <v>243</v>
          </cell>
          <cell r="B777" t="str">
            <v>BWA</v>
          </cell>
          <cell r="C777" t="str">
            <v>Year 2</v>
          </cell>
          <cell r="D777" t="str">
            <v>BWAandYear 2</v>
          </cell>
          <cell r="E777">
            <v>42004</v>
          </cell>
          <cell r="F777">
            <v>8305100000</v>
          </cell>
          <cell r="G777">
            <v>6548700000</v>
          </cell>
          <cell r="H777">
            <v>792700000</v>
          </cell>
          <cell r="I777">
            <v>0</v>
          </cell>
          <cell r="J777">
            <v>0</v>
          </cell>
          <cell r="K777">
            <v>1756400000</v>
          </cell>
          <cell r="L777">
            <v>963700000</v>
          </cell>
          <cell r="M777" t="str">
            <v>Consumer Discretionary</v>
          </cell>
          <cell r="N777" t="str">
            <v>Auto Parts &amp; Equipment</v>
          </cell>
        </row>
        <row r="778">
          <cell r="A778">
            <v>263</v>
          </cell>
          <cell r="B778" t="str">
            <v>CAT</v>
          </cell>
          <cell r="C778" t="str">
            <v>Year 2</v>
          </cell>
          <cell r="D778" t="str">
            <v>CATandYear 2</v>
          </cell>
          <cell r="E778">
            <v>42004</v>
          </cell>
          <cell r="F778">
            <v>55184000000</v>
          </cell>
          <cell r="G778">
            <v>41342000000</v>
          </cell>
          <cell r="H778">
            <v>8148000000</v>
          </cell>
          <cell r="I778">
            <v>2380000000</v>
          </cell>
          <cell r="J778">
            <v>0</v>
          </cell>
          <cell r="K778">
            <v>13842000000</v>
          </cell>
          <cell r="L778">
            <v>3314000000</v>
          </cell>
          <cell r="M778" t="str">
            <v>Industrials</v>
          </cell>
          <cell r="N778" t="str">
            <v>Construction &amp; Farm Machinery &amp; Heavy Trucks</v>
          </cell>
        </row>
        <row r="779">
          <cell r="A779">
            <v>283</v>
          </cell>
          <cell r="B779" t="str">
            <v>CELG</v>
          </cell>
          <cell r="C779" t="str">
            <v>Year 2</v>
          </cell>
          <cell r="D779" t="str">
            <v>CELGandYear 2</v>
          </cell>
          <cell r="E779">
            <v>42004</v>
          </cell>
          <cell r="F779">
            <v>7670400000</v>
          </cell>
          <cell r="G779">
            <v>385900000</v>
          </cell>
          <cell r="H779">
            <v>2027900000</v>
          </cell>
          <cell r="I779">
            <v>2430600000</v>
          </cell>
          <cell r="J779">
            <v>258300000</v>
          </cell>
          <cell r="K779">
            <v>7284500000</v>
          </cell>
          <cell r="L779">
            <v>2567700000</v>
          </cell>
          <cell r="M779" t="str">
            <v>Health Care</v>
          </cell>
          <cell r="N779" t="str">
            <v>Biotechnology</v>
          </cell>
        </row>
        <row r="780">
          <cell r="A780">
            <v>311</v>
          </cell>
          <cell r="B780" t="str">
            <v>CHTR</v>
          </cell>
          <cell r="C780" t="str">
            <v>Year 2</v>
          </cell>
          <cell r="D780" t="str">
            <v>CHTRandYear 2</v>
          </cell>
          <cell r="E780">
            <v>42004</v>
          </cell>
          <cell r="F780">
            <v>9108000000</v>
          </cell>
          <cell r="G780">
            <v>5973000000</v>
          </cell>
          <cell r="H780">
            <v>62000000</v>
          </cell>
          <cell r="I780">
            <v>0</v>
          </cell>
          <cell r="J780">
            <v>2102000000</v>
          </cell>
          <cell r="K780">
            <v>3135000000</v>
          </cell>
          <cell r="L780">
            <v>971000000</v>
          </cell>
          <cell r="M780" t="str">
            <v>Consumer Discretionary</v>
          </cell>
          <cell r="N780" t="str">
            <v>Cable &amp; Satellite</v>
          </cell>
        </row>
        <row r="781">
          <cell r="A781">
            <v>331</v>
          </cell>
          <cell r="B781" t="str">
            <v>CMA</v>
          </cell>
          <cell r="C781" t="str">
            <v>Year 2</v>
          </cell>
          <cell r="D781" t="str">
            <v>CMAandYear 2</v>
          </cell>
          <cell r="E781">
            <v>42004</v>
          </cell>
          <cell r="F781">
            <v>2607000000</v>
          </cell>
          <cell r="G781">
            <v>45000000</v>
          </cell>
          <cell r="H781">
            <v>1611000000</v>
          </cell>
          <cell r="I781">
            <v>0</v>
          </cell>
          <cell r="J781">
            <v>27000000</v>
          </cell>
          <cell r="K781">
            <v>2562000000</v>
          </cell>
          <cell r="L781">
            <v>924000000</v>
          </cell>
          <cell r="M781" t="str">
            <v>Financials</v>
          </cell>
          <cell r="N781" t="str">
            <v>Regional Banks</v>
          </cell>
        </row>
        <row r="782">
          <cell r="A782">
            <v>339</v>
          </cell>
          <cell r="B782" t="str">
            <v>CMG</v>
          </cell>
          <cell r="C782" t="str">
            <v>Year 2</v>
          </cell>
          <cell r="D782" t="str">
            <v>CMGandYear 2</v>
          </cell>
          <cell r="E782">
            <v>42004</v>
          </cell>
          <cell r="F782">
            <v>4108269000</v>
          </cell>
          <cell r="G782">
            <v>2990513000</v>
          </cell>
          <cell r="H782">
            <v>273897000</v>
          </cell>
          <cell r="I782">
            <v>0</v>
          </cell>
          <cell r="J782">
            <v>110474000</v>
          </cell>
          <cell r="K782">
            <v>1117756000</v>
          </cell>
          <cell r="L782">
            <v>733385000</v>
          </cell>
          <cell r="M782" t="str">
            <v>Consumer Discretionary</v>
          </cell>
          <cell r="N782" t="str">
            <v>Restaurants</v>
          </cell>
        </row>
        <row r="783">
          <cell r="A783">
            <v>343</v>
          </cell>
          <cell r="B783" t="str">
            <v>CMI</v>
          </cell>
          <cell r="C783" t="str">
            <v>Year 2</v>
          </cell>
          <cell r="D783" t="str">
            <v>CMIandYear 2</v>
          </cell>
          <cell r="E783">
            <v>42004</v>
          </cell>
          <cell r="F783">
            <v>19221000000</v>
          </cell>
          <cell r="G783">
            <v>14360000000</v>
          </cell>
          <cell r="H783">
            <v>2112000000</v>
          </cell>
          <cell r="I783">
            <v>754000000</v>
          </cell>
          <cell r="J783">
            <v>0</v>
          </cell>
          <cell r="K783">
            <v>4861000000</v>
          </cell>
          <cell r="L783">
            <v>1995000000</v>
          </cell>
          <cell r="M783" t="str">
            <v>Industrials</v>
          </cell>
          <cell r="N783" t="str">
            <v>Industrial Machinery</v>
          </cell>
        </row>
        <row r="784">
          <cell r="A784">
            <v>347</v>
          </cell>
          <cell r="B784" t="str">
            <v>CMS</v>
          </cell>
          <cell r="C784" t="str">
            <v>Year 2</v>
          </cell>
          <cell r="D784" t="str">
            <v>CMSandYear 2</v>
          </cell>
          <cell r="E784">
            <v>42004</v>
          </cell>
          <cell r="F784">
            <v>7179000000</v>
          </cell>
          <cell r="G784">
            <v>5090000000</v>
          </cell>
          <cell r="H784">
            <v>252000000</v>
          </cell>
          <cell r="I784">
            <v>0</v>
          </cell>
          <cell r="J784">
            <v>685000000</v>
          </cell>
          <cell r="K784">
            <v>2089000000</v>
          </cell>
          <cell r="L784">
            <v>1152000000</v>
          </cell>
          <cell r="M784" t="str">
            <v>Utilities</v>
          </cell>
          <cell r="N784" t="str">
            <v>MultiUtilities</v>
          </cell>
        </row>
        <row r="785">
          <cell r="A785">
            <v>413</v>
          </cell>
          <cell r="B785" t="str">
            <v>CTXS</v>
          </cell>
          <cell r="C785" t="str">
            <v>Year 2</v>
          </cell>
          <cell r="D785" t="str">
            <v>CTXSandYear 2</v>
          </cell>
          <cell r="E785">
            <v>42004</v>
          </cell>
          <cell r="F785">
            <v>3142856000</v>
          </cell>
          <cell r="G785">
            <v>620219000</v>
          </cell>
          <cell r="H785">
            <v>1600187000</v>
          </cell>
          <cell r="I785">
            <v>553817000</v>
          </cell>
          <cell r="J785">
            <v>39577000</v>
          </cell>
          <cell r="K785">
            <v>2522637000</v>
          </cell>
          <cell r="L785">
            <v>329056000</v>
          </cell>
          <cell r="M785" t="str">
            <v>Information Technology</v>
          </cell>
          <cell r="N785" t="str">
            <v>Internet Software &amp; Services</v>
          </cell>
        </row>
        <row r="786">
          <cell r="A786">
            <v>417</v>
          </cell>
          <cell r="B786" t="str">
            <v>CVS</v>
          </cell>
          <cell r="C786" t="str">
            <v>Year 2</v>
          </cell>
          <cell r="D786" t="str">
            <v>CVSandYear 2</v>
          </cell>
          <cell r="E786">
            <v>42004</v>
          </cell>
          <cell r="F786">
            <v>139367000000</v>
          </cell>
          <cell r="G786">
            <v>114000000000</v>
          </cell>
          <cell r="H786">
            <v>0</v>
          </cell>
          <cell r="I786">
            <v>0</v>
          </cell>
          <cell r="J786">
            <v>0</v>
          </cell>
          <cell r="K786">
            <v>25367000000</v>
          </cell>
          <cell r="L786">
            <v>25367000000</v>
          </cell>
          <cell r="M786" t="str">
            <v>Consumer Staples</v>
          </cell>
          <cell r="N786" t="str">
            <v>Drug Retail</v>
          </cell>
        </row>
        <row r="787">
          <cell r="A787">
            <v>433</v>
          </cell>
          <cell r="B787" t="str">
            <v>DAL</v>
          </cell>
          <cell r="C787" t="str">
            <v>Year 2</v>
          </cell>
          <cell r="D787" t="str">
            <v>DALandYear 2</v>
          </cell>
          <cell r="E787">
            <v>42004</v>
          </cell>
          <cell r="F787">
            <v>40362000000</v>
          </cell>
          <cell r="G787">
            <v>22967000000</v>
          </cell>
          <cell r="H787">
            <v>12702000000</v>
          </cell>
          <cell r="I787">
            <v>0</v>
          </cell>
          <cell r="J787">
            <v>1771000000</v>
          </cell>
          <cell r="K787">
            <v>17395000000</v>
          </cell>
          <cell r="L787">
            <v>2922000000</v>
          </cell>
          <cell r="M787" t="str">
            <v>Industrials</v>
          </cell>
          <cell r="N787" t="str">
            <v>Airlines</v>
          </cell>
        </row>
        <row r="788">
          <cell r="A788">
            <v>437</v>
          </cell>
          <cell r="B788" t="str">
            <v>DD</v>
          </cell>
          <cell r="C788" t="str">
            <v>Year 2</v>
          </cell>
          <cell r="D788" t="str">
            <v>DDandYear 2</v>
          </cell>
          <cell r="E788">
            <v>42004</v>
          </cell>
          <cell r="F788">
            <v>28406000000</v>
          </cell>
          <cell r="G788">
            <v>17023000000</v>
          </cell>
          <cell r="H788">
            <v>5536000000</v>
          </cell>
          <cell r="I788">
            <v>1958000000</v>
          </cell>
          <cell r="J788">
            <v>0</v>
          </cell>
          <cell r="K788">
            <v>11383000000</v>
          </cell>
          <cell r="L788">
            <v>3889000000</v>
          </cell>
          <cell r="M788" t="str">
            <v>Materials</v>
          </cell>
          <cell r="N788" t="str">
            <v>Diversified Chemicals</v>
          </cell>
        </row>
        <row r="789">
          <cell r="A789">
            <v>469</v>
          </cell>
          <cell r="B789" t="str">
            <v>DISCA</v>
          </cell>
          <cell r="C789" t="str">
            <v>Year 2</v>
          </cell>
          <cell r="D789" t="str">
            <v>DISCAandYear 2</v>
          </cell>
          <cell r="E789">
            <v>42004</v>
          </cell>
          <cell r="F789">
            <v>6265000000</v>
          </cell>
          <cell r="G789">
            <v>2124000000</v>
          </cell>
          <cell r="H789">
            <v>1692000000</v>
          </cell>
          <cell r="I789">
            <v>0</v>
          </cell>
          <cell r="J789">
            <v>329000000</v>
          </cell>
          <cell r="K789">
            <v>4141000000</v>
          </cell>
          <cell r="L789">
            <v>2120000000</v>
          </cell>
          <cell r="M789" t="str">
            <v>Consumer Discretionary</v>
          </cell>
          <cell r="N789" t="str">
            <v>Cable &amp; Satellite</v>
          </cell>
        </row>
        <row r="790">
          <cell r="A790">
            <v>473</v>
          </cell>
          <cell r="B790" t="str">
            <v>DISCK</v>
          </cell>
          <cell r="C790" t="str">
            <v>Year 2</v>
          </cell>
          <cell r="D790" t="str">
            <v>DISCKandYear 2</v>
          </cell>
          <cell r="E790">
            <v>42004</v>
          </cell>
          <cell r="F790">
            <v>6265000000</v>
          </cell>
          <cell r="G790">
            <v>2124000000</v>
          </cell>
          <cell r="H790">
            <v>1692000000</v>
          </cell>
          <cell r="I790">
            <v>0</v>
          </cell>
          <cell r="J790">
            <v>329000000</v>
          </cell>
          <cell r="K790">
            <v>4141000000</v>
          </cell>
          <cell r="L790">
            <v>2120000000</v>
          </cell>
          <cell r="M790" t="str">
            <v>Consumer Discretionary</v>
          </cell>
          <cell r="N790" t="str">
            <v>Cable &amp; Satellite</v>
          </cell>
        </row>
        <row r="791">
          <cell r="A791">
            <v>477</v>
          </cell>
          <cell r="B791" t="str">
            <v>DLPH</v>
          </cell>
          <cell r="C791" t="str">
            <v>Year 2</v>
          </cell>
          <cell r="D791" t="str">
            <v>DLPHandYear 2</v>
          </cell>
          <cell r="E791">
            <v>42004</v>
          </cell>
          <cell r="F791">
            <v>15499000000</v>
          </cell>
          <cell r="G791">
            <v>12471000000</v>
          </cell>
          <cell r="H791">
            <v>1036000000</v>
          </cell>
          <cell r="I791">
            <v>0</v>
          </cell>
          <cell r="J791">
            <v>94000000</v>
          </cell>
          <cell r="K791">
            <v>3028000000</v>
          </cell>
          <cell r="L791">
            <v>1898000000</v>
          </cell>
          <cell r="M791" t="str">
            <v>Consumer Discretionary</v>
          </cell>
          <cell r="N791" t="str">
            <v>Auto Parts &amp; Equipment</v>
          </cell>
        </row>
        <row r="792">
          <cell r="A792">
            <v>493</v>
          </cell>
          <cell r="B792" t="str">
            <v>DOV</v>
          </cell>
          <cell r="C792" t="str">
            <v>Year 2</v>
          </cell>
          <cell r="D792" t="str">
            <v>DOVandYear 2</v>
          </cell>
          <cell r="E792">
            <v>42004</v>
          </cell>
          <cell r="F792">
            <v>7752728000</v>
          </cell>
          <cell r="G792">
            <v>4778479000</v>
          </cell>
          <cell r="H792">
            <v>1758765000</v>
          </cell>
          <cell r="I792">
            <v>0</v>
          </cell>
          <cell r="J792">
            <v>0</v>
          </cell>
          <cell r="K792">
            <v>2974249000</v>
          </cell>
          <cell r="L792">
            <v>1215484000</v>
          </cell>
          <cell r="M792" t="str">
            <v>Industrials</v>
          </cell>
          <cell r="N792" t="str">
            <v>Industrial Machinery</v>
          </cell>
        </row>
        <row r="793">
          <cell r="A793">
            <v>497</v>
          </cell>
          <cell r="B793" t="str">
            <v>DPS</v>
          </cell>
          <cell r="C793" t="str">
            <v>Year 2</v>
          </cell>
          <cell r="D793" t="str">
            <v>DPSandYear 2</v>
          </cell>
          <cell r="E793">
            <v>42004</v>
          </cell>
          <cell r="F793">
            <v>6121000000</v>
          </cell>
          <cell r="G793">
            <v>2491000000</v>
          </cell>
          <cell r="H793">
            <v>2335000000</v>
          </cell>
          <cell r="I793">
            <v>0</v>
          </cell>
          <cell r="J793">
            <v>115000000</v>
          </cell>
          <cell r="K793">
            <v>3630000000</v>
          </cell>
          <cell r="L793">
            <v>1180000000</v>
          </cell>
          <cell r="M793" t="str">
            <v>Consumer Staples</v>
          </cell>
          <cell r="N793" t="str">
            <v>Soft Drinks</v>
          </cell>
        </row>
        <row r="794">
          <cell r="A794">
            <v>513</v>
          </cell>
          <cell r="B794" t="str">
            <v>DVN</v>
          </cell>
          <cell r="C794" t="str">
            <v>Year 2</v>
          </cell>
          <cell r="D794" t="str">
            <v>DVNandYear 2</v>
          </cell>
          <cell r="E794">
            <v>42004</v>
          </cell>
          <cell r="F794">
            <v>20638000000</v>
          </cell>
          <cell r="G794">
            <v>2332000000</v>
          </cell>
          <cell r="H794">
            <v>8290000000</v>
          </cell>
          <cell r="I794">
            <v>0</v>
          </cell>
          <cell r="J794">
            <v>3319000000</v>
          </cell>
          <cell r="K794">
            <v>18306000000</v>
          </cell>
          <cell r="L794">
            <v>6697000000</v>
          </cell>
          <cell r="M794" t="str">
            <v>Energy</v>
          </cell>
          <cell r="N794" t="str">
            <v>Oil &amp; Gas Exploration &amp; Production</v>
          </cell>
        </row>
        <row r="795">
          <cell r="A795">
            <v>521</v>
          </cell>
          <cell r="B795" t="str">
            <v>EBAY</v>
          </cell>
          <cell r="C795" t="str">
            <v>Year 2</v>
          </cell>
          <cell r="D795" t="str">
            <v>EBAYandYear 2</v>
          </cell>
          <cell r="E795">
            <v>42004</v>
          </cell>
          <cell r="F795">
            <v>8790000000</v>
          </cell>
          <cell r="G795">
            <v>1663000000</v>
          </cell>
          <cell r="H795">
            <v>3593000000</v>
          </cell>
          <cell r="I795">
            <v>983000000</v>
          </cell>
          <cell r="J795">
            <v>75000000</v>
          </cell>
          <cell r="K795">
            <v>7127000000</v>
          </cell>
          <cell r="L795">
            <v>2476000000</v>
          </cell>
          <cell r="M795" t="str">
            <v>Information Technology</v>
          </cell>
          <cell r="N795" t="str">
            <v>Internet Software &amp; Services</v>
          </cell>
        </row>
        <row r="796">
          <cell r="A796">
            <v>529</v>
          </cell>
          <cell r="B796" t="str">
            <v>ED</v>
          </cell>
          <cell r="C796" t="str">
            <v>Year 2</v>
          </cell>
          <cell r="D796" t="str">
            <v>EDandYear 2</v>
          </cell>
          <cell r="E796">
            <v>42004</v>
          </cell>
          <cell r="F796">
            <v>12919000000</v>
          </cell>
          <cell r="G796">
            <v>7807000000</v>
          </cell>
          <cell r="H796">
            <v>1877000000</v>
          </cell>
          <cell r="I796">
            <v>0</v>
          </cell>
          <cell r="J796">
            <v>1071000000</v>
          </cell>
          <cell r="K796">
            <v>5112000000</v>
          </cell>
          <cell r="L796">
            <v>2164000000</v>
          </cell>
          <cell r="M796" t="str">
            <v>Utilities</v>
          </cell>
          <cell r="N796" t="str">
            <v>Electric Utilities</v>
          </cell>
        </row>
        <row r="797">
          <cell r="A797">
            <v>565</v>
          </cell>
          <cell r="B797" t="str">
            <v>EQT</v>
          </cell>
          <cell r="C797" t="str">
            <v>Year 2</v>
          </cell>
          <cell r="D797" t="str">
            <v>EQTandYear 2</v>
          </cell>
          <cell r="E797">
            <v>42004</v>
          </cell>
          <cell r="F797">
            <v>2388768000</v>
          </cell>
          <cell r="G797">
            <v>443974000</v>
          </cell>
          <cell r="H797">
            <v>238134000</v>
          </cell>
          <cell r="I797">
            <v>0</v>
          </cell>
          <cell r="J797">
            <v>679298000</v>
          </cell>
          <cell r="K797">
            <v>1944794000</v>
          </cell>
          <cell r="L797">
            <v>1027362000</v>
          </cell>
          <cell r="M797" t="str">
            <v>Energy</v>
          </cell>
          <cell r="N797" t="str">
            <v>Oil &amp; Gas Exploration &amp; Production</v>
          </cell>
        </row>
        <row r="798">
          <cell r="A798">
            <v>593</v>
          </cell>
          <cell r="B798" t="str">
            <v>EXC</v>
          </cell>
          <cell r="C798" t="str">
            <v>Year 2</v>
          </cell>
          <cell r="D798" t="str">
            <v>EXCandYear 2</v>
          </cell>
          <cell r="E798">
            <v>42004</v>
          </cell>
          <cell r="F798">
            <v>27429000000</v>
          </cell>
          <cell r="G798">
            <v>21571000000</v>
          </cell>
          <cell r="H798">
            <v>1154000000</v>
          </cell>
          <cell r="I798">
            <v>0</v>
          </cell>
          <cell r="J798">
            <v>2314000000</v>
          </cell>
          <cell r="K798">
            <v>5858000000</v>
          </cell>
          <cell r="L798">
            <v>2390000000</v>
          </cell>
          <cell r="M798" t="str">
            <v>Utilities</v>
          </cell>
          <cell r="N798" t="str">
            <v>MultiUtilities</v>
          </cell>
        </row>
        <row r="799">
          <cell r="A799">
            <v>601</v>
          </cell>
          <cell r="B799" t="str">
            <v>EXPE</v>
          </cell>
          <cell r="C799" t="str">
            <v>Year 2</v>
          </cell>
          <cell r="D799" t="str">
            <v>EXPEandYear 2</v>
          </cell>
          <cell r="E799">
            <v>42004</v>
          </cell>
          <cell r="F799">
            <v>5763485000</v>
          </cell>
          <cell r="G799">
            <v>1179081000</v>
          </cell>
          <cell r="H799">
            <v>3919856000</v>
          </cell>
          <cell r="I799">
            <v>0</v>
          </cell>
          <cell r="J799">
            <v>76773000</v>
          </cell>
          <cell r="K799">
            <v>4584404000</v>
          </cell>
          <cell r="L799">
            <v>587775000</v>
          </cell>
          <cell r="M799" t="str">
            <v>Consumer Discretionary</v>
          </cell>
          <cell r="N799" t="str">
            <v>Internet &amp; Direct Marketing Retail</v>
          </cell>
        </row>
        <row r="800">
          <cell r="A800">
            <v>609</v>
          </cell>
          <cell r="B800" t="str">
            <v>F</v>
          </cell>
          <cell r="C800" t="str">
            <v>Year 2</v>
          </cell>
          <cell r="D800" t="str">
            <v>FandYear 2</v>
          </cell>
          <cell r="E800">
            <v>42004</v>
          </cell>
          <cell r="F800">
            <v>144077000000</v>
          </cell>
          <cell r="G800">
            <v>131903000000</v>
          </cell>
          <cell r="H800">
            <v>11842000000</v>
          </cell>
          <cell r="I800">
            <v>0</v>
          </cell>
          <cell r="J800">
            <v>0</v>
          </cell>
          <cell r="K800">
            <v>12174000000</v>
          </cell>
          <cell r="L800">
            <v>332000000</v>
          </cell>
          <cell r="M800" t="str">
            <v>Consumer Discretionary</v>
          </cell>
          <cell r="N800" t="str">
            <v>Automobile Manufacturers</v>
          </cell>
        </row>
        <row r="801">
          <cell r="A801">
            <v>613</v>
          </cell>
          <cell r="B801" t="str">
            <v>FAST</v>
          </cell>
          <cell r="C801" t="str">
            <v>Year 2</v>
          </cell>
          <cell r="D801" t="str">
            <v>FASTandYear 2</v>
          </cell>
          <cell r="E801">
            <v>42004</v>
          </cell>
          <cell r="F801">
            <v>3733507000</v>
          </cell>
          <cell r="G801">
            <v>1836105000</v>
          </cell>
          <cell r="H801">
            <v>1110776000</v>
          </cell>
          <cell r="I801">
            <v>0</v>
          </cell>
          <cell r="J801">
            <v>0</v>
          </cell>
          <cell r="K801">
            <v>1897402000</v>
          </cell>
          <cell r="L801">
            <v>786626000</v>
          </cell>
          <cell r="M801" t="str">
            <v>Industrials</v>
          </cell>
          <cell r="N801" t="str">
            <v>Building Products</v>
          </cell>
        </row>
        <row r="802">
          <cell r="A802">
            <v>617</v>
          </cell>
          <cell r="B802" t="str">
            <v>FB</v>
          </cell>
          <cell r="C802" t="str">
            <v>Year 2</v>
          </cell>
          <cell r="D802" t="str">
            <v>FBandYear 2</v>
          </cell>
          <cell r="E802">
            <v>42004</v>
          </cell>
          <cell r="F802">
            <v>12466000000</v>
          </cell>
          <cell r="G802">
            <v>2153000000</v>
          </cell>
          <cell r="H802">
            <v>2653000000</v>
          </cell>
          <cell r="I802">
            <v>2666000000</v>
          </cell>
          <cell r="J802">
            <v>0</v>
          </cell>
          <cell r="K802">
            <v>10313000000</v>
          </cell>
          <cell r="L802">
            <v>4994000000</v>
          </cell>
          <cell r="M802" t="str">
            <v>Information Technology</v>
          </cell>
          <cell r="N802" t="str">
            <v>Internet Software &amp; Services</v>
          </cell>
        </row>
        <row r="803">
          <cell r="A803">
            <v>657</v>
          </cell>
          <cell r="B803" t="str">
            <v>FLR</v>
          </cell>
          <cell r="C803" t="str">
            <v>Year 2</v>
          </cell>
          <cell r="D803" t="str">
            <v>FLRandYear 2</v>
          </cell>
          <cell r="E803">
            <v>42004</v>
          </cell>
          <cell r="F803">
            <v>21531577000</v>
          </cell>
          <cell r="G803">
            <v>20132544000</v>
          </cell>
          <cell r="H803">
            <v>182711000</v>
          </cell>
          <cell r="I803">
            <v>0</v>
          </cell>
          <cell r="J803">
            <v>0</v>
          </cell>
          <cell r="K803">
            <v>1399033000</v>
          </cell>
          <cell r="L803">
            <v>1216322000</v>
          </cell>
          <cell r="M803" t="str">
            <v>Industrials</v>
          </cell>
          <cell r="N803" t="str">
            <v>Diversified Commercial Services</v>
          </cell>
        </row>
        <row r="804">
          <cell r="A804">
            <v>661</v>
          </cell>
          <cell r="B804" t="str">
            <v>FLS</v>
          </cell>
          <cell r="C804" t="str">
            <v>Year 2</v>
          </cell>
          <cell r="D804" t="str">
            <v>FLSandYear 2</v>
          </cell>
          <cell r="E804">
            <v>42004</v>
          </cell>
          <cell r="F804">
            <v>4877885000</v>
          </cell>
          <cell r="G804">
            <v>3163268000</v>
          </cell>
          <cell r="H804">
            <v>936900000</v>
          </cell>
          <cell r="I804">
            <v>0</v>
          </cell>
          <cell r="J804">
            <v>0</v>
          </cell>
          <cell r="K804">
            <v>1714617000</v>
          </cell>
          <cell r="L804">
            <v>777717000</v>
          </cell>
          <cell r="M804" t="str">
            <v>Industrials</v>
          </cell>
          <cell r="N804" t="str">
            <v>Industrial Machinery</v>
          </cell>
        </row>
        <row r="805">
          <cell r="A805">
            <v>669</v>
          </cell>
          <cell r="B805" t="str">
            <v>FRT</v>
          </cell>
          <cell r="C805" t="str">
            <v>Year 2</v>
          </cell>
          <cell r="D805" t="str">
            <v>FRTandYear 2</v>
          </cell>
          <cell r="E805">
            <v>42004</v>
          </cell>
          <cell r="F805">
            <v>686090000</v>
          </cell>
          <cell r="G805">
            <v>211923000</v>
          </cell>
          <cell r="H805">
            <v>32316000</v>
          </cell>
          <cell r="I805">
            <v>0</v>
          </cell>
          <cell r="J805">
            <v>170814000</v>
          </cell>
          <cell r="K805">
            <v>474167000</v>
          </cell>
          <cell r="L805">
            <v>271037000</v>
          </cell>
          <cell r="M805" t="str">
            <v>Real Estate</v>
          </cell>
          <cell r="N805" t="str">
            <v>Retail REITs</v>
          </cell>
        </row>
        <row r="806">
          <cell r="A806">
            <v>681</v>
          </cell>
          <cell r="B806" t="str">
            <v>GD</v>
          </cell>
          <cell r="C806" t="str">
            <v>Year 2</v>
          </cell>
          <cell r="D806" t="str">
            <v>GDandYear 2</v>
          </cell>
          <cell r="E806">
            <v>42004</v>
          </cell>
          <cell r="F806">
            <v>30852000000</v>
          </cell>
          <cell r="G806">
            <v>24979000000</v>
          </cell>
          <cell r="H806">
            <v>1984000000</v>
          </cell>
          <cell r="I806">
            <v>0</v>
          </cell>
          <cell r="J806">
            <v>0</v>
          </cell>
          <cell r="K806">
            <v>5873000000</v>
          </cell>
          <cell r="L806">
            <v>3889000000</v>
          </cell>
          <cell r="M806" t="str">
            <v>Industrials</v>
          </cell>
          <cell r="N806" t="str">
            <v>Aerospace &amp; Defense</v>
          </cell>
        </row>
        <row r="807">
          <cell r="A807">
            <v>697</v>
          </cell>
          <cell r="B807" t="str">
            <v>GLW</v>
          </cell>
          <cell r="C807" t="str">
            <v>Year 2</v>
          </cell>
          <cell r="D807" t="str">
            <v>GLWandYear 2</v>
          </cell>
          <cell r="E807">
            <v>42004</v>
          </cell>
          <cell r="F807">
            <v>9715000000</v>
          </cell>
          <cell r="G807">
            <v>5663000000</v>
          </cell>
          <cell r="H807">
            <v>1202000000</v>
          </cell>
          <cell r="I807">
            <v>815000000</v>
          </cell>
          <cell r="J807">
            <v>33000000</v>
          </cell>
          <cell r="K807">
            <v>4052000000</v>
          </cell>
          <cell r="L807">
            <v>2002000000</v>
          </cell>
          <cell r="M807" t="str">
            <v>Information Technology</v>
          </cell>
          <cell r="N807" t="str">
            <v>Electronic Components</v>
          </cell>
        </row>
        <row r="808">
          <cell r="A808">
            <v>701</v>
          </cell>
          <cell r="B808" t="str">
            <v>GM</v>
          </cell>
          <cell r="C808" t="str">
            <v>Year 2</v>
          </cell>
          <cell r="D808" t="str">
            <v>GMandYear 2</v>
          </cell>
          <cell r="E808">
            <v>42004</v>
          </cell>
          <cell r="F808">
            <v>155929000000</v>
          </cell>
          <cell r="G808">
            <v>142121000000</v>
          </cell>
          <cell r="H808">
            <v>12158000000</v>
          </cell>
          <cell r="I808">
            <v>0</v>
          </cell>
          <cell r="J808">
            <v>0</v>
          </cell>
          <cell r="K808">
            <v>13808000000</v>
          </cell>
          <cell r="L808">
            <v>1650000000</v>
          </cell>
          <cell r="M808" t="str">
            <v>Consumer Discretionary</v>
          </cell>
          <cell r="N808" t="str">
            <v>Automobile Manufacturers</v>
          </cell>
        </row>
        <row r="809">
          <cell r="A809">
            <v>721</v>
          </cell>
          <cell r="B809" t="str">
            <v>GT</v>
          </cell>
          <cell r="C809" t="str">
            <v>Year 2</v>
          </cell>
          <cell r="D809" t="str">
            <v>GTandYear 2</v>
          </cell>
          <cell r="E809">
            <v>42004</v>
          </cell>
          <cell r="F809">
            <v>18138000000</v>
          </cell>
          <cell r="G809">
            <v>13906000000</v>
          </cell>
          <cell r="H809">
            <v>2815000000</v>
          </cell>
          <cell r="I809">
            <v>0</v>
          </cell>
          <cell r="J809">
            <v>0</v>
          </cell>
          <cell r="K809">
            <v>4232000000</v>
          </cell>
          <cell r="L809">
            <v>1417000000</v>
          </cell>
          <cell r="M809" t="str">
            <v>Consumer Discretionary</v>
          </cell>
          <cell r="N809" t="str">
            <v>Tires &amp; Rubber</v>
          </cell>
        </row>
        <row r="810">
          <cell r="A810">
            <v>729</v>
          </cell>
          <cell r="B810" t="str">
            <v>HAL</v>
          </cell>
          <cell r="C810" t="str">
            <v>Year 2</v>
          </cell>
          <cell r="D810" t="str">
            <v>HALandYear 2</v>
          </cell>
          <cell r="E810">
            <v>42004</v>
          </cell>
          <cell r="F810">
            <v>32870000000</v>
          </cell>
          <cell r="G810">
            <v>27334000000</v>
          </cell>
          <cell r="H810">
            <v>293000000</v>
          </cell>
          <cell r="I810">
            <v>0</v>
          </cell>
          <cell r="J810">
            <v>0</v>
          </cell>
          <cell r="K810">
            <v>5536000000</v>
          </cell>
          <cell r="L810">
            <v>5243000000</v>
          </cell>
          <cell r="M810" t="str">
            <v>Energy</v>
          </cell>
          <cell r="N810" t="str">
            <v>Oil &amp; Gas Equipment &amp; Services</v>
          </cell>
        </row>
        <row r="811">
          <cell r="A811">
            <v>757</v>
          </cell>
          <cell r="B811" t="str">
            <v>HCP</v>
          </cell>
          <cell r="C811" t="str">
            <v>Year 2</v>
          </cell>
          <cell r="D811" t="str">
            <v>HCPandYear 2</v>
          </cell>
          <cell r="E811">
            <v>42004</v>
          </cell>
          <cell r="F811">
            <v>1563210000</v>
          </cell>
          <cell r="G811">
            <v>0</v>
          </cell>
          <cell r="H811">
            <v>463059000</v>
          </cell>
          <cell r="I811">
            <v>0</v>
          </cell>
          <cell r="J811">
            <v>455016000</v>
          </cell>
          <cell r="K811">
            <v>1563210000</v>
          </cell>
          <cell r="L811">
            <v>645135000</v>
          </cell>
          <cell r="M811" t="str">
            <v>Real Estate</v>
          </cell>
          <cell r="N811" t="str">
            <v>REITs</v>
          </cell>
        </row>
        <row r="812">
          <cell r="A812">
            <v>781</v>
          </cell>
          <cell r="B812" t="str">
            <v>HON</v>
          </cell>
          <cell r="C812" t="str">
            <v>Year 2</v>
          </cell>
          <cell r="D812" t="str">
            <v>HONandYear 2</v>
          </cell>
          <cell r="E812">
            <v>42004</v>
          </cell>
          <cell r="F812">
            <v>40306000000</v>
          </cell>
          <cell r="G812">
            <v>28957000000</v>
          </cell>
          <cell r="H812">
            <v>5518000000</v>
          </cell>
          <cell r="I812">
            <v>0</v>
          </cell>
          <cell r="J812">
            <v>0</v>
          </cell>
          <cell r="K812">
            <v>11349000000</v>
          </cell>
          <cell r="L812">
            <v>5831000000</v>
          </cell>
          <cell r="M812" t="str">
            <v>Industrials</v>
          </cell>
          <cell r="N812" t="str">
            <v>Industrial Conglomerates</v>
          </cell>
        </row>
        <row r="813">
          <cell r="A813">
            <v>820</v>
          </cell>
          <cell r="B813" t="str">
            <v>HUM</v>
          </cell>
          <cell r="C813" t="str">
            <v>Year 2</v>
          </cell>
          <cell r="D813" t="str">
            <v>HUMandYear 2</v>
          </cell>
          <cell r="E813">
            <v>42004</v>
          </cell>
          <cell r="F813">
            <v>48500000000</v>
          </cell>
          <cell r="G813">
            <v>38166000000</v>
          </cell>
          <cell r="H813">
            <v>0</v>
          </cell>
          <cell r="I813">
            <v>0</v>
          </cell>
          <cell r="J813">
            <v>7972000000</v>
          </cell>
          <cell r="K813">
            <v>10334000000</v>
          </cell>
          <cell r="L813">
            <v>2362000000</v>
          </cell>
          <cell r="M813" t="str">
            <v>Health Care</v>
          </cell>
          <cell r="N813" t="str">
            <v>Managed Health Care</v>
          </cell>
        </row>
        <row r="814">
          <cell r="A814">
            <v>860</v>
          </cell>
          <cell r="B814" t="str">
            <v>ISRG</v>
          </cell>
          <cell r="C814" t="str">
            <v>Year 2</v>
          </cell>
          <cell r="D814" t="str">
            <v>ISRGandYear 2</v>
          </cell>
          <cell r="E814">
            <v>42004</v>
          </cell>
          <cell r="F814">
            <v>2131700000</v>
          </cell>
          <cell r="G814">
            <v>717900000</v>
          </cell>
          <cell r="H814">
            <v>691000000</v>
          </cell>
          <cell r="I814">
            <v>178000000</v>
          </cell>
          <cell r="J814">
            <v>0</v>
          </cell>
          <cell r="K814">
            <v>1413800000</v>
          </cell>
          <cell r="L814">
            <v>544800000</v>
          </cell>
          <cell r="M814" t="str">
            <v>Health Care</v>
          </cell>
          <cell r="N814" t="str">
            <v>Health Care Equipment</v>
          </cell>
        </row>
        <row r="815">
          <cell r="A815">
            <v>864</v>
          </cell>
          <cell r="B815" t="str">
            <v>ITW</v>
          </cell>
          <cell r="C815" t="str">
            <v>Year 2</v>
          </cell>
          <cell r="D815" t="str">
            <v>ITWandYear 2</v>
          </cell>
          <cell r="E815">
            <v>42004</v>
          </cell>
          <cell r="F815">
            <v>14484000000</v>
          </cell>
          <cell r="G815">
            <v>8673000000</v>
          </cell>
          <cell r="H815">
            <v>2678000000</v>
          </cell>
          <cell r="I815">
            <v>0</v>
          </cell>
          <cell r="J815">
            <v>245000000</v>
          </cell>
          <cell r="K815">
            <v>5811000000</v>
          </cell>
          <cell r="L815">
            <v>2888000000</v>
          </cell>
          <cell r="M815" t="str">
            <v>Industrials</v>
          </cell>
          <cell r="N815" t="str">
            <v>Industrial Machinery</v>
          </cell>
        </row>
        <row r="816">
          <cell r="A816">
            <v>908</v>
          </cell>
          <cell r="B816" t="str">
            <v>KMB</v>
          </cell>
          <cell r="C816" t="str">
            <v>Year 2</v>
          </cell>
          <cell r="D816" t="str">
            <v>KMBandYear 2</v>
          </cell>
          <cell r="E816">
            <v>42004</v>
          </cell>
          <cell r="F816">
            <v>19724000000</v>
          </cell>
          <cell r="G816">
            <v>13041000000</v>
          </cell>
          <cell r="H816">
            <v>4162000000</v>
          </cell>
          <cell r="I816">
            <v>0</v>
          </cell>
          <cell r="J816">
            <v>0</v>
          </cell>
          <cell r="K816">
            <v>6683000000</v>
          </cell>
          <cell r="L816">
            <v>2521000000</v>
          </cell>
          <cell r="M816" t="str">
            <v>Consumer Staples</v>
          </cell>
          <cell r="N816" t="str">
            <v>Household Products</v>
          </cell>
        </row>
        <row r="817">
          <cell r="A817">
            <v>912</v>
          </cell>
          <cell r="B817" t="str">
            <v>KMI</v>
          </cell>
          <cell r="C817" t="str">
            <v>Year 2</v>
          </cell>
          <cell r="D817" t="str">
            <v>KMIandYear 2</v>
          </cell>
          <cell r="E817">
            <v>42004</v>
          </cell>
          <cell r="F817">
            <v>16226000000</v>
          </cell>
          <cell r="G817">
            <v>8435000000</v>
          </cell>
          <cell r="H817">
            <v>1029000000</v>
          </cell>
          <cell r="I817">
            <v>0</v>
          </cell>
          <cell r="J817">
            <v>2040000000</v>
          </cell>
          <cell r="K817">
            <v>7791000000</v>
          </cell>
          <cell r="L817">
            <v>4722000000</v>
          </cell>
          <cell r="M817" t="str">
            <v>Energy</v>
          </cell>
          <cell r="N817" t="str">
            <v>Oil &amp; Gas Refining &amp; Marketing &amp; Transportation</v>
          </cell>
        </row>
        <row r="818">
          <cell r="A818">
            <v>936</v>
          </cell>
          <cell r="B818" t="str">
            <v>KSU</v>
          </cell>
          <cell r="C818" t="str">
            <v>Year 2</v>
          </cell>
          <cell r="D818" t="str">
            <v>KSUandYear 2</v>
          </cell>
          <cell r="E818">
            <v>42004</v>
          </cell>
          <cell r="F818">
            <v>2577100000</v>
          </cell>
          <cell r="G818">
            <v>877900000</v>
          </cell>
          <cell r="H818">
            <v>632000000</v>
          </cell>
          <cell r="I818">
            <v>0</v>
          </cell>
          <cell r="J818">
            <v>258100000</v>
          </cell>
          <cell r="K818">
            <v>1699200000</v>
          </cell>
          <cell r="L818">
            <v>809100000</v>
          </cell>
          <cell r="M818" t="str">
            <v>Industrials</v>
          </cell>
          <cell r="N818" t="str">
            <v>Railroads</v>
          </cell>
        </row>
        <row r="819">
          <cell r="A819">
            <v>972</v>
          </cell>
          <cell r="B819" t="str">
            <v>LMT</v>
          </cell>
          <cell r="C819" t="str">
            <v>Year 2</v>
          </cell>
          <cell r="D819" t="str">
            <v>LMTandYear 2</v>
          </cell>
          <cell r="E819">
            <v>42004</v>
          </cell>
          <cell r="F819">
            <v>39946000000</v>
          </cell>
          <cell r="G819">
            <v>35263000000</v>
          </cell>
          <cell r="H819">
            <v>-329000000</v>
          </cell>
          <cell r="I819">
            <v>0</v>
          </cell>
          <cell r="J819">
            <v>0</v>
          </cell>
          <cell r="K819">
            <v>4683000000</v>
          </cell>
          <cell r="L819">
            <v>5012000000</v>
          </cell>
          <cell r="M819" t="str">
            <v>Industrials</v>
          </cell>
          <cell r="N819" t="str">
            <v>Aerospace &amp; Defense</v>
          </cell>
        </row>
        <row r="820">
          <cell r="A820">
            <v>992</v>
          </cell>
          <cell r="B820" t="str">
            <v>LUV</v>
          </cell>
          <cell r="C820" t="str">
            <v>Year 2</v>
          </cell>
          <cell r="D820" t="str">
            <v>LUVandYear 2</v>
          </cell>
          <cell r="E820">
            <v>42004</v>
          </cell>
          <cell r="F820">
            <v>18605000000</v>
          </cell>
          <cell r="G820">
            <v>7677000000</v>
          </cell>
          <cell r="H820">
            <v>7639000000</v>
          </cell>
          <cell r="I820">
            <v>0</v>
          </cell>
          <cell r="J820">
            <v>938000000</v>
          </cell>
          <cell r="K820">
            <v>10928000000</v>
          </cell>
          <cell r="L820">
            <v>2351000000</v>
          </cell>
          <cell r="M820" t="str">
            <v>Industrials</v>
          </cell>
          <cell r="N820" t="str">
            <v>Airlines</v>
          </cell>
        </row>
        <row r="821">
          <cell r="A821">
            <v>1008</v>
          </cell>
          <cell r="B821" t="str">
            <v>MA</v>
          </cell>
          <cell r="C821" t="str">
            <v>Year 2</v>
          </cell>
          <cell r="D821" t="str">
            <v>MAandYear 2</v>
          </cell>
          <cell r="E821">
            <v>42004</v>
          </cell>
          <cell r="F821">
            <v>9441000000</v>
          </cell>
          <cell r="G821">
            <v>0</v>
          </cell>
          <cell r="H821">
            <v>4014000000</v>
          </cell>
          <cell r="I821">
            <v>0</v>
          </cell>
          <cell r="J821">
            <v>321000000</v>
          </cell>
          <cell r="K821">
            <v>9441000000</v>
          </cell>
          <cell r="L821">
            <v>5106000000</v>
          </cell>
          <cell r="M821" t="str">
            <v>Information Technology</v>
          </cell>
          <cell r="N821" t="str">
            <v>Internet Software &amp; Services</v>
          </cell>
        </row>
        <row r="822">
          <cell r="A822">
            <v>1024</v>
          </cell>
          <cell r="B822" t="str">
            <v>MAS</v>
          </cell>
          <cell r="C822" t="str">
            <v>Year 2</v>
          </cell>
          <cell r="D822" t="str">
            <v>MASandYear 2</v>
          </cell>
          <cell r="E822">
            <v>42004</v>
          </cell>
          <cell r="F822">
            <v>7006000000</v>
          </cell>
          <cell r="G822">
            <v>4946000000</v>
          </cell>
          <cell r="H822">
            <v>1338000000</v>
          </cell>
          <cell r="I822">
            <v>0</v>
          </cell>
          <cell r="J822">
            <v>0</v>
          </cell>
          <cell r="K822">
            <v>2060000000</v>
          </cell>
          <cell r="L822">
            <v>722000000</v>
          </cell>
          <cell r="M822" t="str">
            <v>Industrials</v>
          </cell>
          <cell r="N822" t="str">
            <v>Building Products</v>
          </cell>
        </row>
        <row r="823">
          <cell r="A823">
            <v>1076</v>
          </cell>
          <cell r="B823" t="str">
            <v>MMM</v>
          </cell>
          <cell r="C823" t="str">
            <v>Year 2</v>
          </cell>
          <cell r="D823" t="str">
            <v>MMMandYear 2</v>
          </cell>
          <cell r="E823">
            <v>42004</v>
          </cell>
          <cell r="F823">
            <v>31821000000</v>
          </cell>
          <cell r="G823">
            <v>16447000000</v>
          </cell>
          <cell r="H823">
            <v>6469000000</v>
          </cell>
          <cell r="I823">
            <v>1770000000</v>
          </cell>
          <cell r="J823">
            <v>0</v>
          </cell>
          <cell r="K823">
            <v>15374000000</v>
          </cell>
          <cell r="L823">
            <v>7135000000</v>
          </cell>
          <cell r="M823" t="str">
            <v>Industrials</v>
          </cell>
          <cell r="N823" t="str">
            <v>Industrial Conglomerates</v>
          </cell>
        </row>
        <row r="824">
          <cell r="A824">
            <v>1092</v>
          </cell>
          <cell r="B824" t="str">
            <v>MOS</v>
          </cell>
          <cell r="C824" t="str">
            <v>Year 2</v>
          </cell>
          <cell r="D824" t="str">
            <v>MOSandYear 2</v>
          </cell>
          <cell r="E824">
            <v>42004</v>
          </cell>
          <cell r="F824">
            <v>9055800000</v>
          </cell>
          <cell r="G824">
            <v>7129200000</v>
          </cell>
          <cell r="H824">
            <v>505800000</v>
          </cell>
          <cell r="I824">
            <v>0</v>
          </cell>
          <cell r="J824">
            <v>0</v>
          </cell>
          <cell r="K824">
            <v>1926600000</v>
          </cell>
          <cell r="L824">
            <v>1420800000</v>
          </cell>
          <cell r="M824" t="str">
            <v>Materials</v>
          </cell>
          <cell r="N824" t="str">
            <v>Fertilizers &amp; Agricultural Chemicals</v>
          </cell>
        </row>
        <row r="825">
          <cell r="A825">
            <v>1116</v>
          </cell>
          <cell r="B825" t="str">
            <v>MTD</v>
          </cell>
          <cell r="C825" t="str">
            <v>Year 2</v>
          </cell>
          <cell r="D825" t="str">
            <v>MTDandYear 2</v>
          </cell>
          <cell r="E825">
            <v>42004</v>
          </cell>
          <cell r="F825">
            <v>2485983000</v>
          </cell>
          <cell r="G825">
            <v>1127233000</v>
          </cell>
          <cell r="H825">
            <v>728582000</v>
          </cell>
          <cell r="I825">
            <v>123297000</v>
          </cell>
          <cell r="J825">
            <v>29185000</v>
          </cell>
          <cell r="K825">
            <v>1358750000</v>
          </cell>
          <cell r="L825">
            <v>477686000</v>
          </cell>
          <cell r="M825" t="str">
            <v>Health Care</v>
          </cell>
          <cell r="N825" t="str">
            <v>Life Sciences Tools &amp; Services</v>
          </cell>
        </row>
        <row r="826">
          <cell r="A826">
            <v>1133</v>
          </cell>
          <cell r="B826" t="str">
            <v>NBL</v>
          </cell>
          <cell r="C826" t="str">
            <v>Year 2</v>
          </cell>
          <cell r="D826" t="str">
            <v>NBLandYear 2</v>
          </cell>
          <cell r="E826">
            <v>42004</v>
          </cell>
          <cell r="F826">
            <v>5115000000</v>
          </cell>
          <cell r="G826">
            <v>945000000</v>
          </cell>
          <cell r="H826">
            <v>495000000</v>
          </cell>
          <cell r="I826">
            <v>0</v>
          </cell>
          <cell r="J826">
            <v>1759000000</v>
          </cell>
          <cell r="K826">
            <v>4170000000</v>
          </cell>
          <cell r="L826">
            <v>1916000000</v>
          </cell>
          <cell r="M826" t="str">
            <v>Energy</v>
          </cell>
          <cell r="N826" t="str">
            <v>Oil &amp; Gas Exploration &amp; Production</v>
          </cell>
        </row>
        <row r="827">
          <cell r="A827">
            <v>1149</v>
          </cell>
          <cell r="B827" t="str">
            <v>NFLX</v>
          </cell>
          <cell r="C827" t="str">
            <v>Year 2</v>
          </cell>
          <cell r="D827" t="str">
            <v>NFLXandYear 2</v>
          </cell>
          <cell r="E827">
            <v>42004</v>
          </cell>
          <cell r="F827">
            <v>5504656000</v>
          </cell>
          <cell r="G827">
            <v>3752760000</v>
          </cell>
          <cell r="H827">
            <v>876927000</v>
          </cell>
          <cell r="I827">
            <v>472321000</v>
          </cell>
          <cell r="J827">
            <v>0</v>
          </cell>
          <cell r="K827">
            <v>1751896000</v>
          </cell>
          <cell r="L827">
            <v>402648000</v>
          </cell>
          <cell r="M827" t="str">
            <v>Information Technology</v>
          </cell>
          <cell r="N827" t="str">
            <v>Internet Software &amp; Services</v>
          </cell>
        </row>
        <row r="828">
          <cell r="A828">
            <v>1161</v>
          </cell>
          <cell r="B828" t="str">
            <v>NLSN</v>
          </cell>
          <cell r="C828" t="str">
            <v>Year 2</v>
          </cell>
          <cell r="D828" t="str">
            <v>NLSNandYear 2</v>
          </cell>
          <cell r="E828">
            <v>42004</v>
          </cell>
          <cell r="F828">
            <v>6288000000</v>
          </cell>
          <cell r="G828">
            <v>2620000000</v>
          </cell>
          <cell r="H828">
            <v>1917000000</v>
          </cell>
          <cell r="I828">
            <v>0</v>
          </cell>
          <cell r="J828">
            <v>573000000</v>
          </cell>
          <cell r="K828">
            <v>3668000000</v>
          </cell>
          <cell r="L828">
            <v>1178000000</v>
          </cell>
          <cell r="M828" t="str">
            <v>Industrials</v>
          </cell>
          <cell r="N828" t="str">
            <v>Research &amp; Consulting Services</v>
          </cell>
        </row>
        <row r="829">
          <cell r="A829">
            <v>1169</v>
          </cell>
          <cell r="B829" t="str">
            <v>NSC</v>
          </cell>
          <cell r="C829" t="str">
            <v>Year 2</v>
          </cell>
          <cell r="D829" t="str">
            <v>NSCandYear 2</v>
          </cell>
          <cell r="E829">
            <v>42004</v>
          </cell>
          <cell r="F829">
            <v>11624000000</v>
          </cell>
          <cell r="G829">
            <v>4201000000</v>
          </cell>
          <cell r="H829">
            <v>2897000000</v>
          </cell>
          <cell r="I829">
            <v>0</v>
          </cell>
          <cell r="J829">
            <v>951000000</v>
          </cell>
          <cell r="K829">
            <v>7423000000</v>
          </cell>
          <cell r="L829">
            <v>3575000000</v>
          </cell>
          <cell r="M829" t="str">
            <v>Industrials</v>
          </cell>
          <cell r="N829" t="str">
            <v>Railroads</v>
          </cell>
        </row>
        <row r="830">
          <cell r="A830">
            <v>1237</v>
          </cell>
          <cell r="B830" t="str">
            <v>PCG</v>
          </cell>
          <cell r="C830" t="str">
            <v>Year 2</v>
          </cell>
          <cell r="D830" t="str">
            <v>PCGandYear 2</v>
          </cell>
          <cell r="E830">
            <v>42004</v>
          </cell>
          <cell r="F830">
            <v>17090000000</v>
          </cell>
          <cell r="G830">
            <v>12207000000</v>
          </cell>
          <cell r="H830">
            <v>0</v>
          </cell>
          <cell r="I830">
            <v>0</v>
          </cell>
          <cell r="J830">
            <v>2433000000</v>
          </cell>
          <cell r="K830">
            <v>4883000000</v>
          </cell>
          <cell r="L830">
            <v>2450000000</v>
          </cell>
          <cell r="M830" t="str">
            <v>Utilities</v>
          </cell>
          <cell r="N830" t="str">
            <v>MultiUtilities</v>
          </cell>
        </row>
        <row r="831">
          <cell r="A831">
            <v>1261</v>
          </cell>
          <cell r="B831" t="str">
            <v>PFG</v>
          </cell>
          <cell r="C831" t="str">
            <v>Year 2</v>
          </cell>
          <cell r="D831" t="str">
            <v>PFGandYear 2</v>
          </cell>
          <cell r="E831">
            <v>42004</v>
          </cell>
          <cell r="F831">
            <v>10477600000</v>
          </cell>
          <cell r="G831">
            <v>5231000000</v>
          </cell>
          <cell r="H831">
            <v>177400000</v>
          </cell>
          <cell r="I831">
            <v>0</v>
          </cell>
          <cell r="J831">
            <v>3574300000</v>
          </cell>
          <cell r="K831">
            <v>5246600000</v>
          </cell>
          <cell r="L831">
            <v>1494900000</v>
          </cell>
          <cell r="M831" t="str">
            <v>Financials</v>
          </cell>
          <cell r="N831" t="str">
            <v>Diversified Financial Services</v>
          </cell>
        </row>
        <row r="832">
          <cell r="A832">
            <v>1265</v>
          </cell>
          <cell r="B832" t="str">
            <v>PG</v>
          </cell>
          <cell r="C832" t="str">
            <v>Year 2</v>
          </cell>
          <cell r="D832" t="str">
            <v>PGandYear 2</v>
          </cell>
          <cell r="E832">
            <v>42004</v>
          </cell>
          <cell r="F832">
            <v>2819557000</v>
          </cell>
          <cell r="G832">
            <v>205018000</v>
          </cell>
          <cell r="H832">
            <v>519267000</v>
          </cell>
          <cell r="I832">
            <v>1271353000</v>
          </cell>
          <cell r="J832">
            <v>0</v>
          </cell>
          <cell r="K832">
            <v>2614539000</v>
          </cell>
          <cell r="L832">
            <v>823919000</v>
          </cell>
          <cell r="M832" t="str">
            <v>Consumer Staples</v>
          </cell>
          <cell r="N832" t="str">
            <v>Personal Products</v>
          </cell>
        </row>
        <row r="833">
          <cell r="A833">
            <v>1277</v>
          </cell>
          <cell r="B833" t="str">
            <v>PHM</v>
          </cell>
          <cell r="C833" t="str">
            <v>Year 2</v>
          </cell>
          <cell r="D833" t="str">
            <v>PHMandYear 2</v>
          </cell>
          <cell r="E833">
            <v>42004</v>
          </cell>
          <cell r="F833">
            <v>5822363000</v>
          </cell>
          <cell r="G833">
            <v>4244479000</v>
          </cell>
          <cell r="H833">
            <v>861390000</v>
          </cell>
          <cell r="I833">
            <v>0</v>
          </cell>
          <cell r="J833">
            <v>0</v>
          </cell>
          <cell r="K833">
            <v>1577884000</v>
          </cell>
          <cell r="L833">
            <v>716494000</v>
          </cell>
          <cell r="M833" t="str">
            <v>Consumer Discretionary</v>
          </cell>
          <cell r="N833" t="str">
            <v>Homebuilding</v>
          </cell>
        </row>
        <row r="834">
          <cell r="A834">
            <v>1285</v>
          </cell>
          <cell r="B834" t="str">
            <v>PM</v>
          </cell>
          <cell r="C834" t="str">
            <v>Year 2</v>
          </cell>
          <cell r="D834" t="str">
            <v>PMandYear 2</v>
          </cell>
          <cell r="E834">
            <v>42004</v>
          </cell>
          <cell r="F834">
            <v>80106000000</v>
          </cell>
          <cell r="G834">
            <v>60775000000</v>
          </cell>
          <cell r="H834">
            <v>7001000000</v>
          </cell>
          <cell r="I834">
            <v>0</v>
          </cell>
          <cell r="J834">
            <v>93000000</v>
          </cell>
          <cell r="K834">
            <v>19331000000</v>
          </cell>
          <cell r="L834">
            <v>12237000000</v>
          </cell>
          <cell r="M834" t="str">
            <v>Consumer Staples</v>
          </cell>
          <cell r="N834" t="str">
            <v>Tobacco</v>
          </cell>
        </row>
        <row r="835">
          <cell r="A835">
            <v>1301</v>
          </cell>
          <cell r="B835" t="str">
            <v>PPG</v>
          </cell>
          <cell r="C835" t="str">
            <v>Year 2</v>
          </cell>
          <cell r="D835" t="str">
            <v>PPGandYear 2</v>
          </cell>
          <cell r="E835">
            <v>42004</v>
          </cell>
          <cell r="F835">
            <v>14791000000</v>
          </cell>
          <cell r="G835">
            <v>8348000000</v>
          </cell>
          <cell r="H835">
            <v>4013000000</v>
          </cell>
          <cell r="I835">
            <v>483000000</v>
          </cell>
          <cell r="J835">
            <v>450000000</v>
          </cell>
          <cell r="K835">
            <v>6443000000</v>
          </cell>
          <cell r="L835">
            <v>1497000000</v>
          </cell>
          <cell r="M835" t="str">
            <v>Materials</v>
          </cell>
          <cell r="N835" t="str">
            <v>Diversified Chemicals</v>
          </cell>
        </row>
        <row r="836">
          <cell r="A836">
            <v>1339</v>
          </cell>
          <cell r="B836" t="str">
            <v>R</v>
          </cell>
          <cell r="C836" t="str">
            <v>Year 2</v>
          </cell>
          <cell r="D836" t="str">
            <v>RandYear 2</v>
          </cell>
          <cell r="E836">
            <v>42004</v>
          </cell>
          <cell r="F836">
            <v>6638774000</v>
          </cell>
          <cell r="G836">
            <v>5253040000</v>
          </cell>
          <cell r="H836">
            <v>1030014000</v>
          </cell>
          <cell r="I836">
            <v>0</v>
          </cell>
          <cell r="J836">
            <v>0</v>
          </cell>
          <cell r="K836">
            <v>1385734000</v>
          </cell>
          <cell r="L836">
            <v>355720000</v>
          </cell>
          <cell r="M836" t="str">
            <v>Industrials</v>
          </cell>
          <cell r="N836" t="str">
            <v>Industrial Conglomerates</v>
          </cell>
        </row>
        <row r="837">
          <cell r="A837">
            <v>1347</v>
          </cell>
          <cell r="B837" t="str">
            <v>REGN</v>
          </cell>
          <cell r="C837" t="str">
            <v>Year 2</v>
          </cell>
          <cell r="D837" t="str">
            <v>REGNandYear 2</v>
          </cell>
          <cell r="E837">
            <v>42004</v>
          </cell>
          <cell r="F837">
            <v>2819557000</v>
          </cell>
          <cell r="G837">
            <v>205018000</v>
          </cell>
          <cell r="H837">
            <v>519267000</v>
          </cell>
          <cell r="I837">
            <v>1271353000</v>
          </cell>
          <cell r="J837">
            <v>0</v>
          </cell>
          <cell r="K837">
            <v>2614539000</v>
          </cell>
          <cell r="L837">
            <v>823919000</v>
          </cell>
          <cell r="M837" t="str">
            <v>Health Care</v>
          </cell>
          <cell r="N837" t="str">
            <v>Biotechnology</v>
          </cell>
        </row>
        <row r="838">
          <cell r="A838">
            <v>1351</v>
          </cell>
          <cell r="B838" t="str">
            <v>RHI</v>
          </cell>
          <cell r="C838" t="str">
            <v>Year 2</v>
          </cell>
          <cell r="D838" t="str">
            <v>RHIandYear 2</v>
          </cell>
          <cell r="E838">
            <v>42004</v>
          </cell>
          <cell r="F838">
            <v>4695014000</v>
          </cell>
          <cell r="G838">
            <v>2772098000</v>
          </cell>
          <cell r="H838">
            <v>1425734000</v>
          </cell>
          <cell r="I838">
            <v>0</v>
          </cell>
          <cell r="J838">
            <v>557000</v>
          </cell>
          <cell r="K838">
            <v>1922916000</v>
          </cell>
          <cell r="L838">
            <v>496625000</v>
          </cell>
          <cell r="M838" t="str">
            <v>Industrials</v>
          </cell>
          <cell r="N838" t="str">
            <v>Human Resource &amp; Employment Services</v>
          </cell>
        </row>
        <row r="839">
          <cell r="A839">
            <v>1379</v>
          </cell>
          <cell r="B839" t="str">
            <v>RSG</v>
          </cell>
          <cell r="C839" t="str">
            <v>Year 2</v>
          </cell>
          <cell r="D839" t="str">
            <v>RSGandYear 2</v>
          </cell>
          <cell r="E839">
            <v>42004</v>
          </cell>
          <cell r="F839">
            <v>8803300000</v>
          </cell>
          <cell r="G839">
            <v>5643100000</v>
          </cell>
          <cell r="H839">
            <v>998400000</v>
          </cell>
          <cell r="I839">
            <v>0</v>
          </cell>
          <cell r="J839">
            <v>906900000</v>
          </cell>
          <cell r="K839">
            <v>3160200000</v>
          </cell>
          <cell r="L839">
            <v>1254900000</v>
          </cell>
          <cell r="M839" t="str">
            <v>Industrials</v>
          </cell>
          <cell r="N839" t="str">
            <v>Industrial Conglomerates</v>
          </cell>
        </row>
        <row r="840">
          <cell r="A840">
            <v>1399</v>
          </cell>
          <cell r="B840" t="str">
            <v>SEE</v>
          </cell>
          <cell r="C840" t="str">
            <v>Year 2</v>
          </cell>
          <cell r="D840" t="str">
            <v>SEEandYear 2</v>
          </cell>
          <cell r="E840">
            <v>42004</v>
          </cell>
          <cell r="F840">
            <v>7750500000</v>
          </cell>
          <cell r="G840">
            <v>5062900000</v>
          </cell>
          <cell r="H840">
            <v>1849400000</v>
          </cell>
          <cell r="I840">
            <v>0</v>
          </cell>
          <cell r="J840">
            <v>118900000</v>
          </cell>
          <cell r="K840">
            <v>2687600000</v>
          </cell>
          <cell r="L840">
            <v>719300000</v>
          </cell>
          <cell r="M840" t="str">
            <v>Materials</v>
          </cell>
          <cell r="N840" t="str">
            <v>Paper Packaging</v>
          </cell>
        </row>
        <row r="841">
          <cell r="A841">
            <v>1483</v>
          </cell>
          <cell r="B841" t="str">
            <v>SYK</v>
          </cell>
          <cell r="C841" t="str">
            <v>Year 2</v>
          </cell>
          <cell r="D841" t="str">
            <v>SYKandYear 2</v>
          </cell>
          <cell r="E841">
            <v>42004</v>
          </cell>
          <cell r="F841">
            <v>9675000000</v>
          </cell>
          <cell r="G841">
            <v>3319000000</v>
          </cell>
          <cell r="H841">
            <v>4308000000</v>
          </cell>
          <cell r="I841">
            <v>614000000</v>
          </cell>
          <cell r="J841">
            <v>188000000</v>
          </cell>
          <cell r="K841">
            <v>6356000000</v>
          </cell>
          <cell r="L841">
            <v>1246000000</v>
          </cell>
          <cell r="M841" t="str">
            <v>Health Care</v>
          </cell>
          <cell r="N841" t="str">
            <v>Health Care Equipment</v>
          </cell>
        </row>
        <row r="842">
          <cell r="A842">
            <v>1499</v>
          </cell>
          <cell r="B842" t="str">
            <v>TAP</v>
          </cell>
          <cell r="C842" t="str">
            <v>Year 2</v>
          </cell>
          <cell r="D842" t="str">
            <v>TAPandYear 2</v>
          </cell>
          <cell r="E842">
            <v>42004</v>
          </cell>
          <cell r="F842">
            <v>4146300000</v>
          </cell>
          <cell r="G842">
            <v>2493300000</v>
          </cell>
          <cell r="H842">
            <v>1163900000</v>
          </cell>
          <cell r="I842">
            <v>0</v>
          </cell>
          <cell r="J842">
            <v>0</v>
          </cell>
          <cell r="K842">
            <v>1653000000</v>
          </cell>
          <cell r="L842">
            <v>489100000</v>
          </cell>
          <cell r="M842" t="str">
            <v>Consumer Staples</v>
          </cell>
          <cell r="N842" t="str">
            <v>Brewers</v>
          </cell>
        </row>
        <row r="843">
          <cell r="A843">
            <v>1543</v>
          </cell>
          <cell r="B843" t="str">
            <v>TRV</v>
          </cell>
          <cell r="C843" t="str">
            <v>Year 2</v>
          </cell>
          <cell r="D843" t="str">
            <v>TRVandYear 2</v>
          </cell>
          <cell r="E843">
            <v>42004</v>
          </cell>
          <cell r="F843">
            <v>27174000000</v>
          </cell>
          <cell r="G843">
            <v>13870000000</v>
          </cell>
          <cell r="H843">
            <v>3964000000</v>
          </cell>
          <cell r="I843">
            <v>0</v>
          </cell>
          <cell r="J843">
            <v>3882000000</v>
          </cell>
          <cell r="K843">
            <v>13304000000</v>
          </cell>
          <cell r="L843">
            <v>5458000000</v>
          </cell>
          <cell r="M843" t="str">
            <v>Financials</v>
          </cell>
          <cell r="N843" t="str">
            <v>Property &amp; Casualty Insurance</v>
          </cell>
        </row>
        <row r="844">
          <cell r="A844">
            <v>1595</v>
          </cell>
          <cell r="B844" t="str">
            <v>UNH</v>
          </cell>
          <cell r="C844" t="str">
            <v>Year 2</v>
          </cell>
          <cell r="D844" t="str">
            <v>UNHandYear 2</v>
          </cell>
          <cell r="E844">
            <v>42004</v>
          </cell>
          <cell r="F844">
            <v>130474000000</v>
          </cell>
          <cell r="G844">
            <v>93633000000</v>
          </cell>
          <cell r="H844">
            <v>0</v>
          </cell>
          <cell r="I844">
            <v>0</v>
          </cell>
          <cell r="J844">
            <v>26567000000</v>
          </cell>
          <cell r="K844">
            <v>36841000000</v>
          </cell>
          <cell r="L844">
            <v>10274000000</v>
          </cell>
          <cell r="M844" t="str">
            <v>Health Care</v>
          </cell>
          <cell r="N844" t="str">
            <v>Managed Health Care</v>
          </cell>
        </row>
        <row r="845">
          <cell r="A845">
            <v>1603</v>
          </cell>
          <cell r="B845" t="str">
            <v>UNP</v>
          </cell>
          <cell r="C845" t="str">
            <v>Year 2</v>
          </cell>
          <cell r="D845" t="str">
            <v>UNPandYear 2</v>
          </cell>
          <cell r="E845">
            <v>42004</v>
          </cell>
          <cell r="F845">
            <v>23988000000</v>
          </cell>
          <cell r="G845">
            <v>6097000000</v>
          </cell>
          <cell r="H845">
            <v>7234000000</v>
          </cell>
          <cell r="I845">
            <v>0</v>
          </cell>
          <cell r="J845">
            <v>1904000000</v>
          </cell>
          <cell r="K845">
            <v>17891000000</v>
          </cell>
          <cell r="L845">
            <v>8753000000</v>
          </cell>
          <cell r="M845" t="str">
            <v>Industrials</v>
          </cell>
          <cell r="N845" t="str">
            <v>Railroads</v>
          </cell>
        </row>
        <row r="846">
          <cell r="A846">
            <v>1619</v>
          </cell>
          <cell r="B846" t="str">
            <v>UTX</v>
          </cell>
          <cell r="C846" t="str">
            <v>Year 2</v>
          </cell>
          <cell r="D846" t="str">
            <v>UTXandYear 2</v>
          </cell>
          <cell r="E846">
            <v>42004</v>
          </cell>
          <cell r="F846">
            <v>57900000000</v>
          </cell>
          <cell r="G846">
            <v>40898000000</v>
          </cell>
          <cell r="H846">
            <v>4934000000</v>
          </cell>
          <cell r="I846">
            <v>2475000000</v>
          </cell>
          <cell r="J846">
            <v>0</v>
          </cell>
          <cell r="K846">
            <v>17002000000</v>
          </cell>
          <cell r="L846">
            <v>9593000000</v>
          </cell>
          <cell r="M846" t="str">
            <v>Industrials</v>
          </cell>
          <cell r="N846" t="str">
            <v>Industrial Conglomerates</v>
          </cell>
        </row>
        <row r="847">
          <cell r="A847">
            <v>1647</v>
          </cell>
          <cell r="B847" t="str">
            <v>VNO</v>
          </cell>
          <cell r="C847" t="str">
            <v>Year 2</v>
          </cell>
          <cell r="D847" t="str">
            <v>VNOandYear 2</v>
          </cell>
          <cell r="E847">
            <v>42004</v>
          </cell>
          <cell r="F847">
            <v>2312512000</v>
          </cell>
          <cell r="G847">
            <v>953611000</v>
          </cell>
          <cell r="H847">
            <v>169270000</v>
          </cell>
          <cell r="I847">
            <v>0</v>
          </cell>
          <cell r="J847">
            <v>481303000</v>
          </cell>
          <cell r="K847">
            <v>1358901000</v>
          </cell>
          <cell r="L847">
            <v>708328000</v>
          </cell>
          <cell r="M847" t="str">
            <v>Real Estate</v>
          </cell>
          <cell r="N847" t="str">
            <v>REITs</v>
          </cell>
        </row>
        <row r="848">
          <cell r="A848">
            <v>1663</v>
          </cell>
          <cell r="B848" t="str">
            <v>VTR</v>
          </cell>
          <cell r="C848" t="str">
            <v>Year 2</v>
          </cell>
          <cell r="D848" t="str">
            <v>VTRandYear 2</v>
          </cell>
          <cell r="E848">
            <v>42004</v>
          </cell>
          <cell r="F848">
            <v>2772550000</v>
          </cell>
          <cell r="G848">
            <v>1212480000</v>
          </cell>
          <cell r="H848">
            <v>147481000</v>
          </cell>
          <cell r="I848">
            <v>0</v>
          </cell>
          <cell r="J848">
            <v>725216000</v>
          </cell>
          <cell r="K848">
            <v>1560070000</v>
          </cell>
          <cell r="L848">
            <v>687373000</v>
          </cell>
          <cell r="M848" t="str">
            <v>Real Estate</v>
          </cell>
          <cell r="N848" t="str">
            <v>REITs</v>
          </cell>
        </row>
        <row r="849">
          <cell r="A849">
            <v>1691</v>
          </cell>
          <cell r="B849" t="str">
            <v>WHR</v>
          </cell>
          <cell r="C849" t="str">
            <v>Year 2</v>
          </cell>
          <cell r="D849" t="str">
            <v>WHRandYear 2</v>
          </cell>
          <cell r="E849">
            <v>42004</v>
          </cell>
          <cell r="F849">
            <v>19872000000</v>
          </cell>
          <cell r="G849">
            <v>16477000000</v>
          </cell>
          <cell r="H849">
            <v>2038000000</v>
          </cell>
          <cell r="I849">
            <v>0</v>
          </cell>
          <cell r="J849">
            <v>33000000</v>
          </cell>
          <cell r="K849">
            <v>3395000000</v>
          </cell>
          <cell r="L849">
            <v>1324000000</v>
          </cell>
          <cell r="M849" t="str">
            <v>Consumer Discretionary</v>
          </cell>
          <cell r="N849" t="str">
            <v>Household Appliances</v>
          </cell>
        </row>
        <row r="850">
          <cell r="A850">
            <v>1699</v>
          </cell>
          <cell r="B850" t="str">
            <v>WM</v>
          </cell>
          <cell r="C850" t="str">
            <v>Year 2</v>
          </cell>
          <cell r="D850" t="str">
            <v>WMandYear 2</v>
          </cell>
          <cell r="E850">
            <v>42004</v>
          </cell>
          <cell r="F850">
            <v>13996000000</v>
          </cell>
          <cell r="G850">
            <v>9002000000</v>
          </cell>
          <cell r="H850">
            <v>1481000000</v>
          </cell>
          <cell r="I850">
            <v>0</v>
          </cell>
          <cell r="J850">
            <v>1292000000</v>
          </cell>
          <cell r="K850">
            <v>4994000000</v>
          </cell>
          <cell r="L850">
            <v>2221000000</v>
          </cell>
          <cell r="M850" t="str">
            <v>Industrials</v>
          </cell>
          <cell r="N850" t="str">
            <v>Environmental Services</v>
          </cell>
        </row>
        <row r="851">
          <cell r="A851">
            <v>1778</v>
          </cell>
          <cell r="B851" t="str">
            <v>ZTS</v>
          </cell>
          <cell r="C851" t="str">
            <v>Year 2</v>
          </cell>
          <cell r="D851" t="str">
            <v>ZTSandYear 2</v>
          </cell>
          <cell r="E851">
            <v>42004</v>
          </cell>
          <cell r="F851">
            <v>4785000000</v>
          </cell>
          <cell r="G851">
            <v>1717000000</v>
          </cell>
          <cell r="H851">
            <v>1643000000</v>
          </cell>
          <cell r="I851">
            <v>396000000</v>
          </cell>
          <cell r="J851">
            <v>60000000</v>
          </cell>
          <cell r="K851">
            <v>3068000000</v>
          </cell>
          <cell r="L851">
            <v>969000000</v>
          </cell>
          <cell r="M851" t="str">
            <v>Health Care</v>
          </cell>
          <cell r="N851" t="str">
            <v>Pharmaceuticals</v>
          </cell>
        </row>
        <row r="852">
          <cell r="A852">
            <v>287</v>
          </cell>
          <cell r="B852" t="str">
            <v>CERN</v>
          </cell>
          <cell r="C852" t="str">
            <v>Year 2</v>
          </cell>
          <cell r="D852" t="str">
            <v>CERNandYear 2</v>
          </cell>
          <cell r="E852">
            <v>42007</v>
          </cell>
          <cell r="F852">
            <v>3402703000</v>
          </cell>
          <cell r="G852">
            <v>604377000</v>
          </cell>
          <cell r="H852">
            <v>1628961000</v>
          </cell>
          <cell r="I852">
            <v>392805000</v>
          </cell>
          <cell r="J852">
            <v>13476000</v>
          </cell>
          <cell r="K852">
            <v>2798326000</v>
          </cell>
          <cell r="L852">
            <v>763084000</v>
          </cell>
          <cell r="M852" t="str">
            <v>Health Care</v>
          </cell>
          <cell r="N852" t="str">
            <v>Health Care Technology</v>
          </cell>
        </row>
        <row r="853">
          <cell r="A853">
            <v>745</v>
          </cell>
          <cell r="B853" t="str">
            <v>HBI</v>
          </cell>
          <cell r="C853" t="str">
            <v>Year 2</v>
          </cell>
          <cell r="D853" t="str">
            <v>HBIandYear 2</v>
          </cell>
          <cell r="E853">
            <v>42007</v>
          </cell>
          <cell r="F853">
            <v>5324746000</v>
          </cell>
          <cell r="G853">
            <v>3420339000</v>
          </cell>
          <cell r="H853">
            <v>1340453000</v>
          </cell>
          <cell r="I853">
            <v>0</v>
          </cell>
          <cell r="J853">
            <v>0</v>
          </cell>
          <cell r="K853">
            <v>1904407000</v>
          </cell>
          <cell r="L853">
            <v>563954000</v>
          </cell>
          <cell r="M853" t="str">
            <v>Consumer Discretionary</v>
          </cell>
          <cell r="N853" t="str">
            <v>Apparel, Accessories &amp; Luxury Goods</v>
          </cell>
        </row>
        <row r="854">
          <cell r="A854">
            <v>1419</v>
          </cell>
          <cell r="B854" t="str">
            <v>SNA</v>
          </cell>
          <cell r="C854" t="str">
            <v>Year 2</v>
          </cell>
          <cell r="D854" t="str">
            <v>SNAandYear 2</v>
          </cell>
          <cell r="E854">
            <v>42007</v>
          </cell>
          <cell r="F854">
            <v>3492600000</v>
          </cell>
          <cell r="G854">
            <v>1759200000</v>
          </cell>
          <cell r="H854">
            <v>1048700000</v>
          </cell>
          <cell r="I854">
            <v>0</v>
          </cell>
          <cell r="J854">
            <v>0</v>
          </cell>
          <cell r="K854">
            <v>1733400000</v>
          </cell>
          <cell r="L854">
            <v>684700000</v>
          </cell>
          <cell r="M854" t="str">
            <v>Consumer Discretionary</v>
          </cell>
          <cell r="N854" t="str">
            <v>Household Appliances</v>
          </cell>
        </row>
        <row r="855">
          <cell r="A855">
            <v>1467</v>
          </cell>
          <cell r="B855" t="str">
            <v>SWK</v>
          </cell>
          <cell r="C855" t="str">
            <v>Year 2</v>
          </cell>
          <cell r="D855" t="str">
            <v>SWKandYear 2</v>
          </cell>
          <cell r="E855">
            <v>42007</v>
          </cell>
          <cell r="F855">
            <v>11338600000</v>
          </cell>
          <cell r="G855">
            <v>7235900000</v>
          </cell>
          <cell r="H855">
            <v>2814600000</v>
          </cell>
          <cell r="I855">
            <v>0</v>
          </cell>
          <cell r="J855">
            <v>0</v>
          </cell>
          <cell r="K855">
            <v>4102700000</v>
          </cell>
          <cell r="L855">
            <v>1288100000</v>
          </cell>
          <cell r="M855" t="str">
            <v>Consumer Discretionary</v>
          </cell>
          <cell r="N855" t="str">
            <v>Household Appliances</v>
          </cell>
        </row>
        <row r="856">
          <cell r="A856">
            <v>1336</v>
          </cell>
          <cell r="B856" t="str">
            <v>QRVO</v>
          </cell>
          <cell r="C856" t="str">
            <v>Year 2</v>
          </cell>
          <cell r="D856" t="str">
            <v>QRVOandYear 2</v>
          </cell>
          <cell r="E856">
            <v>42091</v>
          </cell>
          <cell r="F856">
            <v>1710966000</v>
          </cell>
          <cell r="G856">
            <v>1021658000</v>
          </cell>
          <cell r="H856">
            <v>309348000</v>
          </cell>
          <cell r="I856">
            <v>257494000</v>
          </cell>
          <cell r="J856">
            <v>0</v>
          </cell>
          <cell r="K856">
            <v>689308000</v>
          </cell>
          <cell r="L856">
            <v>122466000</v>
          </cell>
          <cell r="M856" t="str">
            <v>Information Technology</v>
          </cell>
          <cell r="N856" t="str">
            <v>Semiconductors</v>
          </cell>
        </row>
        <row r="857">
          <cell r="A857">
            <v>1711</v>
          </cell>
          <cell r="B857" t="str">
            <v>WRK</v>
          </cell>
          <cell r="C857" t="str">
            <v>Year 2</v>
          </cell>
          <cell r="D857" t="str">
            <v>WRKandYear 2</v>
          </cell>
          <cell r="E857">
            <v>42277</v>
          </cell>
          <cell r="F857">
            <v>11124800000</v>
          </cell>
          <cell r="G857">
            <v>8986500000</v>
          </cell>
          <cell r="H857">
            <v>1026100000</v>
          </cell>
          <cell r="I857">
            <v>0</v>
          </cell>
          <cell r="J857">
            <v>118900000</v>
          </cell>
          <cell r="K857">
            <v>2138300000</v>
          </cell>
          <cell r="L857">
            <v>993300000</v>
          </cell>
          <cell r="M857" t="str">
            <v>Materials</v>
          </cell>
          <cell r="N857" t="str">
            <v>Paper Packaging</v>
          </cell>
        </row>
        <row r="858">
          <cell r="A858">
            <v>789</v>
          </cell>
          <cell r="B858" t="str">
            <v>HPE</v>
          </cell>
          <cell r="C858" t="str">
            <v>Year 2</v>
          </cell>
          <cell r="D858" t="str">
            <v>HPEandYear 2</v>
          </cell>
          <cell r="E858">
            <v>42308</v>
          </cell>
          <cell r="F858">
            <v>52107000000</v>
          </cell>
          <cell r="G858">
            <v>37168000000</v>
          </cell>
          <cell r="H858">
            <v>9047000000</v>
          </cell>
          <cell r="I858">
            <v>2338000000</v>
          </cell>
          <cell r="J858">
            <v>852000000</v>
          </cell>
          <cell r="K858">
            <v>14939000000</v>
          </cell>
          <cell r="L858">
            <v>2702000000</v>
          </cell>
          <cell r="M858" t="str">
            <v>Information Technology</v>
          </cell>
          <cell r="N858" t="str">
            <v>Technology Hardware, Storage &amp; Peripherals</v>
          </cell>
        </row>
        <row r="859">
          <cell r="A859">
            <v>1128</v>
          </cell>
          <cell r="B859" t="str">
            <v>MYL</v>
          </cell>
          <cell r="C859" t="str">
            <v>Year 2</v>
          </cell>
          <cell r="D859" t="str">
            <v>MYLandYear 2</v>
          </cell>
          <cell r="E859">
            <v>42369</v>
          </cell>
          <cell r="F859">
            <v>9429300000</v>
          </cell>
          <cell r="G859">
            <v>5213200000</v>
          </cell>
          <cell r="H859">
            <v>2180700000</v>
          </cell>
          <cell r="I859">
            <v>671900000</v>
          </cell>
          <cell r="J859">
            <v>0</v>
          </cell>
          <cell r="K859">
            <v>4216100000</v>
          </cell>
          <cell r="L859">
            <v>1363500000</v>
          </cell>
          <cell r="M859" t="str">
            <v>Health Care</v>
          </cell>
          <cell r="N859" t="str">
            <v>Pharmaceuticals</v>
          </cell>
        </row>
        <row r="860">
          <cell r="A860">
            <v>1210</v>
          </cell>
          <cell r="B860" t="str">
            <v>OMC</v>
          </cell>
          <cell r="C860" t="str">
            <v>Year 2</v>
          </cell>
          <cell r="D860" t="str">
            <v>OMCandYear 2</v>
          </cell>
          <cell r="E860">
            <v>42369</v>
          </cell>
          <cell r="F860">
            <v>15134400000</v>
          </cell>
          <cell r="G860">
            <v>12491400000</v>
          </cell>
          <cell r="H860">
            <v>431800000</v>
          </cell>
          <cell r="I860">
            <v>0</v>
          </cell>
          <cell r="J860">
            <v>291100000</v>
          </cell>
          <cell r="K860">
            <v>2643000000</v>
          </cell>
          <cell r="L860">
            <v>1920100000</v>
          </cell>
          <cell r="M860" t="str">
            <v>Consumer Discretionary</v>
          </cell>
          <cell r="N860" t="str">
            <v>Advertising</v>
          </cell>
        </row>
        <row r="861">
          <cell r="A861">
            <v>395</v>
          </cell>
          <cell r="B861" t="str">
            <v>CSRA</v>
          </cell>
          <cell r="C861" t="str">
            <v>Year 2</v>
          </cell>
          <cell r="D861" t="str">
            <v>CSRAandYear 2</v>
          </cell>
          <cell r="E861">
            <v>42461</v>
          </cell>
          <cell r="F861">
            <v>4250447000</v>
          </cell>
          <cell r="G861">
            <v>3575631000</v>
          </cell>
          <cell r="H861">
            <v>187244000</v>
          </cell>
          <cell r="I861">
            <v>0</v>
          </cell>
          <cell r="J861">
            <v>182242000</v>
          </cell>
          <cell r="K861">
            <v>674816000</v>
          </cell>
          <cell r="L861">
            <v>305330000</v>
          </cell>
          <cell r="M861" t="str">
            <v>Information Technology</v>
          </cell>
          <cell r="N861" t="str">
            <v>IT Consulting &amp; Other Services</v>
          </cell>
        </row>
        <row r="862">
          <cell r="A862">
            <v>165</v>
          </cell>
          <cell r="B862" t="str">
            <v>AVGO</v>
          </cell>
          <cell r="C862" t="str">
            <v>Year 2</v>
          </cell>
          <cell r="D862" t="str">
            <v>AVGOandYear 2</v>
          </cell>
          <cell r="E862">
            <v>42673</v>
          </cell>
          <cell r="F862">
            <v>13240000000</v>
          </cell>
          <cell r="G862">
            <v>7300000000</v>
          </cell>
          <cell r="H862">
            <v>806000000</v>
          </cell>
          <cell r="I862">
            <v>2674000000</v>
          </cell>
          <cell r="J862">
            <v>1873000000</v>
          </cell>
          <cell r="K862">
            <v>5940000000</v>
          </cell>
          <cell r="L862">
            <v>587000000</v>
          </cell>
          <cell r="M862" t="str">
            <v>Information Technology</v>
          </cell>
          <cell r="N862" t="str">
            <v>Semiconductors</v>
          </cell>
        </row>
        <row r="863">
          <cell r="A863">
            <v>380</v>
          </cell>
          <cell r="B863" t="str">
            <v>COTY</v>
          </cell>
          <cell r="C863" t="str">
            <v>Year 3</v>
          </cell>
          <cell r="D863" t="str">
            <v>COTYandYear 3</v>
          </cell>
          <cell r="E863">
            <v>38776</v>
          </cell>
          <cell r="F863">
            <v>79562000</v>
          </cell>
          <cell r="G863">
            <v>75508000</v>
          </cell>
          <cell r="H863">
            <v>15359000</v>
          </cell>
          <cell r="I863">
            <v>0</v>
          </cell>
          <cell r="J863">
            <v>0</v>
          </cell>
          <cell r="K863">
            <v>4054000</v>
          </cell>
          <cell r="L863">
            <v>-11305000</v>
          </cell>
          <cell r="M863" t="str">
            <v>Consumer Staples</v>
          </cell>
          <cell r="N863" t="str">
            <v>Personal Products</v>
          </cell>
        </row>
        <row r="864">
          <cell r="A864">
            <v>718</v>
          </cell>
          <cell r="B864" t="str">
            <v>GRMN</v>
          </cell>
          <cell r="C864" t="str">
            <v>Year 3</v>
          </cell>
          <cell r="D864" t="str">
            <v>GRMNandYear 3</v>
          </cell>
          <cell r="E864">
            <v>42000</v>
          </cell>
          <cell r="F864">
            <v>2870658000</v>
          </cell>
          <cell r="G864">
            <v>1266246000</v>
          </cell>
          <cell r="H864">
            <v>518665000</v>
          </cell>
          <cell r="I864">
            <v>395121000</v>
          </cell>
          <cell r="J864">
            <v>0</v>
          </cell>
          <cell r="K864">
            <v>1604412000</v>
          </cell>
          <cell r="L864">
            <v>690626000</v>
          </cell>
          <cell r="M864" t="str">
            <v>Consumer Discretionary</v>
          </cell>
          <cell r="N864" t="str">
            <v>Consumer Electronics</v>
          </cell>
        </row>
        <row r="865">
          <cell r="A865">
            <v>809</v>
          </cell>
          <cell r="B865" t="str">
            <v>HSIC</v>
          </cell>
          <cell r="C865" t="str">
            <v>Year 3</v>
          </cell>
          <cell r="D865" t="str">
            <v>HSICandYear 3</v>
          </cell>
          <cell r="E865">
            <v>42000</v>
          </cell>
          <cell r="F865">
            <v>10371390000</v>
          </cell>
          <cell r="G865">
            <v>7460075000</v>
          </cell>
          <cell r="H865">
            <v>2196173000</v>
          </cell>
          <cell r="I865">
            <v>0</v>
          </cell>
          <cell r="J865">
            <v>0</v>
          </cell>
          <cell r="K865">
            <v>2911315000</v>
          </cell>
          <cell r="L865">
            <v>715142000</v>
          </cell>
          <cell r="M865" t="str">
            <v>Health Care</v>
          </cell>
          <cell r="N865" t="str">
            <v>Health Care Distributors</v>
          </cell>
        </row>
        <row r="866">
          <cell r="A866">
            <v>1548</v>
          </cell>
          <cell r="B866" t="str">
            <v>TSCO</v>
          </cell>
          <cell r="C866" t="str">
            <v>Year 3</v>
          </cell>
          <cell r="D866" t="str">
            <v>TSCOandYear 3</v>
          </cell>
          <cell r="E866">
            <v>42000</v>
          </cell>
          <cell r="F866">
            <v>5711715000</v>
          </cell>
          <cell r="G866">
            <v>3761300000</v>
          </cell>
          <cell r="H866">
            <v>1246308000</v>
          </cell>
          <cell r="I866">
            <v>0</v>
          </cell>
          <cell r="J866">
            <v>114635000</v>
          </cell>
          <cell r="K866">
            <v>1950415000</v>
          </cell>
          <cell r="L866">
            <v>589472000</v>
          </cell>
          <cell r="M866" t="str">
            <v>Consumer Discretionary</v>
          </cell>
          <cell r="N866" t="str">
            <v>Specialty Retail</v>
          </cell>
        </row>
        <row r="867">
          <cell r="A867">
            <v>1767</v>
          </cell>
          <cell r="B867" t="str">
            <v>YUM</v>
          </cell>
          <cell r="C867" t="str">
            <v>Year 3</v>
          </cell>
          <cell r="D867" t="str">
            <v>YUMandYear 3</v>
          </cell>
          <cell r="E867">
            <v>42000</v>
          </cell>
          <cell r="F867">
            <v>13279000000</v>
          </cell>
          <cell r="G867">
            <v>9682000000</v>
          </cell>
          <cell r="H867">
            <v>1505000000</v>
          </cell>
          <cell r="I867">
            <v>0</v>
          </cell>
          <cell r="J867">
            <v>0</v>
          </cell>
          <cell r="K867">
            <v>3597000000</v>
          </cell>
          <cell r="L867">
            <v>2092000000</v>
          </cell>
          <cell r="M867" t="str">
            <v>Consumer Discretionary</v>
          </cell>
          <cell r="N867" t="str">
            <v>Restaurants</v>
          </cell>
        </row>
        <row r="868">
          <cell r="A868">
            <v>738</v>
          </cell>
          <cell r="B868" t="str">
            <v>HAS</v>
          </cell>
          <cell r="C868" t="str">
            <v>Year 3</v>
          </cell>
          <cell r="D868" t="str">
            <v>HASandYear 3</v>
          </cell>
          <cell r="E868">
            <v>42001</v>
          </cell>
          <cell r="F868">
            <v>4277207000</v>
          </cell>
          <cell r="G868">
            <v>1698372000</v>
          </cell>
          <cell r="H868">
            <v>1315793000</v>
          </cell>
          <cell r="I868">
            <v>222556000</v>
          </cell>
          <cell r="J868">
            <v>99794000</v>
          </cell>
          <cell r="K868">
            <v>2578835000</v>
          </cell>
          <cell r="L868">
            <v>940692000</v>
          </cell>
          <cell r="M868" t="str">
            <v>Consumer Discretionary</v>
          </cell>
          <cell r="N868" t="str">
            <v>Leisure Products</v>
          </cell>
        </row>
        <row r="869">
          <cell r="A869">
            <v>1282</v>
          </cell>
          <cell r="B869" t="str">
            <v>PKI</v>
          </cell>
          <cell r="C869" t="str">
            <v>Year 3</v>
          </cell>
          <cell r="D869" t="str">
            <v>PKIandYear 3</v>
          </cell>
          <cell r="E869">
            <v>42001</v>
          </cell>
          <cell r="F869">
            <v>2237219000</v>
          </cell>
          <cell r="G869">
            <v>1232611000</v>
          </cell>
          <cell r="H869">
            <v>659335000</v>
          </cell>
          <cell r="I869">
            <v>121141000</v>
          </cell>
          <cell r="J869">
            <v>0</v>
          </cell>
          <cell r="K869">
            <v>1004608000</v>
          </cell>
          <cell r="L869">
            <v>224132000</v>
          </cell>
          <cell r="M869" t="str">
            <v>Health Care</v>
          </cell>
          <cell r="N869" t="str">
            <v>Health Care Equipment</v>
          </cell>
        </row>
        <row r="870">
          <cell r="A870">
            <v>2</v>
          </cell>
          <cell r="B870" t="str">
            <v>AAL</v>
          </cell>
          <cell r="C870" t="str">
            <v>Year 3</v>
          </cell>
          <cell r="D870" t="str">
            <v>AALandYear 3</v>
          </cell>
          <cell r="E870">
            <v>42004</v>
          </cell>
          <cell r="F870">
            <v>42650000000</v>
          </cell>
          <cell r="G870">
            <v>15620000000</v>
          </cell>
          <cell r="H870">
            <v>20686000000</v>
          </cell>
          <cell r="I870">
            <v>0</v>
          </cell>
          <cell r="J870">
            <v>1295000000</v>
          </cell>
          <cell r="K870">
            <v>27030000000</v>
          </cell>
          <cell r="L870">
            <v>5049000000</v>
          </cell>
          <cell r="M870" t="str">
            <v>Industrials</v>
          </cell>
          <cell r="N870" t="str">
            <v>Airlines</v>
          </cell>
        </row>
        <row r="871">
          <cell r="A871">
            <v>14</v>
          </cell>
          <cell r="B871" t="str">
            <v>ABBV</v>
          </cell>
          <cell r="C871" t="str">
            <v>Year 3</v>
          </cell>
          <cell r="D871" t="str">
            <v>ABBVandYear 3</v>
          </cell>
          <cell r="E871">
            <v>42004</v>
          </cell>
          <cell r="F871">
            <v>19960000000</v>
          </cell>
          <cell r="G871">
            <v>4426000000</v>
          </cell>
          <cell r="H871">
            <v>8474000000</v>
          </cell>
          <cell r="I871">
            <v>3297000000</v>
          </cell>
          <cell r="J871">
            <v>0</v>
          </cell>
          <cell r="K871">
            <v>15534000000</v>
          </cell>
          <cell r="L871">
            <v>3763000000</v>
          </cell>
          <cell r="M871" t="str">
            <v>Health Care</v>
          </cell>
          <cell r="N871" t="str">
            <v>Pharmaceuticals</v>
          </cell>
        </row>
        <row r="872">
          <cell r="A872">
            <v>22</v>
          </cell>
          <cell r="B872" t="str">
            <v>ABT</v>
          </cell>
          <cell r="C872" t="str">
            <v>Year 3</v>
          </cell>
          <cell r="D872" t="str">
            <v>ABTandYear 3</v>
          </cell>
          <cell r="E872">
            <v>42004</v>
          </cell>
          <cell r="F872">
            <v>20247000000</v>
          </cell>
          <cell r="G872">
            <v>9218000000</v>
          </cell>
          <cell r="H872">
            <v>6530000000</v>
          </cell>
          <cell r="I872">
            <v>1345000000</v>
          </cell>
          <cell r="J872">
            <v>555000000</v>
          </cell>
          <cell r="K872">
            <v>11029000000</v>
          </cell>
          <cell r="L872">
            <v>2599000000</v>
          </cell>
          <cell r="M872" t="str">
            <v>Health Care</v>
          </cell>
          <cell r="N872" t="str">
            <v>Health Care Equipment</v>
          </cell>
        </row>
        <row r="873">
          <cell r="A873">
            <v>34</v>
          </cell>
          <cell r="B873" t="str">
            <v>ADM</v>
          </cell>
          <cell r="C873" t="str">
            <v>Year 3</v>
          </cell>
          <cell r="D873" t="str">
            <v>ADMandYear 3</v>
          </cell>
          <cell r="E873">
            <v>42004</v>
          </cell>
          <cell r="F873">
            <v>81201000000</v>
          </cell>
          <cell r="G873">
            <v>76433000000</v>
          </cell>
          <cell r="H873">
            <v>1907000000</v>
          </cell>
          <cell r="I873">
            <v>0</v>
          </cell>
          <cell r="J873">
            <v>0</v>
          </cell>
          <cell r="K873">
            <v>4768000000</v>
          </cell>
          <cell r="L873">
            <v>2861000000</v>
          </cell>
          <cell r="M873" t="str">
            <v>Consumer Staples</v>
          </cell>
          <cell r="N873" t="str">
            <v>Agricultural Products</v>
          </cell>
        </row>
        <row r="874">
          <cell r="A874">
            <v>38</v>
          </cell>
          <cell r="B874" t="str">
            <v>ADS</v>
          </cell>
          <cell r="C874" t="str">
            <v>Year 3</v>
          </cell>
          <cell r="D874" t="str">
            <v>ADSandYear 3</v>
          </cell>
          <cell r="E874">
            <v>42004</v>
          </cell>
          <cell r="F874">
            <v>5302940000</v>
          </cell>
          <cell r="G874">
            <v>3643979000</v>
          </cell>
          <cell r="H874">
            <v>247412000</v>
          </cell>
          <cell r="I874">
            <v>0</v>
          </cell>
          <cell r="J874">
            <v>313082000</v>
          </cell>
          <cell r="K874">
            <v>1658961000</v>
          </cell>
          <cell r="L874">
            <v>1098467000</v>
          </cell>
          <cell r="M874" t="str">
            <v>Information Technology</v>
          </cell>
          <cell r="N874" t="str">
            <v>Data Processing &amp; Outsourced Services</v>
          </cell>
        </row>
        <row r="875">
          <cell r="A875">
            <v>46</v>
          </cell>
          <cell r="B875" t="str">
            <v>AEE</v>
          </cell>
          <cell r="C875" t="str">
            <v>Year 3</v>
          </cell>
          <cell r="D875" t="str">
            <v>AEEandYear 3</v>
          </cell>
          <cell r="E875">
            <v>42004</v>
          </cell>
          <cell r="F875">
            <v>6053000000</v>
          </cell>
          <cell r="G875">
            <v>3586000000</v>
          </cell>
          <cell r="H875">
            <v>468000000</v>
          </cell>
          <cell r="I875">
            <v>0</v>
          </cell>
          <cell r="J875">
            <v>745000000</v>
          </cell>
          <cell r="K875">
            <v>2467000000</v>
          </cell>
          <cell r="L875">
            <v>1254000000</v>
          </cell>
          <cell r="M875" t="str">
            <v>Utilities</v>
          </cell>
          <cell r="N875" t="str">
            <v>MultiUtilities</v>
          </cell>
        </row>
        <row r="876">
          <cell r="A876">
            <v>50</v>
          </cell>
          <cell r="B876" t="str">
            <v>AEP</v>
          </cell>
          <cell r="C876" t="str">
            <v>Year 3</v>
          </cell>
          <cell r="D876" t="str">
            <v>AEPandYear 3</v>
          </cell>
          <cell r="E876">
            <v>42004</v>
          </cell>
          <cell r="F876">
            <v>16378600000</v>
          </cell>
          <cell r="G876">
            <v>7685700000</v>
          </cell>
          <cell r="H876">
            <v>3667900000</v>
          </cell>
          <cell r="I876">
            <v>0</v>
          </cell>
          <cell r="J876">
            <v>1897600000</v>
          </cell>
          <cell r="K876">
            <v>8692900000</v>
          </cell>
          <cell r="L876">
            <v>3127400000</v>
          </cell>
          <cell r="M876" t="str">
            <v>Utilities</v>
          </cell>
          <cell r="N876" t="str">
            <v>Electric Utilities</v>
          </cell>
        </row>
        <row r="877">
          <cell r="A877">
            <v>54</v>
          </cell>
          <cell r="B877" t="str">
            <v>AFL</v>
          </cell>
          <cell r="C877" t="str">
            <v>Year 3</v>
          </cell>
          <cell r="D877" t="str">
            <v>AFLandYear 3</v>
          </cell>
          <cell r="E877">
            <v>42004</v>
          </cell>
          <cell r="F877">
            <v>22728000000</v>
          </cell>
          <cell r="G877">
            <v>14373000000</v>
          </cell>
          <cell r="H877">
            <v>0</v>
          </cell>
          <cell r="I877">
            <v>0</v>
          </cell>
          <cell r="J877">
            <v>3547000000</v>
          </cell>
          <cell r="K877">
            <v>8355000000</v>
          </cell>
          <cell r="L877">
            <v>4808000000</v>
          </cell>
          <cell r="M877" t="str">
            <v>Financials</v>
          </cell>
          <cell r="N877" t="str">
            <v>Life &amp; Health Insurance</v>
          </cell>
        </row>
        <row r="878">
          <cell r="A878">
            <v>58</v>
          </cell>
          <cell r="B878" t="str">
            <v>AIG</v>
          </cell>
          <cell r="C878" t="str">
            <v>Year 3</v>
          </cell>
          <cell r="D878" t="str">
            <v>AIGandYear 3</v>
          </cell>
          <cell r="E878">
            <v>42004</v>
          </cell>
          <cell r="F878">
            <v>64406000000</v>
          </cell>
          <cell r="G878">
            <v>33611000000</v>
          </cell>
          <cell r="H878">
            <v>18491000000</v>
          </cell>
          <cell r="I878">
            <v>0</v>
          </cell>
          <cell r="J878">
            <v>0</v>
          </cell>
          <cell r="K878">
            <v>30795000000</v>
          </cell>
          <cell r="L878">
            <v>12304000000</v>
          </cell>
          <cell r="M878" t="str">
            <v>Financials</v>
          </cell>
          <cell r="N878" t="str">
            <v>Property &amp; Casualty Insurance</v>
          </cell>
        </row>
        <row r="879">
          <cell r="A879">
            <v>62</v>
          </cell>
          <cell r="B879" t="str">
            <v>AIV</v>
          </cell>
          <cell r="C879" t="str">
            <v>Year 3</v>
          </cell>
          <cell r="D879" t="str">
            <v>AIVandYear 3</v>
          </cell>
          <cell r="E879">
            <v>42004</v>
          </cell>
          <cell r="F879">
            <v>984363000</v>
          </cell>
          <cell r="G879">
            <v>380964000</v>
          </cell>
          <cell r="H879">
            <v>56621000</v>
          </cell>
          <cell r="I879">
            <v>0</v>
          </cell>
          <cell r="J879">
            <v>282608000</v>
          </cell>
          <cell r="K879">
            <v>603399000</v>
          </cell>
          <cell r="L879">
            <v>264170000</v>
          </cell>
          <cell r="M879" t="str">
            <v>Real Estate</v>
          </cell>
          <cell r="N879" t="str">
            <v>REITs</v>
          </cell>
        </row>
        <row r="880">
          <cell r="A880">
            <v>74</v>
          </cell>
          <cell r="B880" t="str">
            <v>AKAM</v>
          </cell>
          <cell r="C880" t="str">
            <v>Year 3</v>
          </cell>
          <cell r="D880" t="str">
            <v>AKAMandYear 3</v>
          </cell>
          <cell r="E880">
            <v>42004</v>
          </cell>
          <cell r="F880">
            <v>1963874000</v>
          </cell>
          <cell r="G880">
            <v>610943000</v>
          </cell>
          <cell r="H880">
            <v>704880000</v>
          </cell>
          <cell r="I880">
            <v>125286000</v>
          </cell>
          <cell r="J880">
            <v>32057000</v>
          </cell>
          <cell r="K880">
            <v>1352931000</v>
          </cell>
          <cell r="L880">
            <v>490708000</v>
          </cell>
          <cell r="M880" t="str">
            <v>Information Technology</v>
          </cell>
          <cell r="N880" t="str">
            <v>Internet Software &amp; Services</v>
          </cell>
        </row>
        <row r="881">
          <cell r="A881">
            <v>78</v>
          </cell>
          <cell r="B881" t="str">
            <v>ALB</v>
          </cell>
          <cell r="C881" t="str">
            <v>Year 3</v>
          </cell>
          <cell r="D881" t="str">
            <v>ALBandYear 3</v>
          </cell>
          <cell r="E881">
            <v>42004</v>
          </cell>
          <cell r="F881">
            <v>2445548000</v>
          </cell>
          <cell r="G881">
            <v>1674700000</v>
          </cell>
          <cell r="H881">
            <v>355135000</v>
          </cell>
          <cell r="I881">
            <v>88310000</v>
          </cell>
          <cell r="J881">
            <v>0</v>
          </cell>
          <cell r="K881">
            <v>770848000</v>
          </cell>
          <cell r="L881">
            <v>327403000</v>
          </cell>
          <cell r="M881" t="str">
            <v>Materials</v>
          </cell>
          <cell r="N881" t="str">
            <v>Specialty Chemicals</v>
          </cell>
        </row>
        <row r="882">
          <cell r="A882">
            <v>82</v>
          </cell>
          <cell r="B882" t="str">
            <v>ALK</v>
          </cell>
          <cell r="C882" t="str">
            <v>Year 3</v>
          </cell>
          <cell r="D882" t="str">
            <v>ALKandYear 3</v>
          </cell>
          <cell r="E882">
            <v>42004</v>
          </cell>
          <cell r="F882">
            <v>5368000000</v>
          </cell>
          <cell r="G882">
            <v>2325000000</v>
          </cell>
          <cell r="H882">
            <v>1817000000</v>
          </cell>
          <cell r="I882">
            <v>0</v>
          </cell>
          <cell r="J882">
            <v>294000000</v>
          </cell>
          <cell r="K882">
            <v>3043000000</v>
          </cell>
          <cell r="L882">
            <v>932000000</v>
          </cell>
          <cell r="M882" t="str">
            <v>Industrials</v>
          </cell>
          <cell r="N882" t="str">
            <v>Airlines</v>
          </cell>
        </row>
        <row r="883">
          <cell r="A883">
            <v>86</v>
          </cell>
          <cell r="B883" t="str">
            <v>ALL</v>
          </cell>
          <cell r="C883" t="str">
            <v>Year 3</v>
          </cell>
          <cell r="D883" t="str">
            <v>ALLandYear 3</v>
          </cell>
          <cell r="E883">
            <v>42004</v>
          </cell>
          <cell r="F883">
            <v>35239000000</v>
          </cell>
          <cell r="G883">
            <v>21193000000</v>
          </cell>
          <cell r="H883">
            <v>919000000</v>
          </cell>
          <cell r="I883">
            <v>0</v>
          </cell>
          <cell r="J883">
            <v>8476000000</v>
          </cell>
          <cell r="K883">
            <v>14046000000</v>
          </cell>
          <cell r="L883">
            <v>4651000000</v>
          </cell>
          <cell r="M883" t="str">
            <v>Financials</v>
          </cell>
          <cell r="N883" t="str">
            <v>Property &amp; Casualty Insurance</v>
          </cell>
        </row>
        <row r="884">
          <cell r="A884">
            <v>102</v>
          </cell>
          <cell r="B884" t="str">
            <v>AME</v>
          </cell>
          <cell r="C884" t="str">
            <v>Year 3</v>
          </cell>
          <cell r="D884" t="str">
            <v>AMEandYear 3</v>
          </cell>
          <cell r="E884">
            <v>42004</v>
          </cell>
          <cell r="F884">
            <v>4021964000</v>
          </cell>
          <cell r="G884">
            <v>2597017000</v>
          </cell>
          <cell r="H884">
            <v>462637000</v>
          </cell>
          <cell r="I884">
            <v>0</v>
          </cell>
          <cell r="J884">
            <v>63724000</v>
          </cell>
          <cell r="K884">
            <v>1424947000</v>
          </cell>
          <cell r="L884">
            <v>898586000</v>
          </cell>
          <cell r="M884" t="str">
            <v>Industrials</v>
          </cell>
          <cell r="N884" t="str">
            <v>Electrical Components &amp; Equipment</v>
          </cell>
        </row>
        <row r="885">
          <cell r="A885">
            <v>114</v>
          </cell>
          <cell r="B885" t="str">
            <v>AMP</v>
          </cell>
          <cell r="C885" t="str">
            <v>Year 3</v>
          </cell>
          <cell r="D885" t="str">
            <v>AMPandYear 3</v>
          </cell>
          <cell r="E885">
            <v>42004</v>
          </cell>
          <cell r="F885">
            <v>12296000000</v>
          </cell>
          <cell r="G885">
            <v>1982000000</v>
          </cell>
          <cell r="H885">
            <v>3808000000</v>
          </cell>
          <cell r="I885">
            <v>0</v>
          </cell>
          <cell r="J885">
            <v>3603000000</v>
          </cell>
          <cell r="K885">
            <v>10314000000</v>
          </cell>
          <cell r="L885">
            <v>2903000000</v>
          </cell>
          <cell r="M885" t="str">
            <v>Financials</v>
          </cell>
          <cell r="N885" t="str">
            <v>Asset Management &amp; Custody Banks</v>
          </cell>
        </row>
        <row r="886">
          <cell r="A886">
            <v>118</v>
          </cell>
          <cell r="B886" t="str">
            <v>AMT</v>
          </cell>
          <cell r="C886" t="str">
            <v>Year 3</v>
          </cell>
          <cell r="D886" t="str">
            <v>AMTandYear 3</v>
          </cell>
          <cell r="E886">
            <v>42004</v>
          </cell>
          <cell r="F886">
            <v>4100048000</v>
          </cell>
          <cell r="G886">
            <v>1094265000</v>
          </cell>
          <cell r="H886">
            <v>515059000</v>
          </cell>
          <cell r="I886">
            <v>0</v>
          </cell>
          <cell r="J886">
            <v>1003802000</v>
          </cell>
          <cell r="K886">
            <v>3005783000</v>
          </cell>
          <cell r="L886">
            <v>1486922000</v>
          </cell>
          <cell r="M886" t="str">
            <v>Real Estate</v>
          </cell>
          <cell r="N886" t="str">
            <v>Specialized REITs</v>
          </cell>
        </row>
        <row r="887">
          <cell r="A887">
            <v>130</v>
          </cell>
          <cell r="B887" t="str">
            <v>ANTM</v>
          </cell>
          <cell r="C887" t="str">
            <v>Year 3</v>
          </cell>
          <cell r="D887" t="str">
            <v>ANTMandYear 3</v>
          </cell>
          <cell r="E887">
            <v>42004</v>
          </cell>
          <cell r="F887">
            <v>73874100000</v>
          </cell>
          <cell r="G887">
            <v>56854900000</v>
          </cell>
          <cell r="H887">
            <v>11748400000</v>
          </cell>
          <cell r="I887">
            <v>0</v>
          </cell>
          <cell r="J887">
            <v>220900000</v>
          </cell>
          <cell r="K887">
            <v>17019200000</v>
          </cell>
          <cell r="L887">
            <v>5049900000</v>
          </cell>
          <cell r="M887" t="str">
            <v>Health Care</v>
          </cell>
          <cell r="N887" t="str">
            <v>Managed Health Care</v>
          </cell>
        </row>
        <row r="888">
          <cell r="A888">
            <v>138</v>
          </cell>
          <cell r="B888" t="str">
            <v>APA</v>
          </cell>
          <cell r="C888" t="str">
            <v>Year 3</v>
          </cell>
          <cell r="D888" t="str">
            <v>APAandYear 3</v>
          </cell>
          <cell r="E888">
            <v>42004</v>
          </cell>
          <cell r="F888">
            <v>12691000000</v>
          </cell>
          <cell r="G888">
            <v>2511000000</v>
          </cell>
          <cell r="H888">
            <v>1095000000</v>
          </cell>
          <cell r="I888">
            <v>0</v>
          </cell>
          <cell r="J888">
            <v>9720000000</v>
          </cell>
          <cell r="K888">
            <v>10180000000</v>
          </cell>
          <cell r="L888">
            <v>-635000000</v>
          </cell>
          <cell r="M888" t="str">
            <v>Energy</v>
          </cell>
          <cell r="N888" t="str">
            <v>Oil &amp; Gas Exploration &amp; Production</v>
          </cell>
        </row>
        <row r="889">
          <cell r="A889">
            <v>150</v>
          </cell>
          <cell r="B889" t="str">
            <v>APH</v>
          </cell>
          <cell r="C889" t="str">
            <v>Year 3</v>
          </cell>
          <cell r="D889" t="str">
            <v>APHandYear 3</v>
          </cell>
          <cell r="E889">
            <v>42004</v>
          </cell>
          <cell r="F889">
            <v>5345500000</v>
          </cell>
          <cell r="G889">
            <v>3651700000</v>
          </cell>
          <cell r="H889">
            <v>645100000</v>
          </cell>
          <cell r="I889">
            <v>0</v>
          </cell>
          <cell r="J889">
            <v>0</v>
          </cell>
          <cell r="K889">
            <v>1693800000</v>
          </cell>
          <cell r="L889">
            <v>1048700000</v>
          </cell>
          <cell r="M889" t="str">
            <v>Information Technology</v>
          </cell>
          <cell r="N889" t="str">
            <v>Electronic Components</v>
          </cell>
        </row>
        <row r="890">
          <cell r="A890">
            <v>154</v>
          </cell>
          <cell r="B890" t="str">
            <v>ARNC</v>
          </cell>
          <cell r="C890" t="str">
            <v>Year 3</v>
          </cell>
          <cell r="D890" t="str">
            <v>ARNCandYear 3</v>
          </cell>
          <cell r="E890">
            <v>42004</v>
          </cell>
          <cell r="F890">
            <v>23906000000</v>
          </cell>
          <cell r="G890">
            <v>19137000000</v>
          </cell>
          <cell r="H890">
            <v>995000000</v>
          </cell>
          <cell r="I890">
            <v>218000000</v>
          </cell>
          <cell r="J890">
            <v>1371000000</v>
          </cell>
          <cell r="K890">
            <v>4769000000</v>
          </cell>
          <cell r="L890">
            <v>2185000000</v>
          </cell>
          <cell r="M890" t="str">
            <v>Industrials</v>
          </cell>
          <cell r="N890" t="str">
            <v>Aerospace &amp; Defense</v>
          </cell>
        </row>
        <row r="891">
          <cell r="A891">
            <v>158</v>
          </cell>
          <cell r="B891" t="str">
            <v>ATVI</v>
          </cell>
          <cell r="C891" t="str">
            <v>Year 3</v>
          </cell>
          <cell r="D891" t="str">
            <v>ATVIandYear 3</v>
          </cell>
          <cell r="E891">
            <v>42004</v>
          </cell>
          <cell r="F891">
            <v>4408000000</v>
          </cell>
          <cell r="G891">
            <v>1525000000</v>
          </cell>
          <cell r="H891">
            <v>1129000000</v>
          </cell>
          <cell r="I891">
            <v>571000000</v>
          </cell>
          <cell r="J891">
            <v>0</v>
          </cell>
          <cell r="K891">
            <v>2883000000</v>
          </cell>
          <cell r="L891">
            <v>1183000000</v>
          </cell>
          <cell r="M891" t="str">
            <v>Information Technology</v>
          </cell>
          <cell r="N891" t="str">
            <v>Home Entertainment Software</v>
          </cell>
        </row>
        <row r="892">
          <cell r="A892">
            <v>172</v>
          </cell>
          <cell r="B892" t="str">
            <v>AWK</v>
          </cell>
          <cell r="C892" t="str">
            <v>Year 3</v>
          </cell>
          <cell r="D892" t="str">
            <v>AWKandYear 3</v>
          </cell>
          <cell r="E892">
            <v>42004</v>
          </cell>
          <cell r="F892">
            <v>3011000000</v>
          </cell>
          <cell r="G892">
            <v>1350000000</v>
          </cell>
          <cell r="H892">
            <v>236000000</v>
          </cell>
          <cell r="I892">
            <v>0</v>
          </cell>
          <cell r="J892">
            <v>424000000</v>
          </cell>
          <cell r="K892">
            <v>1661000000</v>
          </cell>
          <cell r="L892">
            <v>1001000000</v>
          </cell>
          <cell r="M892" t="str">
            <v>Utilities</v>
          </cell>
          <cell r="N892" t="str">
            <v>Water Utilities</v>
          </cell>
        </row>
        <row r="893">
          <cell r="A893">
            <v>176</v>
          </cell>
          <cell r="B893" t="str">
            <v>AXP</v>
          </cell>
          <cell r="C893" t="str">
            <v>Year 3</v>
          </cell>
          <cell r="D893" t="str">
            <v>AXPandYear 3</v>
          </cell>
          <cell r="E893">
            <v>42004</v>
          </cell>
          <cell r="F893">
            <v>35895000000</v>
          </cell>
          <cell r="G893">
            <v>373000000</v>
          </cell>
          <cell r="H893">
            <v>23153000000</v>
          </cell>
          <cell r="I893">
            <v>0</v>
          </cell>
          <cell r="J893">
            <v>2044000000</v>
          </cell>
          <cell r="K893">
            <v>35522000000</v>
          </cell>
          <cell r="L893">
            <v>10325000000</v>
          </cell>
          <cell r="M893" t="str">
            <v>Financials</v>
          </cell>
          <cell r="N893" t="str">
            <v>Consumer Finance</v>
          </cell>
        </row>
        <row r="894">
          <cell r="A894">
            <v>192</v>
          </cell>
          <cell r="B894" t="str">
            <v>BAC</v>
          </cell>
          <cell r="C894" t="str">
            <v>Year 3</v>
          </cell>
          <cell r="D894" t="str">
            <v>BACandYear 3</v>
          </cell>
          <cell r="E894">
            <v>42004</v>
          </cell>
          <cell r="F894">
            <v>95181000000</v>
          </cell>
          <cell r="G894">
            <v>2656000000</v>
          </cell>
          <cell r="H894">
            <v>74181000000</v>
          </cell>
          <cell r="I894">
            <v>0</v>
          </cell>
          <cell r="J894">
            <v>3211000000</v>
          </cell>
          <cell r="K894">
            <v>92525000000</v>
          </cell>
          <cell r="L894">
            <v>15133000000</v>
          </cell>
          <cell r="M894" t="str">
            <v>Financials</v>
          </cell>
          <cell r="N894" t="str">
            <v>Banks</v>
          </cell>
        </row>
        <row r="895">
          <cell r="A895">
            <v>196</v>
          </cell>
          <cell r="B895" t="str">
            <v>BAX</v>
          </cell>
          <cell r="C895" t="str">
            <v>Year 3</v>
          </cell>
          <cell r="D895" t="str">
            <v>BAXandYear 3</v>
          </cell>
          <cell r="E895">
            <v>42004</v>
          </cell>
          <cell r="F895">
            <v>10719000000</v>
          </cell>
          <cell r="G895">
            <v>6138000000</v>
          </cell>
          <cell r="H895">
            <v>3315000000</v>
          </cell>
          <cell r="I895">
            <v>610000000</v>
          </cell>
          <cell r="J895">
            <v>0</v>
          </cell>
          <cell r="K895">
            <v>4581000000</v>
          </cell>
          <cell r="L895">
            <v>656000000</v>
          </cell>
          <cell r="M895" t="str">
            <v>Health Care</v>
          </cell>
          <cell r="N895" t="str">
            <v>Health Care Equipment</v>
          </cell>
        </row>
        <row r="896">
          <cell r="A896">
            <v>204</v>
          </cell>
          <cell r="B896" t="str">
            <v>BBT</v>
          </cell>
          <cell r="C896" t="str">
            <v>Year 3</v>
          </cell>
          <cell r="D896" t="str">
            <v>BBTandYear 3</v>
          </cell>
          <cell r="E896">
            <v>42004</v>
          </cell>
          <cell r="F896">
            <v>9998000000</v>
          </cell>
          <cell r="G896">
            <v>239000000</v>
          </cell>
          <cell r="H896">
            <v>5715000000</v>
          </cell>
          <cell r="I896">
            <v>0</v>
          </cell>
          <cell r="J896">
            <v>342000000</v>
          </cell>
          <cell r="K896">
            <v>9759000000</v>
          </cell>
          <cell r="L896">
            <v>3702000000</v>
          </cell>
          <cell r="M896" t="str">
            <v>Financials</v>
          </cell>
          <cell r="N896" t="str">
            <v>Banks</v>
          </cell>
        </row>
        <row r="897">
          <cell r="A897">
            <v>232</v>
          </cell>
          <cell r="B897" t="str">
            <v>BLL</v>
          </cell>
          <cell r="C897" t="str">
            <v>Year 3</v>
          </cell>
          <cell r="D897" t="str">
            <v>BLLandYear 3</v>
          </cell>
          <cell r="E897">
            <v>42004</v>
          </cell>
          <cell r="F897">
            <v>8570000000</v>
          </cell>
          <cell r="G897">
            <v>6903500000</v>
          </cell>
          <cell r="H897">
            <v>547000000</v>
          </cell>
          <cell r="I897">
            <v>0</v>
          </cell>
          <cell r="J897">
            <v>280900000</v>
          </cell>
          <cell r="K897">
            <v>1666500000</v>
          </cell>
          <cell r="L897">
            <v>838600000</v>
          </cell>
          <cell r="M897" t="str">
            <v>Materials</v>
          </cell>
          <cell r="N897" t="str">
            <v>Metal &amp; Glass Containers</v>
          </cell>
        </row>
        <row r="898">
          <cell r="A898">
            <v>236</v>
          </cell>
          <cell r="B898" t="str">
            <v>BMY</v>
          </cell>
          <cell r="C898" t="str">
            <v>Year 3</v>
          </cell>
          <cell r="D898" t="str">
            <v>BMYandYear 3</v>
          </cell>
          <cell r="E898">
            <v>42004</v>
          </cell>
          <cell r="F898">
            <v>15879000000</v>
          </cell>
          <cell r="G898">
            <v>3932000000</v>
          </cell>
          <cell r="H898">
            <v>4822000000</v>
          </cell>
          <cell r="I898">
            <v>4534000000</v>
          </cell>
          <cell r="J898">
            <v>0</v>
          </cell>
          <cell r="K898">
            <v>11947000000</v>
          </cell>
          <cell r="L898">
            <v>2591000000</v>
          </cell>
          <cell r="M898" t="str">
            <v>Health Care</v>
          </cell>
          <cell r="N898" t="str">
            <v>Health Care Distributors</v>
          </cell>
        </row>
        <row r="899">
          <cell r="A899">
            <v>240</v>
          </cell>
          <cell r="B899" t="str">
            <v>BSX</v>
          </cell>
          <cell r="C899" t="str">
            <v>Year 3</v>
          </cell>
          <cell r="D899" t="str">
            <v>BSXandYear 3</v>
          </cell>
          <cell r="E899">
            <v>42004</v>
          </cell>
          <cell r="F899">
            <v>7380000000</v>
          </cell>
          <cell r="G899">
            <v>2210000000</v>
          </cell>
          <cell r="H899">
            <v>2817000000</v>
          </cell>
          <cell r="I899">
            <v>817000000</v>
          </cell>
          <cell r="J899">
            <v>438000000</v>
          </cell>
          <cell r="K899">
            <v>5170000000</v>
          </cell>
          <cell r="L899">
            <v>1098000000</v>
          </cell>
          <cell r="M899" t="str">
            <v>Health Care</v>
          </cell>
          <cell r="N899" t="str">
            <v>Health Care Equipment</v>
          </cell>
        </row>
        <row r="900">
          <cell r="A900">
            <v>248</v>
          </cell>
          <cell r="B900" t="str">
            <v>BXP</v>
          </cell>
          <cell r="C900" t="str">
            <v>Year 3</v>
          </cell>
          <cell r="D900" t="str">
            <v>BXPandYear 3</v>
          </cell>
          <cell r="E900">
            <v>42004</v>
          </cell>
          <cell r="F900">
            <v>2396998000</v>
          </cell>
          <cell r="G900">
            <v>864526000</v>
          </cell>
          <cell r="H900">
            <v>102077000</v>
          </cell>
          <cell r="I900">
            <v>0</v>
          </cell>
          <cell r="J900">
            <v>628573000</v>
          </cell>
          <cell r="K900">
            <v>1532472000</v>
          </cell>
          <cell r="L900">
            <v>801822000</v>
          </cell>
          <cell r="M900" t="str">
            <v>Real Estate</v>
          </cell>
          <cell r="N900" t="str">
            <v>REITs</v>
          </cell>
        </row>
        <row r="901">
          <cell r="A901">
            <v>268</v>
          </cell>
          <cell r="B901" t="str">
            <v>CB</v>
          </cell>
          <cell r="C901" t="str">
            <v>Year 3</v>
          </cell>
          <cell r="D901" t="str">
            <v>CBandYear 3</v>
          </cell>
          <cell r="E901">
            <v>42004</v>
          </cell>
          <cell r="F901">
            <v>19171000000</v>
          </cell>
          <cell r="G901">
            <v>13241000000</v>
          </cell>
          <cell r="H901">
            <v>2245000000</v>
          </cell>
          <cell r="I901">
            <v>0</v>
          </cell>
          <cell r="J901">
            <v>-82000000</v>
          </cell>
          <cell r="K901">
            <v>5930000000</v>
          </cell>
          <cell r="L901">
            <v>3767000000</v>
          </cell>
          <cell r="M901" t="str">
            <v>Financials</v>
          </cell>
          <cell r="N901" t="str">
            <v>Property &amp; Casualty Insurance</v>
          </cell>
        </row>
        <row r="902">
          <cell r="A902">
            <v>272</v>
          </cell>
          <cell r="B902" t="str">
            <v>CBG</v>
          </cell>
          <cell r="C902" t="str">
            <v>Year 3</v>
          </cell>
          <cell r="D902" t="str">
            <v>CBGandYear 3</v>
          </cell>
          <cell r="E902">
            <v>42004</v>
          </cell>
          <cell r="F902">
            <v>9049918000</v>
          </cell>
          <cell r="G902">
            <v>8050222000</v>
          </cell>
          <cell r="H902">
            <v>0</v>
          </cell>
          <cell r="I902">
            <v>0</v>
          </cell>
          <cell r="J902">
            <v>265101000</v>
          </cell>
          <cell r="K902">
            <v>999696000</v>
          </cell>
          <cell r="L902">
            <v>734595000</v>
          </cell>
          <cell r="M902" t="str">
            <v>Real Estate</v>
          </cell>
          <cell r="N902" t="str">
            <v>Real Estate Services</v>
          </cell>
        </row>
        <row r="903">
          <cell r="A903">
            <v>276</v>
          </cell>
          <cell r="B903" t="str">
            <v>CCI</v>
          </cell>
          <cell r="C903" t="str">
            <v>Year 3</v>
          </cell>
          <cell r="D903" t="str">
            <v>CCIandYear 3</v>
          </cell>
          <cell r="E903">
            <v>42004</v>
          </cell>
          <cell r="F903">
            <v>3538756000</v>
          </cell>
          <cell r="G903">
            <v>1306606000</v>
          </cell>
          <cell r="H903">
            <v>257296000</v>
          </cell>
          <cell r="I903">
            <v>0</v>
          </cell>
          <cell r="J903">
            <v>985781000</v>
          </cell>
          <cell r="K903">
            <v>2232150000</v>
          </cell>
          <cell r="L903">
            <v>989073000</v>
          </cell>
          <cell r="M903" t="str">
            <v>Real Estate</v>
          </cell>
          <cell r="N903" t="str">
            <v>REITs</v>
          </cell>
        </row>
        <row r="904">
          <cell r="A904">
            <v>292</v>
          </cell>
          <cell r="B904" t="str">
            <v>CF</v>
          </cell>
          <cell r="C904" t="str">
            <v>Year 3</v>
          </cell>
          <cell r="D904" t="str">
            <v>CFandYear 3</v>
          </cell>
          <cell r="E904">
            <v>42004</v>
          </cell>
          <cell r="F904">
            <v>4743200000</v>
          </cell>
          <cell r="G904">
            <v>2964700000</v>
          </cell>
          <cell r="H904">
            <v>205200000</v>
          </cell>
          <cell r="I904">
            <v>0</v>
          </cell>
          <cell r="J904">
            <v>0</v>
          </cell>
          <cell r="K904">
            <v>1778500000</v>
          </cell>
          <cell r="L904">
            <v>1573300000</v>
          </cell>
          <cell r="M904" t="str">
            <v>Materials</v>
          </cell>
          <cell r="N904" t="str">
            <v>Fertilizers &amp; Agricultural Chemicals</v>
          </cell>
        </row>
        <row r="905">
          <cell r="A905">
            <v>296</v>
          </cell>
          <cell r="B905" t="str">
            <v>CFG</v>
          </cell>
          <cell r="C905" t="str">
            <v>Year 3</v>
          </cell>
          <cell r="D905" t="str">
            <v>CFGandYear 3</v>
          </cell>
          <cell r="E905">
            <v>42004</v>
          </cell>
          <cell r="F905">
            <v>5342000000</v>
          </cell>
          <cell r="G905">
            <v>160000000</v>
          </cell>
          <cell r="H905">
            <v>3247000000</v>
          </cell>
          <cell r="I905">
            <v>0</v>
          </cell>
          <cell r="J905">
            <v>464000000</v>
          </cell>
          <cell r="K905">
            <v>5182000000</v>
          </cell>
          <cell r="L905">
            <v>1471000000</v>
          </cell>
          <cell r="M905" t="str">
            <v>Financials</v>
          </cell>
          <cell r="N905" t="str">
            <v>Regional Banks</v>
          </cell>
        </row>
        <row r="906">
          <cell r="A906">
            <v>300</v>
          </cell>
          <cell r="B906" t="str">
            <v>CHD</v>
          </cell>
          <cell r="C906" t="str">
            <v>Year 3</v>
          </cell>
          <cell r="D906" t="str">
            <v>CHDandYear 3</v>
          </cell>
          <cell r="E906">
            <v>42004</v>
          </cell>
          <cell r="F906">
            <v>3297600000</v>
          </cell>
          <cell r="G906">
            <v>1844700000</v>
          </cell>
          <cell r="H906">
            <v>811700000</v>
          </cell>
          <cell r="I906">
            <v>0</v>
          </cell>
          <cell r="J906">
            <v>0</v>
          </cell>
          <cell r="K906">
            <v>1452900000</v>
          </cell>
          <cell r="L906">
            <v>641200000</v>
          </cell>
          <cell r="M906" t="str">
            <v>Consumer Staples</v>
          </cell>
          <cell r="N906" t="str">
            <v>Household Products</v>
          </cell>
        </row>
        <row r="907">
          <cell r="A907">
            <v>304</v>
          </cell>
          <cell r="B907" t="str">
            <v>CHK</v>
          </cell>
          <cell r="C907" t="str">
            <v>Year 3</v>
          </cell>
          <cell r="D907" t="str">
            <v>CHKandYear 3</v>
          </cell>
          <cell r="E907">
            <v>42004</v>
          </cell>
          <cell r="F907">
            <v>23125000000</v>
          </cell>
          <cell r="G907">
            <v>16049000000</v>
          </cell>
          <cell r="H907">
            <v>554000000</v>
          </cell>
          <cell r="I907">
            <v>0</v>
          </cell>
          <cell r="J907">
            <v>2915000000</v>
          </cell>
          <cell r="K907">
            <v>7076000000</v>
          </cell>
          <cell r="L907">
            <v>3607000000</v>
          </cell>
          <cell r="M907" t="str">
            <v>Energy</v>
          </cell>
          <cell r="N907" t="str">
            <v>Integrated Oil &amp; Gas</v>
          </cell>
        </row>
        <row r="908">
          <cell r="A908">
            <v>308</v>
          </cell>
          <cell r="B908" t="str">
            <v>CHRW</v>
          </cell>
          <cell r="C908" t="str">
            <v>Year 3</v>
          </cell>
          <cell r="D908" t="str">
            <v>CHRWandYear 3</v>
          </cell>
          <cell r="E908">
            <v>42004</v>
          </cell>
          <cell r="F908">
            <v>13470067000</v>
          </cell>
          <cell r="G908">
            <v>11462415000</v>
          </cell>
          <cell r="H908">
            <v>1259234000</v>
          </cell>
          <cell r="I908">
            <v>0</v>
          </cell>
          <cell r="J908">
            <v>0</v>
          </cell>
          <cell r="K908">
            <v>2007652000</v>
          </cell>
          <cell r="L908">
            <v>748418000</v>
          </cell>
          <cell r="M908" t="str">
            <v>Industrials</v>
          </cell>
          <cell r="N908" t="str">
            <v>Air Freight &amp; Logistics</v>
          </cell>
        </row>
        <row r="909">
          <cell r="A909">
            <v>316</v>
          </cell>
          <cell r="B909" t="str">
            <v>CI</v>
          </cell>
          <cell r="C909" t="str">
            <v>Year 3</v>
          </cell>
          <cell r="D909" t="str">
            <v>CIandYear 3</v>
          </cell>
          <cell r="E909">
            <v>42004</v>
          </cell>
          <cell r="F909">
            <v>34914000000</v>
          </cell>
          <cell r="G909">
            <v>21334000000</v>
          </cell>
          <cell r="H909">
            <v>0</v>
          </cell>
          <cell r="I909">
            <v>0</v>
          </cell>
          <cell r="J909">
            <v>10276000000</v>
          </cell>
          <cell r="K909">
            <v>13580000000</v>
          </cell>
          <cell r="L909">
            <v>3304000000</v>
          </cell>
          <cell r="M909" t="str">
            <v>Health Care</v>
          </cell>
          <cell r="N909" t="str">
            <v>Managed Health Care</v>
          </cell>
        </row>
        <row r="910">
          <cell r="A910">
            <v>320</v>
          </cell>
          <cell r="B910" t="str">
            <v>CINF</v>
          </cell>
          <cell r="C910" t="str">
            <v>Year 3</v>
          </cell>
          <cell r="D910" t="str">
            <v>CINFandYear 3</v>
          </cell>
          <cell r="E910">
            <v>42004</v>
          </cell>
          <cell r="F910">
            <v>4945000000</v>
          </cell>
          <cell r="G910">
            <v>4157000000</v>
          </cell>
          <cell r="H910">
            <v>0</v>
          </cell>
          <cell r="I910">
            <v>0</v>
          </cell>
          <cell r="J910">
            <v>14000000</v>
          </cell>
          <cell r="K910">
            <v>788000000</v>
          </cell>
          <cell r="L910">
            <v>774000000</v>
          </cell>
          <cell r="M910" t="str">
            <v>Financials</v>
          </cell>
          <cell r="N910" t="str">
            <v>Property &amp; Casualty Insurance</v>
          </cell>
        </row>
        <row r="911">
          <cell r="A911">
            <v>324</v>
          </cell>
          <cell r="B911" t="str">
            <v>CL</v>
          </cell>
          <cell r="C911" t="str">
            <v>Year 3</v>
          </cell>
          <cell r="D911" t="str">
            <v>CLandYear 3</v>
          </cell>
          <cell r="E911">
            <v>42004</v>
          </cell>
          <cell r="F911">
            <v>17277000000</v>
          </cell>
          <cell r="G911">
            <v>7168000000</v>
          </cell>
          <cell r="H911">
            <v>6552000000</v>
          </cell>
          <cell r="I911">
            <v>0</v>
          </cell>
          <cell r="J911">
            <v>0</v>
          </cell>
          <cell r="K911">
            <v>10109000000</v>
          </cell>
          <cell r="L911">
            <v>3557000000</v>
          </cell>
          <cell r="M911" t="str">
            <v>Consumer Staples</v>
          </cell>
          <cell r="N911" t="str">
            <v>Household Products</v>
          </cell>
        </row>
        <row r="912">
          <cell r="A912">
            <v>352</v>
          </cell>
          <cell r="B912" t="str">
            <v>CNC</v>
          </cell>
          <cell r="C912" t="str">
            <v>Year 3</v>
          </cell>
          <cell r="D912" t="str">
            <v>CNCandYear 3</v>
          </cell>
          <cell r="E912">
            <v>42004</v>
          </cell>
          <cell r="F912">
            <v>16560000000</v>
          </cell>
          <cell r="G912">
            <v>12678000000</v>
          </cell>
          <cell r="H912">
            <v>2012000000</v>
          </cell>
          <cell r="I912">
            <v>0</v>
          </cell>
          <cell r="J912">
            <v>1406000000</v>
          </cell>
          <cell r="K912">
            <v>3882000000</v>
          </cell>
          <cell r="L912">
            <v>464000000</v>
          </cell>
          <cell r="M912" t="str">
            <v>Health Care</v>
          </cell>
          <cell r="N912" t="str">
            <v>Managed Health Care</v>
          </cell>
        </row>
        <row r="913">
          <cell r="A913">
            <v>356</v>
          </cell>
          <cell r="B913" t="str">
            <v>CNP</v>
          </cell>
          <cell r="C913" t="str">
            <v>Year 3</v>
          </cell>
          <cell r="D913" t="str">
            <v>CNPandYear 3</v>
          </cell>
          <cell r="E913">
            <v>42004</v>
          </cell>
          <cell r="F913">
            <v>9226000000</v>
          </cell>
          <cell r="G913">
            <v>6890000000</v>
          </cell>
          <cell r="H913">
            <v>388000000</v>
          </cell>
          <cell r="I913">
            <v>0</v>
          </cell>
          <cell r="J913">
            <v>1013000000</v>
          </cell>
          <cell r="K913">
            <v>2336000000</v>
          </cell>
          <cell r="L913">
            <v>935000000</v>
          </cell>
          <cell r="M913" t="str">
            <v>Utilities</v>
          </cell>
          <cell r="N913" t="str">
            <v>MultiUtilities</v>
          </cell>
        </row>
        <row r="914">
          <cell r="A914">
            <v>360</v>
          </cell>
          <cell r="B914" t="str">
            <v>COF</v>
          </cell>
          <cell r="C914" t="str">
            <v>Year 3</v>
          </cell>
          <cell r="D914" t="str">
            <v>COFandYear 3</v>
          </cell>
          <cell r="E914">
            <v>42004</v>
          </cell>
          <cell r="F914">
            <v>23869000000</v>
          </cell>
          <cell r="G914">
            <v>1088000000</v>
          </cell>
          <cell r="H914">
            <v>11648000000</v>
          </cell>
          <cell r="I914">
            <v>0</v>
          </cell>
          <cell r="J914">
            <v>4073000000</v>
          </cell>
          <cell r="K914">
            <v>22781000000</v>
          </cell>
          <cell r="L914">
            <v>7060000000</v>
          </cell>
          <cell r="M914" t="str">
            <v>Financials</v>
          </cell>
          <cell r="N914" t="str">
            <v>Consumer Finance</v>
          </cell>
        </row>
        <row r="915">
          <cell r="A915">
            <v>364</v>
          </cell>
          <cell r="B915" t="str">
            <v>COG</v>
          </cell>
          <cell r="C915" t="str">
            <v>Year 3</v>
          </cell>
          <cell r="D915" t="str">
            <v>COGandYear 3</v>
          </cell>
          <cell r="E915">
            <v>42004</v>
          </cell>
          <cell r="F915">
            <v>2173011000</v>
          </cell>
          <cell r="G915">
            <v>524880000</v>
          </cell>
          <cell r="H915">
            <v>129602000</v>
          </cell>
          <cell r="I915">
            <v>0</v>
          </cell>
          <cell r="J915">
            <v>632760000</v>
          </cell>
          <cell r="K915">
            <v>1648131000</v>
          </cell>
          <cell r="L915">
            <v>885769000</v>
          </cell>
          <cell r="M915" t="str">
            <v>Energy</v>
          </cell>
          <cell r="N915" t="str">
            <v>Oil &amp; Gas Exploration &amp; Production</v>
          </cell>
        </row>
        <row r="916">
          <cell r="A916">
            <v>406</v>
          </cell>
          <cell r="B916" t="str">
            <v>CTL</v>
          </cell>
          <cell r="C916" t="str">
            <v>Year 3</v>
          </cell>
          <cell r="D916" t="str">
            <v>CTLandYear 3</v>
          </cell>
          <cell r="E916">
            <v>42004</v>
          </cell>
          <cell r="F916">
            <v>18031000000</v>
          </cell>
          <cell r="G916">
            <v>7846000000</v>
          </cell>
          <cell r="H916">
            <v>3347000000</v>
          </cell>
          <cell r="I916">
            <v>0</v>
          </cell>
          <cell r="J916">
            <v>4428000000</v>
          </cell>
          <cell r="K916">
            <v>10185000000</v>
          </cell>
          <cell r="L916">
            <v>2410000000</v>
          </cell>
          <cell r="M916" t="str">
            <v>Telecommunications Services</v>
          </cell>
          <cell r="N916" t="str">
            <v>Integrated Telecommunications Services</v>
          </cell>
        </row>
        <row r="917">
          <cell r="A917">
            <v>410</v>
          </cell>
          <cell r="B917" t="str">
            <v>CTSH</v>
          </cell>
          <cell r="C917" t="str">
            <v>Year 3</v>
          </cell>
          <cell r="D917" t="str">
            <v>CTSHandYear 3</v>
          </cell>
          <cell r="E917">
            <v>42004</v>
          </cell>
          <cell r="F917">
            <v>10262700000</v>
          </cell>
          <cell r="G917">
            <v>6141100000</v>
          </cell>
          <cell r="H917">
            <v>2037000000</v>
          </cell>
          <cell r="I917">
            <v>0</v>
          </cell>
          <cell r="J917">
            <v>199700000</v>
          </cell>
          <cell r="K917">
            <v>4121600000</v>
          </cell>
          <cell r="L917">
            <v>1884900000</v>
          </cell>
          <cell r="M917" t="str">
            <v>Information Technology</v>
          </cell>
          <cell r="N917" t="str">
            <v>IT Consulting &amp; Other Services</v>
          </cell>
        </row>
        <row r="918">
          <cell r="A918">
            <v>422</v>
          </cell>
          <cell r="B918" t="str">
            <v>CVX</v>
          </cell>
          <cell r="C918" t="str">
            <v>Year 3</v>
          </cell>
          <cell r="D918" t="str">
            <v>CVXandYear 3</v>
          </cell>
          <cell r="E918">
            <v>42004</v>
          </cell>
          <cell r="F918">
            <v>200494000000</v>
          </cell>
          <cell r="G918">
            <v>144956000000</v>
          </cell>
          <cell r="H918">
            <v>17034000000</v>
          </cell>
          <cell r="I918">
            <v>0</v>
          </cell>
          <cell r="J918">
            <v>16793000000</v>
          </cell>
          <cell r="K918">
            <v>55538000000</v>
          </cell>
          <cell r="L918">
            <v>21711000000</v>
          </cell>
          <cell r="M918" t="str">
            <v>Energy</v>
          </cell>
          <cell r="N918" t="str">
            <v>Integrated Oil &amp; Gas</v>
          </cell>
        </row>
        <row r="919">
          <cell r="A919">
            <v>426</v>
          </cell>
          <cell r="B919" t="str">
            <v>CXO</v>
          </cell>
          <cell r="C919" t="str">
            <v>Year 3</v>
          </cell>
          <cell r="D919" t="str">
            <v>CXOandYear 3</v>
          </cell>
          <cell r="E919">
            <v>42004</v>
          </cell>
          <cell r="F919">
            <v>2660147000</v>
          </cell>
          <cell r="G919">
            <v>538374000</v>
          </cell>
          <cell r="H919">
            <v>204161000</v>
          </cell>
          <cell r="I919">
            <v>0</v>
          </cell>
          <cell r="J919">
            <v>986812000</v>
          </cell>
          <cell r="K919">
            <v>2121773000</v>
          </cell>
          <cell r="L919">
            <v>930800000</v>
          </cell>
          <cell r="M919" t="str">
            <v>Energy</v>
          </cell>
          <cell r="N919" t="str">
            <v>Oil &amp; Gas Exploration &amp; Production</v>
          </cell>
        </row>
        <row r="920">
          <cell r="A920">
            <v>430</v>
          </cell>
          <cell r="B920" t="str">
            <v>D</v>
          </cell>
          <cell r="C920" t="str">
            <v>Year 3</v>
          </cell>
          <cell r="D920" t="str">
            <v>DandYear 3</v>
          </cell>
          <cell r="E920">
            <v>42004</v>
          </cell>
          <cell r="F920">
            <v>12436000000</v>
          </cell>
          <cell r="G920">
            <v>7881000000</v>
          </cell>
          <cell r="H920">
            <v>542000000</v>
          </cell>
          <cell r="I920">
            <v>0</v>
          </cell>
          <cell r="J920">
            <v>1292000000</v>
          </cell>
          <cell r="K920">
            <v>4555000000</v>
          </cell>
          <cell r="L920">
            <v>2721000000</v>
          </cell>
          <cell r="M920" t="str">
            <v>Utilities</v>
          </cell>
          <cell r="N920" t="str">
            <v>Electric Utilities</v>
          </cell>
        </row>
        <row r="921">
          <cell r="A921">
            <v>446</v>
          </cell>
          <cell r="B921" t="str">
            <v>DFS</v>
          </cell>
          <cell r="C921" t="str">
            <v>Year 3</v>
          </cell>
          <cell r="D921" t="str">
            <v>DFSandYear 3</v>
          </cell>
          <cell r="E921">
            <v>42004</v>
          </cell>
          <cell r="F921">
            <v>9611000000</v>
          </cell>
          <cell r="G921">
            <v>614000000</v>
          </cell>
          <cell r="H921">
            <v>3340000000</v>
          </cell>
          <cell r="I921">
            <v>0</v>
          </cell>
          <cell r="J921">
            <v>1443000000</v>
          </cell>
          <cell r="K921">
            <v>8997000000</v>
          </cell>
          <cell r="L921">
            <v>4214000000</v>
          </cell>
          <cell r="M921" t="str">
            <v>Financials</v>
          </cell>
          <cell r="N921" t="str">
            <v>Consumer Finance</v>
          </cell>
        </row>
        <row r="922">
          <cell r="A922">
            <v>454</v>
          </cell>
          <cell r="B922" t="str">
            <v>DGX</v>
          </cell>
          <cell r="C922" t="str">
            <v>Year 3</v>
          </cell>
          <cell r="D922" t="str">
            <v>DGXandYear 3</v>
          </cell>
          <cell r="E922">
            <v>42004</v>
          </cell>
          <cell r="F922">
            <v>7435000000</v>
          </cell>
          <cell r="G922">
            <v>4637000000</v>
          </cell>
          <cell r="H922">
            <v>1721000000</v>
          </cell>
          <cell r="I922">
            <v>0</v>
          </cell>
          <cell r="J922">
            <v>94000000</v>
          </cell>
          <cell r="K922">
            <v>2798000000</v>
          </cell>
          <cell r="L922">
            <v>983000000</v>
          </cell>
          <cell r="M922" t="str">
            <v>Health Care</v>
          </cell>
          <cell r="N922" t="str">
            <v>Health Care Facilities</v>
          </cell>
        </row>
        <row r="923">
          <cell r="A923">
            <v>462</v>
          </cell>
          <cell r="B923" t="str">
            <v>DHR</v>
          </cell>
          <cell r="C923" t="str">
            <v>Year 3</v>
          </cell>
          <cell r="D923" t="str">
            <v>DHRandYear 3</v>
          </cell>
          <cell r="E923">
            <v>42004</v>
          </cell>
          <cell r="F923">
            <v>19154000000</v>
          </cell>
          <cell r="G923">
            <v>9261400000</v>
          </cell>
          <cell r="H923">
            <v>5389000000</v>
          </cell>
          <cell r="I923">
            <v>1157000000</v>
          </cell>
          <cell r="J923">
            <v>0</v>
          </cell>
          <cell r="K923">
            <v>9892600000</v>
          </cell>
          <cell r="L923">
            <v>3346600000</v>
          </cell>
          <cell r="M923" t="str">
            <v>Industrials</v>
          </cell>
          <cell r="N923" t="str">
            <v>Industrial Conglomerates</v>
          </cell>
        </row>
        <row r="924">
          <cell r="A924">
            <v>482</v>
          </cell>
          <cell r="B924" t="str">
            <v>DLR</v>
          </cell>
          <cell r="C924" t="str">
            <v>Year 3</v>
          </cell>
          <cell r="D924" t="str">
            <v>DLRandYear 3</v>
          </cell>
          <cell r="E924">
            <v>42004</v>
          </cell>
          <cell r="F924">
            <v>1616438000</v>
          </cell>
          <cell r="G924">
            <v>603321000</v>
          </cell>
          <cell r="H924">
            <v>89468000</v>
          </cell>
          <cell r="I924">
            <v>0</v>
          </cell>
          <cell r="J924">
            <v>538513000</v>
          </cell>
          <cell r="K924">
            <v>1013117000</v>
          </cell>
          <cell r="L924">
            <v>385136000</v>
          </cell>
          <cell r="M924" t="str">
            <v>Real Estate</v>
          </cell>
          <cell r="N924" t="str">
            <v>Specialized REITs</v>
          </cell>
        </row>
        <row r="925">
          <cell r="A925">
            <v>490</v>
          </cell>
          <cell r="B925" t="str">
            <v>DNB</v>
          </cell>
          <cell r="C925" t="str">
            <v>Year 3</v>
          </cell>
          <cell r="D925" t="str">
            <v>DNBandYear 3</v>
          </cell>
          <cell r="E925">
            <v>42004</v>
          </cell>
          <cell r="F925">
            <v>1584500000</v>
          </cell>
          <cell r="G925">
            <v>0</v>
          </cell>
          <cell r="H925">
            <v>1105700000</v>
          </cell>
          <cell r="I925">
            <v>0</v>
          </cell>
          <cell r="J925">
            <v>52500000</v>
          </cell>
          <cell r="K925">
            <v>1584500000</v>
          </cell>
          <cell r="L925">
            <v>426300000</v>
          </cell>
          <cell r="M925" t="str">
            <v>Industrials</v>
          </cell>
          <cell r="N925" t="str">
            <v>Research &amp; Consulting Services</v>
          </cell>
        </row>
        <row r="926">
          <cell r="A926">
            <v>506</v>
          </cell>
          <cell r="B926" t="str">
            <v>DUK</v>
          </cell>
          <cell r="C926" t="str">
            <v>Year 3</v>
          </cell>
          <cell r="D926" t="str">
            <v>DUKandYear 3</v>
          </cell>
          <cell r="E926">
            <v>42004</v>
          </cell>
          <cell r="F926">
            <v>23925000000</v>
          </cell>
          <cell r="G926">
            <v>14323000000</v>
          </cell>
          <cell r="H926">
            <v>1213000000</v>
          </cell>
          <cell r="I926">
            <v>0</v>
          </cell>
          <cell r="J926">
            <v>3066000000</v>
          </cell>
          <cell r="K926">
            <v>9602000000</v>
          </cell>
          <cell r="L926">
            <v>5323000000</v>
          </cell>
          <cell r="M926" t="str">
            <v>Utilities</v>
          </cell>
          <cell r="N926" t="str">
            <v>Electric Utilities</v>
          </cell>
        </row>
        <row r="927">
          <cell r="A927">
            <v>510</v>
          </cell>
          <cell r="B927" t="str">
            <v>DVA</v>
          </cell>
          <cell r="C927" t="str">
            <v>Year 3</v>
          </cell>
          <cell r="D927" t="str">
            <v>DVAandYear 3</v>
          </cell>
          <cell r="E927">
            <v>42004</v>
          </cell>
          <cell r="F927">
            <v>12795106000</v>
          </cell>
          <cell r="G927">
            <v>9119305000</v>
          </cell>
          <cell r="H927">
            <v>1278506000</v>
          </cell>
          <cell r="I927">
            <v>0</v>
          </cell>
          <cell r="J927">
            <v>590935000</v>
          </cell>
          <cell r="K927">
            <v>3675801000</v>
          </cell>
          <cell r="L927">
            <v>1806360000</v>
          </cell>
          <cell r="M927" t="str">
            <v>Health Care</v>
          </cell>
          <cell r="N927" t="str">
            <v>Health Care Facilities</v>
          </cell>
        </row>
        <row r="928">
          <cell r="A928">
            <v>526</v>
          </cell>
          <cell r="B928" t="str">
            <v>ECL</v>
          </cell>
          <cell r="C928" t="str">
            <v>Year 3</v>
          </cell>
          <cell r="D928" t="str">
            <v>ECLandYear 3</v>
          </cell>
          <cell r="E928">
            <v>42004</v>
          </cell>
          <cell r="F928">
            <v>14280500000</v>
          </cell>
          <cell r="G928">
            <v>7679100000</v>
          </cell>
          <cell r="H928">
            <v>4577600000</v>
          </cell>
          <cell r="I928">
            <v>0</v>
          </cell>
          <cell r="J928">
            <v>0</v>
          </cell>
          <cell r="K928">
            <v>6601400000</v>
          </cell>
          <cell r="L928">
            <v>2023800000</v>
          </cell>
          <cell r="M928" t="str">
            <v>Materials</v>
          </cell>
          <cell r="N928" t="str">
            <v>Specialty Chemicals</v>
          </cell>
        </row>
        <row r="929">
          <cell r="A929">
            <v>534</v>
          </cell>
          <cell r="B929" t="str">
            <v>EFX</v>
          </cell>
          <cell r="C929" t="str">
            <v>Year 3</v>
          </cell>
          <cell r="D929" t="str">
            <v>EFXandYear 3</v>
          </cell>
          <cell r="E929">
            <v>42004</v>
          </cell>
          <cell r="F929">
            <v>2436400000</v>
          </cell>
          <cell r="G929">
            <v>844700000</v>
          </cell>
          <cell r="H929">
            <v>751700000</v>
          </cell>
          <cell r="I929">
            <v>0</v>
          </cell>
          <cell r="J929">
            <v>201800000</v>
          </cell>
          <cell r="K929">
            <v>1591700000</v>
          </cell>
          <cell r="L929">
            <v>638200000</v>
          </cell>
          <cell r="M929" t="str">
            <v>Industrials</v>
          </cell>
          <cell r="N929" t="str">
            <v>Research &amp; Consulting Services</v>
          </cell>
        </row>
        <row r="930">
          <cell r="A930">
            <v>538</v>
          </cell>
          <cell r="B930" t="str">
            <v>EIX</v>
          </cell>
          <cell r="C930" t="str">
            <v>Year 3</v>
          </cell>
          <cell r="D930" t="str">
            <v>EIXandYear 3</v>
          </cell>
          <cell r="E930">
            <v>42004</v>
          </cell>
          <cell r="F930">
            <v>13413000000</v>
          </cell>
          <cell r="G930">
            <v>8742000000</v>
          </cell>
          <cell r="H930">
            <v>322000000</v>
          </cell>
          <cell r="I930">
            <v>0</v>
          </cell>
          <cell r="J930">
            <v>1720000000</v>
          </cell>
          <cell r="K930">
            <v>4671000000</v>
          </cell>
          <cell r="L930">
            <v>2629000000</v>
          </cell>
          <cell r="M930" t="str">
            <v>Utilities</v>
          </cell>
          <cell r="N930" t="str">
            <v>Electric Utilities</v>
          </cell>
        </row>
        <row r="931">
          <cell r="A931">
            <v>546</v>
          </cell>
          <cell r="B931" t="str">
            <v>EMN</v>
          </cell>
          <cell r="C931" t="str">
            <v>Year 3</v>
          </cell>
          <cell r="D931" t="str">
            <v>EMNandYear 3</v>
          </cell>
          <cell r="E931">
            <v>42004</v>
          </cell>
          <cell r="F931">
            <v>9527000000</v>
          </cell>
          <cell r="G931">
            <v>7306000000</v>
          </cell>
          <cell r="H931">
            <v>755000000</v>
          </cell>
          <cell r="I931">
            <v>227000000</v>
          </cell>
          <cell r="J931">
            <v>0</v>
          </cell>
          <cell r="K931">
            <v>2221000000</v>
          </cell>
          <cell r="L931">
            <v>1239000000</v>
          </cell>
          <cell r="M931" t="str">
            <v>Materials</v>
          </cell>
          <cell r="N931" t="str">
            <v>Diversified Chemicals</v>
          </cell>
        </row>
        <row r="932">
          <cell r="A932">
            <v>554</v>
          </cell>
          <cell r="B932" t="str">
            <v>EOG</v>
          </cell>
          <cell r="C932" t="str">
            <v>Year 3</v>
          </cell>
          <cell r="D932" t="str">
            <v>EOGandYear 3</v>
          </cell>
          <cell r="E932">
            <v>42004</v>
          </cell>
          <cell r="F932">
            <v>18035340000</v>
          </cell>
          <cell r="G932">
            <v>2534389000</v>
          </cell>
          <cell r="H932">
            <v>5285634000</v>
          </cell>
          <cell r="I932">
            <v>0</v>
          </cell>
          <cell r="J932">
            <v>3997041000</v>
          </cell>
          <cell r="K932">
            <v>15500951000</v>
          </cell>
          <cell r="L932">
            <v>6218276000</v>
          </cell>
          <cell r="M932" t="str">
            <v>Energy</v>
          </cell>
          <cell r="N932" t="str">
            <v>Oil &amp; Gas Exploration &amp; Production</v>
          </cell>
        </row>
        <row r="933">
          <cell r="A933">
            <v>558</v>
          </cell>
          <cell r="B933" t="str">
            <v>EQIX</v>
          </cell>
          <cell r="C933" t="str">
            <v>Year 3</v>
          </cell>
          <cell r="D933" t="str">
            <v>EQIXandYear 3</v>
          </cell>
          <cell r="E933">
            <v>42004</v>
          </cell>
          <cell r="F933">
            <v>2443776000</v>
          </cell>
          <cell r="G933">
            <v>1197885000</v>
          </cell>
          <cell r="H933">
            <v>734119000</v>
          </cell>
          <cell r="I933">
            <v>0</v>
          </cell>
          <cell r="J933">
            <v>0</v>
          </cell>
          <cell r="K933">
            <v>1245891000</v>
          </cell>
          <cell r="L933">
            <v>511772000</v>
          </cell>
          <cell r="M933" t="str">
            <v>Real Estate</v>
          </cell>
          <cell r="N933" t="str">
            <v>REITs</v>
          </cell>
        </row>
        <row r="934">
          <cell r="A934">
            <v>562</v>
          </cell>
          <cell r="B934" t="str">
            <v>EQR</v>
          </cell>
          <cell r="C934" t="str">
            <v>Year 3</v>
          </cell>
          <cell r="D934" t="str">
            <v>EQRandYear 3</v>
          </cell>
          <cell r="E934">
            <v>42004</v>
          </cell>
          <cell r="F934">
            <v>2614748000</v>
          </cell>
          <cell r="G934">
            <v>883564000</v>
          </cell>
          <cell r="H934">
            <v>50948000</v>
          </cell>
          <cell r="I934">
            <v>0</v>
          </cell>
          <cell r="J934">
            <v>758861000</v>
          </cell>
          <cell r="K934">
            <v>1731184000</v>
          </cell>
          <cell r="L934">
            <v>921375000</v>
          </cell>
          <cell r="M934" t="str">
            <v>Real Estate</v>
          </cell>
          <cell r="N934" t="str">
            <v>REITs</v>
          </cell>
        </row>
        <row r="935">
          <cell r="A935">
            <v>570</v>
          </cell>
          <cell r="B935" t="str">
            <v>ES</v>
          </cell>
          <cell r="C935" t="str">
            <v>Year 3</v>
          </cell>
          <cell r="D935" t="str">
            <v>ESandYear 3</v>
          </cell>
          <cell r="E935">
            <v>42004</v>
          </cell>
          <cell r="F935">
            <v>7741856000</v>
          </cell>
          <cell r="G935">
            <v>4449139000</v>
          </cell>
          <cell r="H935">
            <v>1034507000</v>
          </cell>
          <cell r="I935">
            <v>0</v>
          </cell>
          <cell r="J935">
            <v>625361000</v>
          </cell>
          <cell r="K935">
            <v>3292717000</v>
          </cell>
          <cell r="L935">
            <v>1632849000</v>
          </cell>
          <cell r="M935" t="str">
            <v>Utilities</v>
          </cell>
          <cell r="N935" t="str">
            <v>MultiUtilities</v>
          </cell>
        </row>
        <row r="936">
          <cell r="A936">
            <v>574</v>
          </cell>
          <cell r="B936" t="str">
            <v>ESS</v>
          </cell>
          <cell r="C936" t="str">
            <v>Year 3</v>
          </cell>
          <cell r="D936" t="str">
            <v>ESSandYear 3</v>
          </cell>
          <cell r="E936">
            <v>42004</v>
          </cell>
          <cell r="F936">
            <v>970938000</v>
          </cell>
          <cell r="G936">
            <v>312546000</v>
          </cell>
          <cell r="H936">
            <v>40878000</v>
          </cell>
          <cell r="I936">
            <v>0</v>
          </cell>
          <cell r="J936">
            <v>360592000</v>
          </cell>
          <cell r="K936">
            <v>658392000</v>
          </cell>
          <cell r="L936">
            <v>256922000</v>
          </cell>
          <cell r="M936" t="str">
            <v>Real Estate</v>
          </cell>
          <cell r="N936" t="str">
            <v>Residential REITs</v>
          </cell>
        </row>
        <row r="937">
          <cell r="A937">
            <v>578</v>
          </cell>
          <cell r="B937" t="str">
            <v>ETFC</v>
          </cell>
          <cell r="C937" t="str">
            <v>Year 3</v>
          </cell>
          <cell r="D937" t="str">
            <v>ETFCandYear 3</v>
          </cell>
          <cell r="E937">
            <v>42004</v>
          </cell>
          <cell r="F937">
            <v>1665000000</v>
          </cell>
          <cell r="G937">
            <v>0</v>
          </cell>
          <cell r="H937">
            <v>958000000</v>
          </cell>
          <cell r="I937">
            <v>0</v>
          </cell>
          <cell r="J937">
            <v>136000000</v>
          </cell>
          <cell r="K937">
            <v>1665000000</v>
          </cell>
          <cell r="L937">
            <v>571000000</v>
          </cell>
          <cell r="M937" t="str">
            <v>Financials</v>
          </cell>
          <cell r="N937" t="str">
            <v>Investment Banking &amp; Brokerage</v>
          </cell>
        </row>
        <row r="938">
          <cell r="A938">
            <v>582</v>
          </cell>
          <cell r="B938" t="str">
            <v>ETN</v>
          </cell>
          <cell r="C938" t="str">
            <v>Year 3</v>
          </cell>
          <cell r="D938" t="str">
            <v>ETNandYear 3</v>
          </cell>
          <cell r="E938">
            <v>42004</v>
          </cell>
          <cell r="F938">
            <v>22552000000</v>
          </cell>
          <cell r="G938">
            <v>15646000000</v>
          </cell>
          <cell r="H938">
            <v>3810000000</v>
          </cell>
          <cell r="I938">
            <v>647000000</v>
          </cell>
          <cell r="J938">
            <v>0</v>
          </cell>
          <cell r="K938">
            <v>6906000000</v>
          </cell>
          <cell r="L938">
            <v>2449000000</v>
          </cell>
          <cell r="M938" t="str">
            <v>Industrials</v>
          </cell>
          <cell r="N938" t="str">
            <v>Industrial Conglomerates</v>
          </cell>
        </row>
        <row r="939">
          <cell r="A939">
            <v>586</v>
          </cell>
          <cell r="B939" t="str">
            <v>ETR</v>
          </cell>
          <cell r="C939" t="str">
            <v>Year 3</v>
          </cell>
          <cell r="D939" t="str">
            <v>ETRandYear 3</v>
          </cell>
          <cell r="E939">
            <v>42004</v>
          </cell>
          <cell r="F939">
            <v>12494921000</v>
          </cell>
          <cell r="G939">
            <v>8126187000</v>
          </cell>
          <cell r="H939">
            <v>863455000</v>
          </cell>
          <cell r="I939">
            <v>0</v>
          </cell>
          <cell r="J939">
            <v>1318638000</v>
          </cell>
          <cell r="K939">
            <v>4368734000</v>
          </cell>
          <cell r="L939">
            <v>2186641000</v>
          </cell>
          <cell r="M939" t="str">
            <v>Utilities</v>
          </cell>
          <cell r="N939" t="str">
            <v>Electric Utilities</v>
          </cell>
        </row>
        <row r="940">
          <cell r="A940">
            <v>590</v>
          </cell>
          <cell r="B940" t="str">
            <v>EW</v>
          </cell>
          <cell r="C940" t="str">
            <v>Year 3</v>
          </cell>
          <cell r="D940" t="str">
            <v>EWandYear 3</v>
          </cell>
          <cell r="E940">
            <v>42004</v>
          </cell>
          <cell r="F940">
            <v>2322900000</v>
          </cell>
          <cell r="G940">
            <v>625600000</v>
          </cell>
          <cell r="H940">
            <v>928700000</v>
          </cell>
          <cell r="I940">
            <v>346500000</v>
          </cell>
          <cell r="J940">
            <v>0</v>
          </cell>
          <cell r="K940">
            <v>1697300000</v>
          </cell>
          <cell r="L940">
            <v>422100000</v>
          </cell>
          <cell r="M940" t="str">
            <v>Health Care</v>
          </cell>
          <cell r="N940" t="str">
            <v>Health Care Equipment</v>
          </cell>
        </row>
        <row r="941">
          <cell r="A941">
            <v>598</v>
          </cell>
          <cell r="B941" t="str">
            <v>EXPD</v>
          </cell>
          <cell r="C941" t="str">
            <v>Year 3</v>
          </cell>
          <cell r="D941" t="str">
            <v>EXPDandYear 3</v>
          </cell>
          <cell r="E941">
            <v>42004</v>
          </cell>
          <cell r="F941">
            <v>6564721000</v>
          </cell>
          <cell r="G941">
            <v>4583294000</v>
          </cell>
          <cell r="H941">
            <v>1337487000</v>
          </cell>
          <cell r="I941">
            <v>0</v>
          </cell>
          <cell r="J941">
            <v>49292000</v>
          </cell>
          <cell r="K941">
            <v>1981427000</v>
          </cell>
          <cell r="L941">
            <v>594648000</v>
          </cell>
          <cell r="M941" t="str">
            <v>Industrials</v>
          </cell>
          <cell r="N941" t="str">
            <v>Air Freight &amp; Logistics</v>
          </cell>
        </row>
        <row r="942">
          <cell r="A942">
            <v>606</v>
          </cell>
          <cell r="B942" t="str">
            <v>EXR</v>
          </cell>
          <cell r="C942" t="str">
            <v>Year 3</v>
          </cell>
          <cell r="D942" t="str">
            <v>EXRandYear 3</v>
          </cell>
          <cell r="E942">
            <v>42004</v>
          </cell>
          <cell r="F942">
            <v>647155000</v>
          </cell>
          <cell r="G942">
            <v>172416000</v>
          </cell>
          <cell r="H942">
            <v>71369000</v>
          </cell>
          <cell r="I942">
            <v>0</v>
          </cell>
          <cell r="J942">
            <v>115076000</v>
          </cell>
          <cell r="K942">
            <v>474739000</v>
          </cell>
          <cell r="L942">
            <v>288294000</v>
          </cell>
          <cell r="M942" t="str">
            <v>Real Estate</v>
          </cell>
          <cell r="N942" t="str">
            <v>Specialized REITs</v>
          </cell>
        </row>
        <row r="943">
          <cell r="A943">
            <v>622</v>
          </cell>
          <cell r="B943" t="str">
            <v>FBHS</v>
          </cell>
          <cell r="C943" t="str">
            <v>Year 3</v>
          </cell>
          <cell r="D943" t="str">
            <v>FBHSandYear 3</v>
          </cell>
          <cell r="E943">
            <v>42004</v>
          </cell>
          <cell r="F943">
            <v>4013600000</v>
          </cell>
          <cell r="G943">
            <v>2646700000</v>
          </cell>
          <cell r="H943">
            <v>943300000</v>
          </cell>
          <cell r="I943">
            <v>0</v>
          </cell>
          <cell r="J943">
            <v>13100000</v>
          </cell>
          <cell r="K943">
            <v>1366900000</v>
          </cell>
          <cell r="L943">
            <v>410500000</v>
          </cell>
          <cell r="M943" t="str">
            <v>Industrials</v>
          </cell>
          <cell r="N943" t="str">
            <v>Building Products</v>
          </cell>
        </row>
        <row r="944">
          <cell r="A944">
            <v>626</v>
          </cell>
          <cell r="B944" t="str">
            <v>FCX</v>
          </cell>
          <cell r="C944" t="str">
            <v>Year 3</v>
          </cell>
          <cell r="D944" t="str">
            <v>FCXandYear 3</v>
          </cell>
          <cell r="E944">
            <v>42004</v>
          </cell>
          <cell r="F944">
            <v>21438000000</v>
          </cell>
          <cell r="G944">
            <v>19504000000</v>
          </cell>
          <cell r="H944">
            <v>592000000</v>
          </cell>
          <cell r="I944">
            <v>126000000</v>
          </cell>
          <cell r="J944">
            <v>0</v>
          </cell>
          <cell r="K944">
            <v>1934000000</v>
          </cell>
          <cell r="L944">
            <v>1216000000</v>
          </cell>
          <cell r="M944" t="str">
            <v>Materials</v>
          </cell>
          <cell r="N944" t="str">
            <v>Copper</v>
          </cell>
        </row>
        <row r="945">
          <cell r="A945">
            <v>634</v>
          </cell>
          <cell r="B945" t="str">
            <v>FE</v>
          </cell>
          <cell r="C945" t="str">
            <v>Year 3</v>
          </cell>
          <cell r="D945" t="str">
            <v>FEandYear 3</v>
          </cell>
          <cell r="E945">
            <v>42004</v>
          </cell>
          <cell r="F945">
            <v>15049000000</v>
          </cell>
          <cell r="G945">
            <v>6996000000</v>
          </cell>
          <cell r="H945">
            <v>5759000000</v>
          </cell>
          <cell r="I945">
            <v>0</v>
          </cell>
          <cell r="J945">
            <v>1232000000</v>
          </cell>
          <cell r="K945">
            <v>8053000000</v>
          </cell>
          <cell r="L945">
            <v>1062000000</v>
          </cell>
          <cell r="M945" t="str">
            <v>Utilities</v>
          </cell>
          <cell r="N945" t="str">
            <v>Electric Utilities</v>
          </cell>
        </row>
        <row r="946">
          <cell r="A946">
            <v>642</v>
          </cell>
          <cell r="B946" t="str">
            <v>FIS</v>
          </cell>
          <cell r="C946" t="str">
            <v>Year 3</v>
          </cell>
          <cell r="D946" t="str">
            <v>FISandYear 3</v>
          </cell>
          <cell r="E946">
            <v>42004</v>
          </cell>
          <cell r="F946">
            <v>6413800000</v>
          </cell>
          <cell r="G946">
            <v>4328300000</v>
          </cell>
          <cell r="H946">
            <v>814900000</v>
          </cell>
          <cell r="I946">
            <v>0</v>
          </cell>
          <cell r="J946">
            <v>0</v>
          </cell>
          <cell r="K946">
            <v>2085500000</v>
          </cell>
          <cell r="L946">
            <v>1270600000</v>
          </cell>
          <cell r="M946" t="str">
            <v>Information Technology</v>
          </cell>
          <cell r="N946" t="str">
            <v>Internet Software &amp; Services</v>
          </cell>
        </row>
        <row r="947">
          <cell r="A947">
            <v>646</v>
          </cell>
          <cell r="B947" t="str">
            <v>FISV</v>
          </cell>
          <cell r="C947" t="str">
            <v>Year 3</v>
          </cell>
          <cell r="D947" t="str">
            <v>FISVandYear 3</v>
          </cell>
          <cell r="E947">
            <v>42004</v>
          </cell>
          <cell r="F947">
            <v>5066000000</v>
          </cell>
          <cell r="G947">
            <v>2881000000</v>
          </cell>
          <cell r="H947">
            <v>975000000</v>
          </cell>
          <cell r="I947">
            <v>0</v>
          </cell>
          <cell r="J947">
            <v>0</v>
          </cell>
          <cell r="K947">
            <v>2185000000</v>
          </cell>
          <cell r="L947">
            <v>1210000000</v>
          </cell>
          <cell r="M947" t="str">
            <v>Information Technology</v>
          </cell>
          <cell r="N947" t="str">
            <v>Internet Software &amp; Services</v>
          </cell>
        </row>
        <row r="948">
          <cell r="A948">
            <v>654</v>
          </cell>
          <cell r="B948" t="str">
            <v>FLIR</v>
          </cell>
          <cell r="C948" t="str">
            <v>Year 3</v>
          </cell>
          <cell r="D948" t="str">
            <v>FLIRandYear 3</v>
          </cell>
          <cell r="E948">
            <v>42004</v>
          </cell>
          <cell r="F948">
            <v>1530654000</v>
          </cell>
          <cell r="G948">
            <v>780281000</v>
          </cell>
          <cell r="H948">
            <v>331995000</v>
          </cell>
          <cell r="I948">
            <v>142751000</v>
          </cell>
          <cell r="J948">
            <v>0</v>
          </cell>
          <cell r="K948">
            <v>750373000</v>
          </cell>
          <cell r="L948">
            <v>275627000</v>
          </cell>
          <cell r="M948" t="str">
            <v>Information Technology</v>
          </cell>
          <cell r="N948" t="str">
            <v>Electronic Equipment &amp; Instruments</v>
          </cell>
        </row>
        <row r="949">
          <cell r="A949">
            <v>666</v>
          </cell>
          <cell r="B949" t="str">
            <v>FMC</v>
          </cell>
          <cell r="C949" t="str">
            <v>Year 3</v>
          </cell>
          <cell r="D949" t="str">
            <v>FMCandYear 3</v>
          </cell>
          <cell r="E949">
            <v>42004</v>
          </cell>
          <cell r="F949">
            <v>3258700000</v>
          </cell>
          <cell r="G949">
            <v>2047800000</v>
          </cell>
          <cell r="H949">
            <v>589800000</v>
          </cell>
          <cell r="I949">
            <v>126300000</v>
          </cell>
          <cell r="J949">
            <v>0</v>
          </cell>
          <cell r="K949">
            <v>1210900000</v>
          </cell>
          <cell r="L949">
            <v>494800000</v>
          </cell>
          <cell r="M949" t="str">
            <v>Materials</v>
          </cell>
          <cell r="N949" t="str">
            <v>Diversified Chemicals</v>
          </cell>
        </row>
        <row r="950">
          <cell r="A950">
            <v>674</v>
          </cell>
          <cell r="B950" t="str">
            <v>FSLR</v>
          </cell>
          <cell r="C950" t="str">
            <v>Year 3</v>
          </cell>
          <cell r="D950" t="str">
            <v>FSLRandYear 3</v>
          </cell>
          <cell r="E950">
            <v>42004</v>
          </cell>
          <cell r="F950">
            <v>3391187000</v>
          </cell>
          <cell r="G950">
            <v>2566246000</v>
          </cell>
          <cell r="H950">
            <v>253827000</v>
          </cell>
          <cell r="I950">
            <v>143969000</v>
          </cell>
          <cell r="J950">
            <v>0</v>
          </cell>
          <cell r="K950">
            <v>824941000</v>
          </cell>
          <cell r="L950">
            <v>427145000</v>
          </cell>
          <cell r="M950" t="str">
            <v>Information Technology</v>
          </cell>
          <cell r="N950" t="str">
            <v>Semiconductors</v>
          </cell>
        </row>
        <row r="951">
          <cell r="A951">
            <v>678</v>
          </cell>
          <cell r="B951" t="str">
            <v>FTR</v>
          </cell>
          <cell r="C951" t="str">
            <v>Year 3</v>
          </cell>
          <cell r="D951" t="str">
            <v>FTRandYear 3</v>
          </cell>
          <cell r="E951">
            <v>42004</v>
          </cell>
          <cell r="F951">
            <v>4772000000</v>
          </cell>
          <cell r="G951">
            <v>0</v>
          </cell>
          <cell r="H951">
            <v>2671000000</v>
          </cell>
          <cell r="I951">
            <v>0</v>
          </cell>
          <cell r="J951">
            <v>1139000000</v>
          </cell>
          <cell r="K951">
            <v>4772000000</v>
          </cell>
          <cell r="L951">
            <v>962000000</v>
          </cell>
          <cell r="M951" t="str">
            <v>Telecommunications Services</v>
          </cell>
          <cell r="N951" t="str">
            <v>Integrated Telecommunications Services</v>
          </cell>
        </row>
        <row r="952">
          <cell r="A952">
            <v>686</v>
          </cell>
          <cell r="B952" t="str">
            <v>GGP</v>
          </cell>
          <cell r="C952" t="str">
            <v>Year 3</v>
          </cell>
          <cell r="D952" t="str">
            <v>GGPandYear 3</v>
          </cell>
          <cell r="E952">
            <v>42004</v>
          </cell>
          <cell r="F952">
            <v>2535559000</v>
          </cell>
          <cell r="G952">
            <v>783602000</v>
          </cell>
          <cell r="H952">
            <v>88705000</v>
          </cell>
          <cell r="I952">
            <v>0</v>
          </cell>
          <cell r="J952">
            <v>708406000</v>
          </cell>
          <cell r="K952">
            <v>1751957000</v>
          </cell>
          <cell r="L952">
            <v>954846000</v>
          </cell>
          <cell r="M952" t="str">
            <v>Real Estate</v>
          </cell>
          <cell r="N952" t="str">
            <v>Retail REITs</v>
          </cell>
        </row>
        <row r="953">
          <cell r="A953">
            <v>690</v>
          </cell>
          <cell r="B953" t="str">
            <v>GILD</v>
          </cell>
          <cell r="C953" t="str">
            <v>Year 3</v>
          </cell>
          <cell r="D953" t="str">
            <v>GILDandYear 3</v>
          </cell>
          <cell r="E953">
            <v>42004</v>
          </cell>
          <cell r="F953">
            <v>24890000000</v>
          </cell>
          <cell r="G953">
            <v>3788000000</v>
          </cell>
          <cell r="H953">
            <v>2983000000</v>
          </cell>
          <cell r="I953">
            <v>2854000000</v>
          </cell>
          <cell r="J953">
            <v>0</v>
          </cell>
          <cell r="K953">
            <v>21102000000</v>
          </cell>
          <cell r="L953">
            <v>15265000000</v>
          </cell>
          <cell r="M953" t="str">
            <v>Health Care</v>
          </cell>
          <cell r="N953" t="str">
            <v>Biotechnology</v>
          </cell>
        </row>
        <row r="954">
          <cell r="A954">
            <v>706</v>
          </cell>
          <cell r="B954" t="str">
            <v>GPC</v>
          </cell>
          <cell r="C954" t="str">
            <v>Year 3</v>
          </cell>
          <cell r="D954" t="str">
            <v>GPCandYear 3</v>
          </cell>
          <cell r="E954">
            <v>42004</v>
          </cell>
          <cell r="F954">
            <v>15341647000</v>
          </cell>
          <cell r="G954">
            <v>10747886000</v>
          </cell>
          <cell r="H954">
            <v>3314030000</v>
          </cell>
          <cell r="I954">
            <v>0</v>
          </cell>
          <cell r="J954">
            <v>148313000</v>
          </cell>
          <cell r="K954">
            <v>4593761000</v>
          </cell>
          <cell r="L954">
            <v>1131418000</v>
          </cell>
          <cell r="M954" t="str">
            <v>Consumer Discretionary</v>
          </cell>
          <cell r="N954" t="str">
            <v>Specialty Stores</v>
          </cell>
        </row>
        <row r="955">
          <cell r="A955">
            <v>726</v>
          </cell>
          <cell r="B955" t="str">
            <v>GWW</v>
          </cell>
          <cell r="C955" t="str">
            <v>Year 3</v>
          </cell>
          <cell r="D955" t="str">
            <v>GWWandYear 3</v>
          </cell>
          <cell r="E955">
            <v>42004</v>
          </cell>
          <cell r="F955">
            <v>9964953000</v>
          </cell>
          <cell r="G955">
            <v>5650711000</v>
          </cell>
          <cell r="H955">
            <v>2967125000</v>
          </cell>
          <cell r="I955">
            <v>0</v>
          </cell>
          <cell r="J955">
            <v>0</v>
          </cell>
          <cell r="K955">
            <v>4314242000</v>
          </cell>
          <cell r="L955">
            <v>1347117000</v>
          </cell>
          <cell r="M955" t="str">
            <v>Industrials</v>
          </cell>
          <cell r="N955" t="str">
            <v>Industrial Materials</v>
          </cell>
        </row>
        <row r="956">
          <cell r="A956">
            <v>742</v>
          </cell>
          <cell r="B956" t="str">
            <v>HBAN</v>
          </cell>
          <cell r="C956" t="str">
            <v>Year 3</v>
          </cell>
          <cell r="D956" t="str">
            <v>HBANandYear 3</v>
          </cell>
          <cell r="E956">
            <v>42004</v>
          </cell>
          <cell r="F956">
            <v>2955641000</v>
          </cell>
          <cell r="G956">
            <v>86453000</v>
          </cell>
          <cell r="H956">
            <v>1843069000</v>
          </cell>
          <cell r="I956">
            <v>0</v>
          </cell>
          <cell r="J956">
            <v>120266000</v>
          </cell>
          <cell r="K956">
            <v>2869188000</v>
          </cell>
          <cell r="L956">
            <v>905853000</v>
          </cell>
          <cell r="M956" t="str">
            <v>Financials</v>
          </cell>
          <cell r="N956" t="str">
            <v>Banks</v>
          </cell>
        </row>
        <row r="957">
          <cell r="A957">
            <v>750</v>
          </cell>
          <cell r="B957" t="str">
            <v>HCA</v>
          </cell>
          <cell r="C957" t="str">
            <v>Year 3</v>
          </cell>
          <cell r="D957" t="str">
            <v>HCAandYear 3</v>
          </cell>
          <cell r="E957">
            <v>42004</v>
          </cell>
          <cell r="F957">
            <v>36918000000</v>
          </cell>
          <cell r="G957">
            <v>6262000000</v>
          </cell>
          <cell r="H957">
            <v>23271000000</v>
          </cell>
          <cell r="I957">
            <v>0</v>
          </cell>
          <cell r="J957">
            <v>1820000000</v>
          </cell>
          <cell r="K957">
            <v>30656000000</v>
          </cell>
          <cell r="L957">
            <v>5565000000</v>
          </cell>
          <cell r="M957" t="str">
            <v>Health Care</v>
          </cell>
          <cell r="N957" t="str">
            <v>Health Care Facilities</v>
          </cell>
        </row>
        <row r="958">
          <cell r="A958">
            <v>754</v>
          </cell>
          <cell r="B958" t="str">
            <v>HCN</v>
          </cell>
          <cell r="C958" t="str">
            <v>Year 3</v>
          </cell>
          <cell r="D958" t="str">
            <v>HCNandYear 3</v>
          </cell>
          <cell r="E958">
            <v>42004</v>
          </cell>
          <cell r="F958">
            <v>3305879000</v>
          </cell>
          <cell r="G958">
            <v>1403358000</v>
          </cell>
          <cell r="H958">
            <v>212481000</v>
          </cell>
          <cell r="I958">
            <v>0</v>
          </cell>
          <cell r="J958">
            <v>844130000</v>
          </cell>
          <cell r="K958">
            <v>1902521000</v>
          </cell>
          <cell r="L958">
            <v>845910000</v>
          </cell>
          <cell r="M958" t="str">
            <v>Real Estate</v>
          </cell>
          <cell r="N958" t="str">
            <v>REITs</v>
          </cell>
        </row>
        <row r="959">
          <cell r="A959">
            <v>766</v>
          </cell>
          <cell r="B959" t="str">
            <v>HES</v>
          </cell>
          <cell r="C959" t="str">
            <v>Year 3</v>
          </cell>
          <cell r="D959" t="str">
            <v>HESandYear 3</v>
          </cell>
          <cell r="E959">
            <v>42004</v>
          </cell>
          <cell r="F959">
            <v>10737000000</v>
          </cell>
          <cell r="G959">
            <v>3753000000</v>
          </cell>
          <cell r="H959">
            <v>863000000</v>
          </cell>
          <cell r="I959">
            <v>0</v>
          </cell>
          <cell r="J959">
            <v>3224000000</v>
          </cell>
          <cell r="K959">
            <v>6984000000</v>
          </cell>
          <cell r="L959">
            <v>2897000000</v>
          </cell>
          <cell r="M959" t="str">
            <v>Energy</v>
          </cell>
          <cell r="N959" t="str">
            <v>Integrated Oil &amp; Gas</v>
          </cell>
        </row>
        <row r="960">
          <cell r="A960">
            <v>770</v>
          </cell>
          <cell r="B960" t="str">
            <v>HIG</v>
          </cell>
          <cell r="C960" t="str">
            <v>Year 3</v>
          </cell>
          <cell r="D960" t="str">
            <v>HIGandYear 3</v>
          </cell>
          <cell r="E960">
            <v>42004</v>
          </cell>
          <cell r="F960">
            <v>18614000000</v>
          </cell>
          <cell r="G960">
            <v>10805000000</v>
          </cell>
          <cell r="H960">
            <v>0</v>
          </cell>
          <cell r="I960">
            <v>0</v>
          </cell>
          <cell r="J960">
            <v>5757000000</v>
          </cell>
          <cell r="K960">
            <v>7809000000</v>
          </cell>
          <cell r="L960">
            <v>2052000000</v>
          </cell>
          <cell r="M960" t="str">
            <v>Financials</v>
          </cell>
          <cell r="N960" t="str">
            <v>Property &amp; Casualty Insurance</v>
          </cell>
        </row>
        <row r="961">
          <cell r="A961">
            <v>774</v>
          </cell>
          <cell r="B961" t="str">
            <v>HOG</v>
          </cell>
          <cell r="C961" t="str">
            <v>Year 3</v>
          </cell>
          <cell r="D961" t="str">
            <v>HOGandYear 3</v>
          </cell>
          <cell r="E961">
            <v>42004</v>
          </cell>
          <cell r="F961">
            <v>6228508000</v>
          </cell>
          <cell r="G961">
            <v>3788023000</v>
          </cell>
          <cell r="H961">
            <v>1159502000</v>
          </cell>
          <cell r="I961">
            <v>0</v>
          </cell>
          <cell r="J961">
            <v>0</v>
          </cell>
          <cell r="K961">
            <v>2440485000</v>
          </cell>
          <cell r="L961">
            <v>1280983000</v>
          </cell>
          <cell r="M961" t="str">
            <v>Consumer Discretionary</v>
          </cell>
          <cell r="N961" t="str">
            <v>Motorcycle Manufacturers</v>
          </cell>
        </row>
        <row r="962">
          <cell r="A962">
            <v>813</v>
          </cell>
          <cell r="B962" t="str">
            <v>HST</v>
          </cell>
          <cell r="C962" t="str">
            <v>Year 3</v>
          </cell>
          <cell r="D962" t="str">
            <v>HSTandYear 3</v>
          </cell>
          <cell r="E962">
            <v>42004</v>
          </cell>
          <cell r="F962">
            <v>5354000000</v>
          </cell>
          <cell r="G962">
            <v>2033000000</v>
          </cell>
          <cell r="H962">
            <v>1920000000</v>
          </cell>
          <cell r="I962">
            <v>0</v>
          </cell>
          <cell r="J962">
            <v>701000000</v>
          </cell>
          <cell r="K962">
            <v>3321000000</v>
          </cell>
          <cell r="L962">
            <v>700000000</v>
          </cell>
          <cell r="M962" t="str">
            <v>Real Estate</v>
          </cell>
          <cell r="N962" t="str">
            <v>REITs</v>
          </cell>
        </row>
        <row r="963">
          <cell r="A963">
            <v>817</v>
          </cell>
          <cell r="B963" t="str">
            <v>HSY</v>
          </cell>
          <cell r="C963" t="str">
            <v>Year 3</v>
          </cell>
          <cell r="D963" t="str">
            <v>HSYandYear 3</v>
          </cell>
          <cell r="E963">
            <v>42004</v>
          </cell>
          <cell r="F963">
            <v>7421768000</v>
          </cell>
          <cell r="G963">
            <v>4085602000</v>
          </cell>
          <cell r="H963">
            <v>1898284000</v>
          </cell>
          <cell r="I963">
            <v>0</v>
          </cell>
          <cell r="J963">
            <v>0</v>
          </cell>
          <cell r="K963">
            <v>3336166000</v>
          </cell>
          <cell r="L963">
            <v>1437882000</v>
          </cell>
          <cell r="M963" t="str">
            <v>Consumer Staples</v>
          </cell>
          <cell r="N963" t="str">
            <v>Packaged Foods &amp; Meats</v>
          </cell>
        </row>
        <row r="964">
          <cell r="A964">
            <v>825</v>
          </cell>
          <cell r="B964" t="str">
            <v>IBM</v>
          </cell>
          <cell r="C964" t="str">
            <v>Year 3</v>
          </cell>
          <cell r="D964" t="str">
            <v>IBMandYear 3</v>
          </cell>
          <cell r="E964">
            <v>42004</v>
          </cell>
          <cell r="F964">
            <v>92793000000</v>
          </cell>
          <cell r="G964">
            <v>46386000000</v>
          </cell>
          <cell r="H964">
            <v>22438000000</v>
          </cell>
          <cell r="I964">
            <v>5437000000</v>
          </cell>
          <cell r="J964">
            <v>0</v>
          </cell>
          <cell r="K964">
            <v>46407000000</v>
          </cell>
          <cell r="L964">
            <v>18532000000</v>
          </cell>
          <cell r="M964" t="str">
            <v>Information Technology</v>
          </cell>
          <cell r="N964" t="str">
            <v>IT Consulting &amp; Other Services</v>
          </cell>
        </row>
        <row r="965">
          <cell r="A965">
            <v>829</v>
          </cell>
          <cell r="B965" t="str">
            <v>IDXX</v>
          </cell>
          <cell r="C965" t="str">
            <v>Year 3</v>
          </cell>
          <cell r="D965" t="str">
            <v>IDXXandYear 3</v>
          </cell>
          <cell r="E965">
            <v>42004</v>
          </cell>
          <cell r="F965">
            <v>1485807000</v>
          </cell>
          <cell r="G965">
            <v>669691000</v>
          </cell>
          <cell r="H965">
            <v>457598000</v>
          </cell>
          <cell r="I965">
            <v>98263000</v>
          </cell>
          <cell r="J965">
            <v>0</v>
          </cell>
          <cell r="K965">
            <v>816116000</v>
          </cell>
          <cell r="L965">
            <v>260255000</v>
          </cell>
          <cell r="M965" t="str">
            <v>Health Care</v>
          </cell>
          <cell r="N965" t="str">
            <v>Health Care Equipment</v>
          </cell>
        </row>
        <row r="966">
          <cell r="A966">
            <v>833</v>
          </cell>
          <cell r="B966" t="str">
            <v>IFF</v>
          </cell>
          <cell r="C966" t="str">
            <v>Year 3</v>
          </cell>
          <cell r="D966" t="str">
            <v>IFFandYear 3</v>
          </cell>
          <cell r="E966">
            <v>42004</v>
          </cell>
          <cell r="F966">
            <v>3088533000</v>
          </cell>
          <cell r="G966">
            <v>1726383000</v>
          </cell>
          <cell r="H966">
            <v>514891000</v>
          </cell>
          <cell r="I966">
            <v>253640000</v>
          </cell>
          <cell r="J966">
            <v>0</v>
          </cell>
          <cell r="K966">
            <v>1362150000</v>
          </cell>
          <cell r="L966">
            <v>593619000</v>
          </cell>
          <cell r="M966" t="str">
            <v>Materials</v>
          </cell>
          <cell r="N966" t="str">
            <v>Specialty Chemicals</v>
          </cell>
        </row>
        <row r="967">
          <cell r="A967">
            <v>849</v>
          </cell>
          <cell r="B967" t="str">
            <v>IP</v>
          </cell>
          <cell r="C967" t="str">
            <v>Year 3</v>
          </cell>
          <cell r="D967" t="str">
            <v>IPandYear 3</v>
          </cell>
          <cell r="E967">
            <v>42004</v>
          </cell>
          <cell r="F967">
            <v>23617000000</v>
          </cell>
          <cell r="G967">
            <v>16254000000</v>
          </cell>
          <cell r="H967">
            <v>3494000000</v>
          </cell>
          <cell r="I967">
            <v>0</v>
          </cell>
          <cell r="J967">
            <v>1406000000</v>
          </cell>
          <cell r="K967">
            <v>7363000000</v>
          </cell>
          <cell r="L967">
            <v>2463000000</v>
          </cell>
          <cell r="M967" t="str">
            <v>Materials</v>
          </cell>
          <cell r="N967" t="str">
            <v>Paper Packaging</v>
          </cell>
        </row>
        <row r="968">
          <cell r="A968">
            <v>853</v>
          </cell>
          <cell r="B968" t="str">
            <v>IPG</v>
          </cell>
          <cell r="C968" t="str">
            <v>Year 3</v>
          </cell>
          <cell r="D968" t="str">
            <v>IPGandYear 3</v>
          </cell>
          <cell r="E968">
            <v>42004</v>
          </cell>
          <cell r="F968">
            <v>7537100000</v>
          </cell>
          <cell r="G968">
            <v>0</v>
          </cell>
          <cell r="H968">
            <v>6748500000</v>
          </cell>
          <cell r="I968">
            <v>0</v>
          </cell>
          <cell r="J968">
            <v>0</v>
          </cell>
          <cell r="K968">
            <v>7537100000</v>
          </cell>
          <cell r="L968">
            <v>788600000</v>
          </cell>
          <cell r="M968" t="str">
            <v>Consumer Discretionary</v>
          </cell>
          <cell r="N968" t="str">
            <v>Advertising</v>
          </cell>
        </row>
        <row r="969">
          <cell r="A969">
            <v>857</v>
          </cell>
          <cell r="B969" t="str">
            <v>IRM</v>
          </cell>
          <cell r="C969" t="str">
            <v>Year 3</v>
          </cell>
          <cell r="D969" t="str">
            <v>IRMandYear 3</v>
          </cell>
          <cell r="E969">
            <v>42004</v>
          </cell>
          <cell r="F969">
            <v>3117693000</v>
          </cell>
          <cell r="G969">
            <v>1344636000</v>
          </cell>
          <cell r="H969">
            <v>869572000</v>
          </cell>
          <cell r="I969">
            <v>0</v>
          </cell>
          <cell r="J969">
            <v>353143000</v>
          </cell>
          <cell r="K969">
            <v>1773057000</v>
          </cell>
          <cell r="L969">
            <v>550342000</v>
          </cell>
          <cell r="M969" t="str">
            <v>Real Estate</v>
          </cell>
          <cell r="N969" t="str">
            <v>REITs</v>
          </cell>
        </row>
        <row r="970">
          <cell r="A970">
            <v>869</v>
          </cell>
          <cell r="B970" t="str">
            <v>IVZ</v>
          </cell>
          <cell r="C970" t="str">
            <v>Year 3</v>
          </cell>
          <cell r="D970" t="str">
            <v>IVZandYear 3</v>
          </cell>
          <cell r="E970">
            <v>42004</v>
          </cell>
          <cell r="F970">
            <v>5147100000</v>
          </cell>
          <cell r="G970">
            <v>0</v>
          </cell>
          <cell r="H970">
            <v>3870200000</v>
          </cell>
          <cell r="I970">
            <v>0</v>
          </cell>
          <cell r="J970">
            <v>0</v>
          </cell>
          <cell r="K970">
            <v>5147100000</v>
          </cell>
          <cell r="L970">
            <v>1276900000</v>
          </cell>
          <cell r="M970" t="str">
            <v>Financials</v>
          </cell>
          <cell r="N970" t="str">
            <v>Asset Management &amp; Custody Banks</v>
          </cell>
        </row>
        <row r="971">
          <cell r="A971">
            <v>873</v>
          </cell>
          <cell r="B971" t="str">
            <v>JBHT</v>
          </cell>
          <cell r="C971" t="str">
            <v>Year 3</v>
          </cell>
          <cell r="D971" t="str">
            <v>JBHTandYear 3</v>
          </cell>
          <cell r="E971">
            <v>42004</v>
          </cell>
          <cell r="F971">
            <v>6165441000</v>
          </cell>
          <cell r="G971">
            <v>3898403000</v>
          </cell>
          <cell r="H971">
            <v>1341000000</v>
          </cell>
          <cell r="I971">
            <v>0</v>
          </cell>
          <cell r="J971">
            <v>294496000</v>
          </cell>
          <cell r="K971">
            <v>2267038000</v>
          </cell>
          <cell r="L971">
            <v>631542000</v>
          </cell>
          <cell r="M971" t="str">
            <v>Industrials</v>
          </cell>
          <cell r="N971" t="str">
            <v>Trucking</v>
          </cell>
        </row>
        <row r="972">
          <cell r="A972">
            <v>881</v>
          </cell>
          <cell r="B972" t="str">
            <v>JNPR</v>
          </cell>
          <cell r="C972" t="str">
            <v>Year 3</v>
          </cell>
          <cell r="D972" t="str">
            <v>JNPRandYear 3</v>
          </cell>
          <cell r="E972">
            <v>42004</v>
          </cell>
          <cell r="F972">
            <v>4627100000</v>
          </cell>
          <cell r="G972">
            <v>1768900000</v>
          </cell>
          <cell r="H972">
            <v>1254700000</v>
          </cell>
          <cell r="I972">
            <v>1006200000</v>
          </cell>
          <cell r="J972">
            <v>0</v>
          </cell>
          <cell r="K972">
            <v>2858200000</v>
          </cell>
          <cell r="L972">
            <v>597300000</v>
          </cell>
          <cell r="M972" t="str">
            <v>Information Technology</v>
          </cell>
          <cell r="N972" t="str">
            <v>Networking Equipment</v>
          </cell>
        </row>
        <row r="973">
          <cell r="A973">
            <v>885</v>
          </cell>
          <cell r="B973" t="str">
            <v>JPM</v>
          </cell>
          <cell r="C973" t="str">
            <v>Year 3</v>
          </cell>
          <cell r="D973" t="str">
            <v>JPMandYear 3</v>
          </cell>
          <cell r="E973">
            <v>42004</v>
          </cell>
          <cell r="F973">
            <v>91973000000</v>
          </cell>
          <cell r="G973">
            <v>0</v>
          </cell>
          <cell r="H973">
            <v>61274000000</v>
          </cell>
          <cell r="I973">
            <v>0</v>
          </cell>
          <cell r="J973">
            <v>3139000000</v>
          </cell>
          <cell r="K973">
            <v>91973000000</v>
          </cell>
          <cell r="L973">
            <v>27560000000</v>
          </cell>
          <cell r="M973" t="str">
            <v>Financials</v>
          </cell>
          <cell r="N973" t="str">
            <v>Banks</v>
          </cell>
        </row>
        <row r="974">
          <cell r="A974">
            <v>901</v>
          </cell>
          <cell r="B974" t="str">
            <v>KIM</v>
          </cell>
          <cell r="C974" t="str">
            <v>Year 3</v>
          </cell>
          <cell r="D974" t="str">
            <v>KIMandYear 3</v>
          </cell>
          <cell r="E974">
            <v>42004</v>
          </cell>
          <cell r="F974">
            <v>993897000</v>
          </cell>
          <cell r="G974">
            <v>258617000</v>
          </cell>
          <cell r="H974">
            <v>122201000</v>
          </cell>
          <cell r="I974">
            <v>0</v>
          </cell>
          <cell r="J974">
            <v>258074000</v>
          </cell>
          <cell r="K974">
            <v>735280000</v>
          </cell>
          <cell r="L974">
            <v>355005000</v>
          </cell>
          <cell r="M974" t="str">
            <v>Real Estate</v>
          </cell>
          <cell r="N974" t="str">
            <v>REITs</v>
          </cell>
        </row>
        <row r="975">
          <cell r="A975">
            <v>921</v>
          </cell>
          <cell r="B975" t="str">
            <v>KO</v>
          </cell>
          <cell r="C975" t="str">
            <v>Year 3</v>
          </cell>
          <cell r="D975" t="str">
            <v>KOandYear 3</v>
          </cell>
          <cell r="E975">
            <v>42004</v>
          </cell>
          <cell r="F975">
            <v>45998000000</v>
          </cell>
          <cell r="G975">
            <v>17889000000</v>
          </cell>
          <cell r="H975">
            <v>18401000000</v>
          </cell>
          <cell r="I975">
            <v>0</v>
          </cell>
          <cell r="J975">
            <v>0</v>
          </cell>
          <cell r="K975">
            <v>28109000000</v>
          </cell>
          <cell r="L975">
            <v>9708000000</v>
          </cell>
          <cell r="M975" t="str">
            <v>Consumer Staples</v>
          </cell>
          <cell r="N975" t="str">
            <v>Soft Drinks</v>
          </cell>
        </row>
        <row r="976">
          <cell r="A976">
            <v>945</v>
          </cell>
          <cell r="B976" t="str">
            <v>LEG</v>
          </cell>
          <cell r="C976" t="str">
            <v>Year 3</v>
          </cell>
          <cell r="D976" t="str">
            <v>LEGandYear 3</v>
          </cell>
          <cell r="E976">
            <v>42004</v>
          </cell>
          <cell r="F976">
            <v>3782300000</v>
          </cell>
          <cell r="G976">
            <v>2991900000</v>
          </cell>
          <cell r="H976">
            <v>439200000</v>
          </cell>
          <cell r="I976">
            <v>0</v>
          </cell>
          <cell r="J976">
            <v>19700000</v>
          </cell>
          <cell r="K976">
            <v>790400000</v>
          </cell>
          <cell r="L976">
            <v>331500000</v>
          </cell>
          <cell r="M976" t="str">
            <v>Industrials</v>
          </cell>
          <cell r="N976" t="str">
            <v>Industrial Conglomerates</v>
          </cell>
        </row>
        <row r="977">
          <cell r="A977">
            <v>953</v>
          </cell>
          <cell r="B977" t="str">
            <v>LH</v>
          </cell>
          <cell r="C977" t="str">
            <v>Year 3</v>
          </cell>
          <cell r="D977" t="str">
            <v>LHandYear 3</v>
          </cell>
          <cell r="E977">
            <v>42004</v>
          </cell>
          <cell r="F977">
            <v>6011600000</v>
          </cell>
          <cell r="G977">
            <v>3808500000</v>
          </cell>
          <cell r="H977">
            <v>1198200000</v>
          </cell>
          <cell r="I977">
            <v>0</v>
          </cell>
          <cell r="J977">
            <v>76700000</v>
          </cell>
          <cell r="K977">
            <v>2203100000</v>
          </cell>
          <cell r="L977">
            <v>928200000</v>
          </cell>
          <cell r="M977" t="str">
            <v>Health Care</v>
          </cell>
          <cell r="N977" t="str">
            <v>Health Care Facilities</v>
          </cell>
        </row>
        <row r="978">
          <cell r="A978">
            <v>957</v>
          </cell>
          <cell r="B978" t="str">
            <v>LKQ</v>
          </cell>
          <cell r="C978" t="str">
            <v>Year 3</v>
          </cell>
          <cell r="D978" t="str">
            <v>LKQandYear 3</v>
          </cell>
          <cell r="E978">
            <v>42004</v>
          </cell>
          <cell r="F978">
            <v>6740064000</v>
          </cell>
          <cell r="G978">
            <v>4088151000</v>
          </cell>
          <cell r="H978">
            <v>1866520000</v>
          </cell>
          <cell r="I978">
            <v>0</v>
          </cell>
          <cell r="J978">
            <v>120719000</v>
          </cell>
          <cell r="K978">
            <v>2651913000</v>
          </cell>
          <cell r="L978">
            <v>664674000</v>
          </cell>
          <cell r="M978" t="str">
            <v>Consumer Discretionary</v>
          </cell>
          <cell r="N978" t="str">
            <v>Distributors</v>
          </cell>
        </row>
        <row r="979">
          <cell r="A979">
            <v>961</v>
          </cell>
          <cell r="B979" t="str">
            <v>LLL</v>
          </cell>
          <cell r="C979" t="str">
            <v>Year 3</v>
          </cell>
          <cell r="D979" t="str">
            <v>LLLandYear 3</v>
          </cell>
          <cell r="E979">
            <v>42004</v>
          </cell>
          <cell r="F979">
            <v>10986000000</v>
          </cell>
          <cell r="G979">
            <v>9974000000</v>
          </cell>
          <cell r="H979">
            <v>0</v>
          </cell>
          <cell r="I979">
            <v>0</v>
          </cell>
          <cell r="J979">
            <v>0</v>
          </cell>
          <cell r="K979">
            <v>1012000000</v>
          </cell>
          <cell r="L979">
            <v>1012000000</v>
          </cell>
          <cell r="M979" t="str">
            <v>Industrials</v>
          </cell>
          <cell r="N979" t="str">
            <v>Industrial Conglomerates</v>
          </cell>
        </row>
        <row r="980">
          <cell r="A980">
            <v>969</v>
          </cell>
          <cell r="B980" t="str">
            <v>LLY</v>
          </cell>
          <cell r="C980" t="str">
            <v>Year 3</v>
          </cell>
          <cell r="D980" t="str">
            <v>LLYandYear 3</v>
          </cell>
          <cell r="E980">
            <v>42004</v>
          </cell>
          <cell r="F980">
            <v>19615600000</v>
          </cell>
          <cell r="G980">
            <v>4932500000</v>
          </cell>
          <cell r="H980">
            <v>6280300000</v>
          </cell>
          <cell r="I980">
            <v>4733600000</v>
          </cell>
          <cell r="J980">
            <v>0</v>
          </cell>
          <cell r="K980">
            <v>14683100000</v>
          </cell>
          <cell r="L980">
            <v>3669200000</v>
          </cell>
          <cell r="M980" t="str">
            <v>Health Care</v>
          </cell>
          <cell r="N980" t="str">
            <v>Pharmaceuticals</v>
          </cell>
        </row>
        <row r="981">
          <cell r="A981">
            <v>977</v>
          </cell>
          <cell r="B981" t="str">
            <v>LNT</v>
          </cell>
          <cell r="C981" t="str">
            <v>Year 3</v>
          </cell>
          <cell r="D981" t="str">
            <v>LNTandYear 3</v>
          </cell>
          <cell r="E981">
            <v>42004</v>
          </cell>
          <cell r="F981">
            <v>3350300000</v>
          </cell>
          <cell r="G981">
            <v>2317500000</v>
          </cell>
          <cell r="H981">
            <v>101100000</v>
          </cell>
          <cell r="I981">
            <v>0</v>
          </cell>
          <cell r="J981">
            <v>388100000</v>
          </cell>
          <cell r="K981">
            <v>1032800000</v>
          </cell>
          <cell r="L981">
            <v>543600000</v>
          </cell>
          <cell r="M981" t="str">
            <v>Utilities</v>
          </cell>
          <cell r="N981" t="str">
            <v>Electric Utilities</v>
          </cell>
        </row>
        <row r="982">
          <cell r="A982">
            <v>989</v>
          </cell>
          <cell r="B982" t="str">
            <v>LUK</v>
          </cell>
          <cell r="C982" t="str">
            <v>Year 3</v>
          </cell>
          <cell r="D982" t="str">
            <v>LUKandYear 3</v>
          </cell>
          <cell r="E982">
            <v>42004</v>
          </cell>
          <cell r="F982">
            <v>10681897000</v>
          </cell>
          <cell r="G982">
            <v>8024286000</v>
          </cell>
          <cell r="H982">
            <v>2856642000</v>
          </cell>
          <cell r="I982">
            <v>0</v>
          </cell>
          <cell r="J982">
            <v>185993000</v>
          </cell>
          <cell r="K982">
            <v>2657611000</v>
          </cell>
          <cell r="L982">
            <v>-385024000</v>
          </cell>
          <cell r="M982" t="str">
            <v>Financials</v>
          </cell>
          <cell r="N982" t="str">
            <v>Multi-Sector Holdings</v>
          </cell>
        </row>
        <row r="983">
          <cell r="A983">
            <v>997</v>
          </cell>
          <cell r="B983" t="str">
            <v>LVLT</v>
          </cell>
          <cell r="C983" t="str">
            <v>Year 3</v>
          </cell>
          <cell r="D983" t="str">
            <v>LVLTandYear 3</v>
          </cell>
          <cell r="E983">
            <v>42004</v>
          </cell>
          <cell r="F983">
            <v>6777000000</v>
          </cell>
          <cell r="G983">
            <v>3775000000</v>
          </cell>
          <cell r="H983">
            <v>1181000000</v>
          </cell>
          <cell r="I983">
            <v>0</v>
          </cell>
          <cell r="J983">
            <v>808000000</v>
          </cell>
          <cell r="K983">
            <v>3002000000</v>
          </cell>
          <cell r="L983">
            <v>1013000000</v>
          </cell>
          <cell r="M983" t="str">
            <v>Telecommunications Services</v>
          </cell>
          <cell r="N983" t="str">
            <v>Alternative Carriers</v>
          </cell>
        </row>
        <row r="984">
          <cell r="A984">
            <v>1001</v>
          </cell>
          <cell r="B984" t="str">
            <v>LYB</v>
          </cell>
          <cell r="C984" t="str">
            <v>Year 3</v>
          </cell>
          <cell r="D984" t="str">
            <v>LYBandYear 3</v>
          </cell>
          <cell r="E984">
            <v>42004</v>
          </cell>
          <cell r="F984">
            <v>45608000000</v>
          </cell>
          <cell r="G984">
            <v>38939000000</v>
          </cell>
          <cell r="H984">
            <v>806000000</v>
          </cell>
          <cell r="I984">
            <v>127000000</v>
          </cell>
          <cell r="J984">
            <v>0</v>
          </cell>
          <cell r="K984">
            <v>6669000000</v>
          </cell>
          <cell r="L984">
            <v>5736000000</v>
          </cell>
          <cell r="M984" t="str">
            <v>Materials</v>
          </cell>
          <cell r="N984" t="str">
            <v>Diversified Chemicals</v>
          </cell>
        </row>
        <row r="985">
          <cell r="A985">
            <v>1013</v>
          </cell>
          <cell r="B985" t="str">
            <v>MAA</v>
          </cell>
          <cell r="C985" t="str">
            <v>Year 3</v>
          </cell>
          <cell r="D985" t="str">
            <v>MAAandYear 3</v>
          </cell>
          <cell r="E985">
            <v>42004</v>
          </cell>
          <cell r="F985">
            <v>992332000</v>
          </cell>
          <cell r="G985">
            <v>275379000</v>
          </cell>
          <cell r="H985">
            <v>57664000</v>
          </cell>
          <cell r="I985">
            <v>0</v>
          </cell>
          <cell r="J985">
            <v>301812000</v>
          </cell>
          <cell r="K985">
            <v>716953000</v>
          </cell>
          <cell r="L985">
            <v>357477000</v>
          </cell>
          <cell r="M985" t="str">
            <v>Real Estate</v>
          </cell>
          <cell r="N985" t="str">
            <v>Residential REITs</v>
          </cell>
        </row>
        <row r="986">
          <cell r="A986">
            <v>1017</v>
          </cell>
          <cell r="B986" t="str">
            <v>MAC</v>
          </cell>
          <cell r="C986" t="str">
            <v>Year 3</v>
          </cell>
          <cell r="D986" t="str">
            <v>MACandYear 3</v>
          </cell>
          <cell r="E986">
            <v>42004</v>
          </cell>
          <cell r="F986">
            <v>1105247000</v>
          </cell>
          <cell r="G986">
            <v>441929000</v>
          </cell>
          <cell r="H986">
            <v>29412000</v>
          </cell>
          <cell r="I986">
            <v>0</v>
          </cell>
          <cell r="J986">
            <v>378716000</v>
          </cell>
          <cell r="K986">
            <v>663318000</v>
          </cell>
          <cell r="L986">
            <v>255190000</v>
          </cell>
          <cell r="M986" t="str">
            <v>Real Estate</v>
          </cell>
          <cell r="N986" t="str">
            <v>Retail REITs</v>
          </cell>
        </row>
        <row r="987">
          <cell r="A987">
            <v>1021</v>
          </cell>
          <cell r="B987" t="str">
            <v>MAR</v>
          </cell>
          <cell r="C987" t="str">
            <v>Year 3</v>
          </cell>
          <cell r="D987" t="str">
            <v>MARandYear 3</v>
          </cell>
          <cell r="E987">
            <v>42004</v>
          </cell>
          <cell r="F987">
            <v>13796000000</v>
          </cell>
          <cell r="G987">
            <v>11830000000</v>
          </cell>
          <cell r="H987">
            <v>659000000</v>
          </cell>
          <cell r="I987">
            <v>0</v>
          </cell>
          <cell r="J987">
            <v>148000000</v>
          </cell>
          <cell r="K987">
            <v>1966000000</v>
          </cell>
          <cell r="L987">
            <v>1159000000</v>
          </cell>
          <cell r="M987" t="str">
            <v>Consumer Discretionary</v>
          </cell>
          <cell r="N987" t="str">
            <v>Hotels, Resorts &amp; Cruise Lines</v>
          </cell>
        </row>
        <row r="988">
          <cell r="A988">
            <v>1029</v>
          </cell>
          <cell r="B988" t="str">
            <v>MAT</v>
          </cell>
          <cell r="C988" t="str">
            <v>Year 3</v>
          </cell>
          <cell r="D988" t="str">
            <v>MATandYear 3</v>
          </cell>
          <cell r="E988">
            <v>42004</v>
          </cell>
          <cell r="F988">
            <v>6023819000</v>
          </cell>
          <cell r="G988">
            <v>3022797000</v>
          </cell>
          <cell r="H988">
            <v>2347308000</v>
          </cell>
          <cell r="I988">
            <v>0</v>
          </cell>
          <cell r="J988">
            <v>0</v>
          </cell>
          <cell r="K988">
            <v>3001022000</v>
          </cell>
          <cell r="L988">
            <v>653714000</v>
          </cell>
          <cell r="M988" t="str">
            <v>Consumer Discretionary</v>
          </cell>
          <cell r="N988" t="str">
            <v>Leisure Products</v>
          </cell>
        </row>
        <row r="989">
          <cell r="A989">
            <v>1033</v>
          </cell>
          <cell r="B989" t="str">
            <v>MCD</v>
          </cell>
          <cell r="C989" t="str">
            <v>Year 3</v>
          </cell>
          <cell r="D989" t="str">
            <v>MCDandYear 3</v>
          </cell>
          <cell r="E989">
            <v>42004</v>
          </cell>
          <cell r="F989">
            <v>27441300000</v>
          </cell>
          <cell r="G989">
            <v>16985600000</v>
          </cell>
          <cell r="H989">
            <v>2506500000</v>
          </cell>
          <cell r="I989">
            <v>0</v>
          </cell>
          <cell r="J989">
            <v>0</v>
          </cell>
          <cell r="K989">
            <v>10455700000</v>
          </cell>
          <cell r="L989">
            <v>7949200000</v>
          </cell>
          <cell r="M989" t="str">
            <v>Consumer Discretionary</v>
          </cell>
          <cell r="N989" t="str">
            <v>Restaurants</v>
          </cell>
        </row>
        <row r="990">
          <cell r="A990">
            <v>1045</v>
          </cell>
          <cell r="B990" t="str">
            <v>MCO</v>
          </cell>
          <cell r="C990" t="str">
            <v>Year 3</v>
          </cell>
          <cell r="D990" t="str">
            <v>MCOandYear 3</v>
          </cell>
          <cell r="E990">
            <v>42004</v>
          </cell>
          <cell r="F990">
            <v>3334300000</v>
          </cell>
          <cell r="G990">
            <v>930300000</v>
          </cell>
          <cell r="H990">
            <v>869300000</v>
          </cell>
          <cell r="I990">
            <v>0</v>
          </cell>
          <cell r="J990">
            <v>95600000</v>
          </cell>
          <cell r="K990">
            <v>2404000000</v>
          </cell>
          <cell r="L990">
            <v>1439100000</v>
          </cell>
          <cell r="M990" t="str">
            <v>Financials</v>
          </cell>
          <cell r="N990" t="str">
            <v>Diversified Financial Services</v>
          </cell>
        </row>
        <row r="991">
          <cell r="A991">
            <v>1049</v>
          </cell>
          <cell r="B991" t="str">
            <v>MDLZ</v>
          </cell>
          <cell r="C991" t="str">
            <v>Year 3</v>
          </cell>
          <cell r="D991" t="str">
            <v>MDLZandYear 3</v>
          </cell>
          <cell r="E991">
            <v>42004</v>
          </cell>
          <cell r="F991">
            <v>34244000000</v>
          </cell>
          <cell r="G991">
            <v>21647000000</v>
          </cell>
          <cell r="H991">
            <v>8457000000</v>
          </cell>
          <cell r="I991">
            <v>0</v>
          </cell>
          <cell r="J991">
            <v>206000000</v>
          </cell>
          <cell r="K991">
            <v>12597000000</v>
          </cell>
          <cell r="L991">
            <v>3934000000</v>
          </cell>
          <cell r="M991" t="str">
            <v>Consumer Staples</v>
          </cell>
          <cell r="N991" t="str">
            <v>Packaged Foods &amp; Meats</v>
          </cell>
        </row>
        <row r="992">
          <cell r="A992">
            <v>1053</v>
          </cell>
          <cell r="B992" t="str">
            <v>MET</v>
          </cell>
          <cell r="C992" t="str">
            <v>Year 3</v>
          </cell>
          <cell r="D992" t="str">
            <v>METandYear 3</v>
          </cell>
          <cell r="E992">
            <v>42004</v>
          </cell>
          <cell r="F992">
            <v>73316000000</v>
          </cell>
          <cell r="G992">
            <v>39102000000</v>
          </cell>
          <cell r="H992">
            <v>8319000000</v>
          </cell>
          <cell r="I992">
            <v>0</v>
          </cell>
          <cell r="J992">
            <v>17091000000</v>
          </cell>
          <cell r="K992">
            <v>34214000000</v>
          </cell>
          <cell r="L992">
            <v>8804000000</v>
          </cell>
          <cell r="M992" t="str">
            <v>Financials</v>
          </cell>
          <cell r="N992" t="str">
            <v>Life &amp; Health Insurance</v>
          </cell>
        </row>
        <row r="993">
          <cell r="A993">
            <v>1057</v>
          </cell>
          <cell r="B993" t="str">
            <v>MHK</v>
          </cell>
          <cell r="C993" t="str">
            <v>Year 3</v>
          </cell>
          <cell r="D993" t="str">
            <v>MHKandYear 3</v>
          </cell>
          <cell r="E993">
            <v>42004</v>
          </cell>
          <cell r="F993">
            <v>7803446000</v>
          </cell>
          <cell r="G993">
            <v>5649254000</v>
          </cell>
          <cell r="H993">
            <v>1381396000</v>
          </cell>
          <cell r="I993">
            <v>0</v>
          </cell>
          <cell r="J993">
            <v>0</v>
          </cell>
          <cell r="K993">
            <v>2154192000</v>
          </cell>
          <cell r="L993">
            <v>772796000</v>
          </cell>
          <cell r="M993" t="str">
            <v>Consumer Discretionary</v>
          </cell>
          <cell r="N993" t="str">
            <v>Home Furnishings</v>
          </cell>
        </row>
        <row r="994">
          <cell r="A994">
            <v>1061</v>
          </cell>
          <cell r="B994" t="str">
            <v>MJN</v>
          </cell>
          <cell r="C994" t="str">
            <v>Year 3</v>
          </cell>
          <cell r="D994" t="str">
            <v>MJNandYear 3</v>
          </cell>
          <cell r="E994">
            <v>42004</v>
          </cell>
          <cell r="F994">
            <v>4409300000</v>
          </cell>
          <cell r="G994">
            <v>1700600000</v>
          </cell>
          <cell r="H994">
            <v>1617600000</v>
          </cell>
          <cell r="I994">
            <v>115100000</v>
          </cell>
          <cell r="J994">
            <v>0</v>
          </cell>
          <cell r="K994">
            <v>2708700000</v>
          </cell>
          <cell r="L994">
            <v>976000000</v>
          </cell>
          <cell r="M994" t="str">
            <v>Consumer Staples</v>
          </cell>
          <cell r="N994" t="str">
            <v>Packaged Foods &amp; Meats</v>
          </cell>
        </row>
        <row r="995">
          <cell r="A995">
            <v>1069</v>
          </cell>
          <cell r="B995" t="str">
            <v>MLM</v>
          </cell>
          <cell r="C995" t="str">
            <v>Year 3</v>
          </cell>
          <cell r="D995" t="str">
            <v>MLMandYear 3</v>
          </cell>
          <cell r="E995">
            <v>42004</v>
          </cell>
          <cell r="F995">
            <v>2957951000</v>
          </cell>
          <cell r="G995">
            <v>2435591000</v>
          </cell>
          <cell r="H995">
            <v>164596000</v>
          </cell>
          <cell r="I995">
            <v>0</v>
          </cell>
          <cell r="J995">
            <v>0</v>
          </cell>
          <cell r="K995">
            <v>522360000</v>
          </cell>
          <cell r="L995">
            <v>357764000</v>
          </cell>
          <cell r="M995" t="str">
            <v>Materials</v>
          </cell>
          <cell r="N995" t="str">
            <v>Construction Materials</v>
          </cell>
        </row>
        <row r="996">
          <cell r="A996">
            <v>1073</v>
          </cell>
          <cell r="B996" t="str">
            <v>MMC</v>
          </cell>
          <cell r="C996" t="str">
            <v>Year 3</v>
          </cell>
          <cell r="D996" t="str">
            <v>MMCandYear 3</v>
          </cell>
          <cell r="E996">
            <v>42004</v>
          </cell>
          <cell r="F996">
            <v>12951000000</v>
          </cell>
          <cell r="G996">
            <v>0</v>
          </cell>
          <cell r="H996">
            <v>7515000000</v>
          </cell>
          <cell r="I996">
            <v>0</v>
          </cell>
          <cell r="J996">
            <v>3135000000</v>
          </cell>
          <cell r="K996">
            <v>12951000000</v>
          </cell>
          <cell r="L996">
            <v>2301000000</v>
          </cell>
          <cell r="M996" t="str">
            <v>Financials</v>
          </cell>
          <cell r="N996" t="str">
            <v>Insurance Brokers</v>
          </cell>
        </row>
        <row r="997">
          <cell r="A997">
            <v>1081</v>
          </cell>
          <cell r="B997" t="str">
            <v>MNST</v>
          </cell>
          <cell r="C997" t="str">
            <v>Year 3</v>
          </cell>
          <cell r="D997" t="str">
            <v>MNSTandYear 3</v>
          </cell>
          <cell r="E997">
            <v>42004</v>
          </cell>
          <cell r="F997">
            <v>2464867000</v>
          </cell>
          <cell r="G997">
            <v>1125057000</v>
          </cell>
          <cell r="H997">
            <v>0</v>
          </cell>
          <cell r="I997">
            <v>0</v>
          </cell>
          <cell r="J997">
            <v>0</v>
          </cell>
          <cell r="K997">
            <v>1339810000</v>
          </cell>
          <cell r="L997">
            <v>1339810000</v>
          </cell>
          <cell r="M997" t="str">
            <v>Consumer Staples</v>
          </cell>
          <cell r="N997" t="str">
            <v>Soft Drinks</v>
          </cell>
        </row>
        <row r="998">
          <cell r="A998">
            <v>1085</v>
          </cell>
          <cell r="B998" t="str">
            <v>MO</v>
          </cell>
          <cell r="C998" t="str">
            <v>Year 3</v>
          </cell>
          <cell r="D998" t="str">
            <v>MOandYear 3</v>
          </cell>
          <cell r="E998">
            <v>42004</v>
          </cell>
          <cell r="F998">
            <v>24522000000</v>
          </cell>
          <cell r="G998">
            <v>14362000000</v>
          </cell>
          <cell r="H998">
            <v>2541000000</v>
          </cell>
          <cell r="I998">
            <v>0</v>
          </cell>
          <cell r="J998">
            <v>0</v>
          </cell>
          <cell r="K998">
            <v>10160000000</v>
          </cell>
          <cell r="L998">
            <v>7619000000</v>
          </cell>
          <cell r="M998" t="str">
            <v>Consumer Staples</v>
          </cell>
          <cell r="N998" t="str">
            <v>Tobacco</v>
          </cell>
        </row>
        <row r="999">
          <cell r="A999">
            <v>1097</v>
          </cell>
          <cell r="B999" t="str">
            <v>MPC</v>
          </cell>
          <cell r="C999" t="str">
            <v>Year 3</v>
          </cell>
          <cell r="D999" t="str">
            <v>MPCandYear 3</v>
          </cell>
          <cell r="E999">
            <v>42004</v>
          </cell>
          <cell r="F999">
            <v>97817000000</v>
          </cell>
          <cell r="G999">
            <v>84275000000</v>
          </cell>
          <cell r="H999">
            <v>8450000000</v>
          </cell>
          <cell r="I999">
            <v>0</v>
          </cell>
          <cell r="J999">
            <v>1326000000</v>
          </cell>
          <cell r="K999">
            <v>13542000000</v>
          </cell>
          <cell r="L999">
            <v>3766000000</v>
          </cell>
          <cell r="M999" t="str">
            <v>Energy</v>
          </cell>
          <cell r="N999" t="str">
            <v>Oil &amp; Gas Refining &amp; Marketing &amp; Transportation</v>
          </cell>
        </row>
        <row r="1000">
          <cell r="A1000">
            <v>1101</v>
          </cell>
          <cell r="B1000" t="str">
            <v>MRK</v>
          </cell>
          <cell r="C1000" t="str">
            <v>Year 3</v>
          </cell>
          <cell r="D1000" t="str">
            <v>MRKandYear 3</v>
          </cell>
          <cell r="E1000">
            <v>42004</v>
          </cell>
          <cell r="F1000">
            <v>42237000000</v>
          </cell>
          <cell r="G1000">
            <v>16768000000</v>
          </cell>
          <cell r="H1000">
            <v>11606000000</v>
          </cell>
          <cell r="I1000">
            <v>7180000000</v>
          </cell>
          <cell r="J1000">
            <v>0</v>
          </cell>
          <cell r="K1000">
            <v>25469000000</v>
          </cell>
          <cell r="L1000">
            <v>6683000000</v>
          </cell>
          <cell r="M1000" t="str">
            <v>Health Care</v>
          </cell>
          <cell r="N1000" t="str">
            <v>Pharmaceuticals</v>
          </cell>
        </row>
        <row r="1001">
          <cell r="A1001">
            <v>1105</v>
          </cell>
          <cell r="B1001" t="str">
            <v>MRO</v>
          </cell>
          <cell r="C1001" t="str">
            <v>Year 3</v>
          </cell>
          <cell r="D1001" t="str">
            <v>MROandYear 3</v>
          </cell>
          <cell r="E1001">
            <v>42004</v>
          </cell>
          <cell r="F1001">
            <v>10846000000</v>
          </cell>
          <cell r="G1001">
            <v>2246000000</v>
          </cell>
          <cell r="H1001">
            <v>3627000000</v>
          </cell>
          <cell r="I1001">
            <v>0</v>
          </cell>
          <cell r="J1001">
            <v>2861000000</v>
          </cell>
          <cell r="K1001">
            <v>8600000000</v>
          </cell>
          <cell r="L1001">
            <v>2112000000</v>
          </cell>
          <cell r="M1001" t="str">
            <v>Energy</v>
          </cell>
          <cell r="N1001" t="str">
            <v>Oil &amp; Gas Exploration &amp; Production</v>
          </cell>
        </row>
        <row r="1002">
          <cell r="A1002">
            <v>1113</v>
          </cell>
          <cell r="B1002" t="str">
            <v>MTB</v>
          </cell>
          <cell r="C1002" t="str">
            <v>Year 3</v>
          </cell>
          <cell r="D1002" t="str">
            <v>MTBandYear 3</v>
          </cell>
          <cell r="E1002">
            <v>42004</v>
          </cell>
          <cell r="F1002">
            <v>4736150000</v>
          </cell>
          <cell r="G1002">
            <v>63083000</v>
          </cell>
          <cell r="H1002">
            <v>2655650000</v>
          </cell>
          <cell r="I1002">
            <v>0</v>
          </cell>
          <cell r="J1002">
            <v>157824000</v>
          </cell>
          <cell r="K1002">
            <v>4673067000</v>
          </cell>
          <cell r="L1002">
            <v>1859593000</v>
          </cell>
          <cell r="M1002" t="str">
            <v>Financials</v>
          </cell>
          <cell r="N1002" t="str">
            <v>Banks</v>
          </cell>
        </row>
        <row r="1003">
          <cell r="A1003">
            <v>1125</v>
          </cell>
          <cell r="B1003" t="str">
            <v>MUR</v>
          </cell>
          <cell r="C1003" t="str">
            <v>Year 3</v>
          </cell>
          <cell r="D1003" t="str">
            <v>MURandYear 3</v>
          </cell>
          <cell r="E1003">
            <v>42004</v>
          </cell>
          <cell r="F1003">
            <v>5288933000</v>
          </cell>
          <cell r="G1003">
            <v>1089888000</v>
          </cell>
          <cell r="H1003">
            <v>471219000</v>
          </cell>
          <cell r="I1003">
            <v>0</v>
          </cell>
          <cell r="J1003">
            <v>1957025000</v>
          </cell>
          <cell r="K1003">
            <v>4199045000</v>
          </cell>
          <cell r="L1003">
            <v>1770801000</v>
          </cell>
          <cell r="M1003" t="str">
            <v>Energy</v>
          </cell>
          <cell r="N1003" t="str">
            <v>Integrated Oil &amp; Gas</v>
          </cell>
        </row>
        <row r="1004">
          <cell r="A1004">
            <v>1138</v>
          </cell>
          <cell r="B1004" t="str">
            <v>NDAQ</v>
          </cell>
          <cell r="C1004" t="str">
            <v>Year 3</v>
          </cell>
          <cell r="D1004" t="str">
            <v>NDAQandYear 3</v>
          </cell>
          <cell r="E1004">
            <v>42004</v>
          </cell>
          <cell r="F1004">
            <v>3383000000</v>
          </cell>
          <cell r="G1004">
            <v>1433000000</v>
          </cell>
          <cell r="H1004">
            <v>1095000000</v>
          </cell>
          <cell r="I1004">
            <v>0</v>
          </cell>
          <cell r="J1004">
            <v>137000000</v>
          </cell>
          <cell r="K1004">
            <v>1950000000</v>
          </cell>
          <cell r="L1004">
            <v>718000000</v>
          </cell>
          <cell r="M1004" t="str">
            <v>Financials</v>
          </cell>
          <cell r="N1004" t="str">
            <v>Diversified Financial Services</v>
          </cell>
        </row>
        <row r="1005">
          <cell r="A1005">
            <v>1142</v>
          </cell>
          <cell r="B1005" t="str">
            <v>NEE</v>
          </cell>
          <cell r="C1005" t="str">
            <v>Year 3</v>
          </cell>
          <cell r="D1005" t="str">
            <v>NEEandYear 3</v>
          </cell>
          <cell r="E1005">
            <v>42004</v>
          </cell>
          <cell r="F1005">
            <v>17021000000</v>
          </cell>
          <cell r="G1005">
            <v>8751000000</v>
          </cell>
          <cell r="H1005">
            <v>1324000000</v>
          </cell>
          <cell r="I1005">
            <v>0</v>
          </cell>
          <cell r="J1005">
            <v>2551000000</v>
          </cell>
          <cell r="K1005">
            <v>8270000000</v>
          </cell>
          <cell r="L1005">
            <v>4395000000</v>
          </cell>
          <cell r="M1005" t="str">
            <v>Utilities</v>
          </cell>
          <cell r="N1005" t="str">
            <v>MultiUtilities</v>
          </cell>
        </row>
        <row r="1006">
          <cell r="A1006">
            <v>1146</v>
          </cell>
          <cell r="B1006" t="str">
            <v>NEM</v>
          </cell>
          <cell r="C1006" t="str">
            <v>Year 3</v>
          </cell>
          <cell r="D1006" t="str">
            <v>NEMandYear 3</v>
          </cell>
          <cell r="E1006">
            <v>42004</v>
          </cell>
          <cell r="F1006">
            <v>7292000000</v>
          </cell>
          <cell r="G1006">
            <v>4457000000</v>
          </cell>
          <cell r="H1006">
            <v>545000000</v>
          </cell>
          <cell r="I1006">
            <v>325000000</v>
          </cell>
          <cell r="J1006">
            <v>1229000000</v>
          </cell>
          <cell r="K1006">
            <v>2835000000</v>
          </cell>
          <cell r="L1006">
            <v>736000000</v>
          </cell>
          <cell r="M1006" t="str">
            <v>Materials</v>
          </cell>
          <cell r="N1006" t="str">
            <v>Gold</v>
          </cell>
        </row>
        <row r="1007">
          <cell r="A1007">
            <v>1154</v>
          </cell>
          <cell r="B1007" t="str">
            <v>NFX</v>
          </cell>
          <cell r="C1007" t="str">
            <v>Year 3</v>
          </cell>
          <cell r="D1007" t="str">
            <v>NFXandYear 3</v>
          </cell>
          <cell r="E1007">
            <v>42004</v>
          </cell>
          <cell r="F1007">
            <v>2288000000</v>
          </cell>
          <cell r="G1007">
            <v>485000000</v>
          </cell>
          <cell r="H1007">
            <v>358000000</v>
          </cell>
          <cell r="I1007">
            <v>0</v>
          </cell>
          <cell r="J1007">
            <v>870000000</v>
          </cell>
          <cell r="K1007">
            <v>1803000000</v>
          </cell>
          <cell r="L1007">
            <v>575000000</v>
          </cell>
          <cell r="M1007" t="str">
            <v>Energy</v>
          </cell>
          <cell r="N1007" t="str">
            <v>Oil &amp; Gas Exploration &amp; Production</v>
          </cell>
        </row>
        <row r="1008">
          <cell r="A1008">
            <v>1166</v>
          </cell>
          <cell r="B1008" t="str">
            <v>NOV</v>
          </cell>
          <cell r="C1008" t="str">
            <v>Year 3</v>
          </cell>
          <cell r="D1008" t="str">
            <v>NOVandYear 3</v>
          </cell>
          <cell r="E1008">
            <v>42004</v>
          </cell>
          <cell r="F1008">
            <v>21440000000</v>
          </cell>
          <cell r="G1008">
            <v>15631000000</v>
          </cell>
          <cell r="H1008">
            <v>2092000000</v>
          </cell>
          <cell r="I1008">
            <v>0</v>
          </cell>
          <cell r="J1008">
            <v>0</v>
          </cell>
          <cell r="K1008">
            <v>5809000000</v>
          </cell>
          <cell r="L1008">
            <v>3717000000</v>
          </cell>
          <cell r="M1008" t="str">
            <v>Energy</v>
          </cell>
          <cell r="N1008" t="str">
            <v>Oil &amp; Gas Equipment &amp; Services</v>
          </cell>
        </row>
        <row r="1009">
          <cell r="A1009">
            <v>1182</v>
          </cell>
          <cell r="B1009" t="str">
            <v>NUE</v>
          </cell>
          <cell r="C1009" t="str">
            <v>Year 3</v>
          </cell>
          <cell r="D1009" t="str">
            <v>NUEandYear 3</v>
          </cell>
          <cell r="E1009">
            <v>42004</v>
          </cell>
          <cell r="F1009">
            <v>21105141000</v>
          </cell>
          <cell r="G1009">
            <v>19198615000</v>
          </cell>
          <cell r="H1009">
            <v>520805000</v>
          </cell>
          <cell r="I1009">
            <v>0</v>
          </cell>
          <cell r="J1009">
            <v>0</v>
          </cell>
          <cell r="K1009">
            <v>1906526000</v>
          </cell>
          <cell r="L1009">
            <v>1385721000</v>
          </cell>
          <cell r="M1009" t="str">
            <v>Materials</v>
          </cell>
          <cell r="N1009" t="str">
            <v>Steel</v>
          </cell>
        </row>
        <row r="1010">
          <cell r="A1010">
            <v>1190</v>
          </cell>
          <cell r="B1010" t="str">
            <v>NWL</v>
          </cell>
          <cell r="C1010" t="str">
            <v>Year 3</v>
          </cell>
          <cell r="D1010" t="str">
            <v>NWLandYear 3</v>
          </cell>
          <cell r="E1010">
            <v>42004</v>
          </cell>
          <cell r="F1010">
            <v>5727000000</v>
          </cell>
          <cell r="G1010">
            <v>3523600000</v>
          </cell>
          <cell r="H1010">
            <v>1545900000</v>
          </cell>
          <cell r="I1010">
            <v>0</v>
          </cell>
          <cell r="J1010">
            <v>0</v>
          </cell>
          <cell r="K1010">
            <v>2203400000</v>
          </cell>
          <cell r="L1010">
            <v>657500000</v>
          </cell>
          <cell r="M1010" t="str">
            <v>Consumer Discretionary</v>
          </cell>
          <cell r="N1010" t="str">
            <v>Housewares &amp; Specialties</v>
          </cell>
        </row>
        <row r="1011">
          <cell r="A1011">
            <v>1202</v>
          </cell>
          <cell r="B1011" t="str">
            <v>O</v>
          </cell>
          <cell r="C1011" t="str">
            <v>Year 3</v>
          </cell>
          <cell r="D1011" t="str">
            <v>OandYear 3</v>
          </cell>
          <cell r="E1011">
            <v>42004</v>
          </cell>
          <cell r="F1011">
            <v>933505000</v>
          </cell>
          <cell r="G1011">
            <v>53871000</v>
          </cell>
          <cell r="H1011">
            <v>51085000</v>
          </cell>
          <cell r="I1011">
            <v>0</v>
          </cell>
          <cell r="J1011">
            <v>374661000</v>
          </cell>
          <cell r="K1011">
            <v>879634000</v>
          </cell>
          <cell r="L1011">
            <v>453888000</v>
          </cell>
          <cell r="M1011" t="str">
            <v>Real Estate</v>
          </cell>
          <cell r="N1011" t="str">
            <v>Retail REITs</v>
          </cell>
        </row>
        <row r="1012">
          <cell r="A1012">
            <v>1206</v>
          </cell>
          <cell r="B1012" t="str">
            <v>OKE</v>
          </cell>
          <cell r="C1012" t="str">
            <v>Year 3</v>
          </cell>
          <cell r="D1012" t="str">
            <v>OKEandYear 3</v>
          </cell>
          <cell r="E1012">
            <v>42004</v>
          </cell>
          <cell r="F1012">
            <v>12195091000</v>
          </cell>
          <cell r="G1012">
            <v>10088548000</v>
          </cell>
          <cell r="H1012">
            <v>674887000</v>
          </cell>
          <cell r="I1012">
            <v>0</v>
          </cell>
          <cell r="J1012">
            <v>294684000</v>
          </cell>
          <cell r="K1012">
            <v>2106543000</v>
          </cell>
          <cell r="L1012">
            <v>1136972000</v>
          </cell>
          <cell r="M1012" t="str">
            <v>Energy</v>
          </cell>
          <cell r="N1012" t="str">
            <v>Oil &amp; Gas Exploration &amp; Production</v>
          </cell>
        </row>
        <row r="1013">
          <cell r="A1013">
            <v>1214</v>
          </cell>
          <cell r="B1013" t="str">
            <v>ORLY</v>
          </cell>
          <cell r="C1013" t="str">
            <v>Year 3</v>
          </cell>
          <cell r="D1013" t="str">
            <v>ORLYandYear 3</v>
          </cell>
          <cell r="E1013">
            <v>42004</v>
          </cell>
          <cell r="F1013">
            <v>7216081000</v>
          </cell>
          <cell r="G1013">
            <v>3507180000</v>
          </cell>
          <cell r="H1013">
            <v>2438527000</v>
          </cell>
          <cell r="I1013">
            <v>0</v>
          </cell>
          <cell r="J1013">
            <v>0</v>
          </cell>
          <cell r="K1013">
            <v>3708901000</v>
          </cell>
          <cell r="L1013">
            <v>1270374000</v>
          </cell>
          <cell r="M1013" t="str">
            <v>Consumer Discretionary</v>
          </cell>
          <cell r="N1013" t="str">
            <v>Specialty Stores</v>
          </cell>
        </row>
        <row r="1014">
          <cell r="A1014">
            <v>1218</v>
          </cell>
          <cell r="B1014" t="str">
            <v>OXY</v>
          </cell>
          <cell r="C1014" t="str">
            <v>Year 3</v>
          </cell>
          <cell r="D1014" t="str">
            <v>OXYandYear 3</v>
          </cell>
          <cell r="E1014">
            <v>42004</v>
          </cell>
          <cell r="F1014">
            <v>19312000000</v>
          </cell>
          <cell r="G1014">
            <v>6803000000</v>
          </cell>
          <cell r="H1014">
            <v>2053000000</v>
          </cell>
          <cell r="I1014">
            <v>0</v>
          </cell>
          <cell r="J1014">
            <v>4261000000</v>
          </cell>
          <cell r="K1014">
            <v>12509000000</v>
          </cell>
          <cell r="L1014">
            <v>6195000000</v>
          </cell>
          <cell r="M1014" t="str">
            <v>Energy</v>
          </cell>
          <cell r="N1014" t="str">
            <v>Oil &amp; Gas Exploration &amp; Production</v>
          </cell>
        </row>
        <row r="1015">
          <cell r="A1015">
            <v>1226</v>
          </cell>
          <cell r="B1015" t="str">
            <v>PBCT</v>
          </cell>
          <cell r="C1015" t="str">
            <v>Year 3</v>
          </cell>
          <cell r="D1015" t="str">
            <v>PBCTandYear 3</v>
          </cell>
          <cell r="E1015">
            <v>42004</v>
          </cell>
          <cell r="F1015">
            <v>1381400000</v>
          </cell>
          <cell r="G1015">
            <v>80900000</v>
          </cell>
          <cell r="H1015">
            <v>816700000</v>
          </cell>
          <cell r="I1015">
            <v>0</v>
          </cell>
          <cell r="J1015">
            <v>65400000</v>
          </cell>
          <cell r="K1015">
            <v>1300500000</v>
          </cell>
          <cell r="L1015">
            <v>418400000</v>
          </cell>
          <cell r="M1015" t="str">
            <v>Financials</v>
          </cell>
          <cell r="N1015" t="str">
            <v>Thrifts &amp; Mortgage Finance</v>
          </cell>
        </row>
        <row r="1016">
          <cell r="A1016">
            <v>1230</v>
          </cell>
          <cell r="B1016" t="str">
            <v>PBI</v>
          </cell>
          <cell r="C1016" t="str">
            <v>Year 3</v>
          </cell>
          <cell r="D1016" t="str">
            <v>PBIandYear 3</v>
          </cell>
          <cell r="E1016">
            <v>42004</v>
          </cell>
          <cell r="F1016">
            <v>3821504000</v>
          </cell>
          <cell r="G1016">
            <v>1680791000</v>
          </cell>
          <cell r="H1016">
            <v>1378400000</v>
          </cell>
          <cell r="I1016">
            <v>109931000</v>
          </cell>
          <cell r="J1016">
            <v>0</v>
          </cell>
          <cell r="K1016">
            <v>2140713000</v>
          </cell>
          <cell r="L1016">
            <v>652382000</v>
          </cell>
          <cell r="M1016" t="str">
            <v>Industrials</v>
          </cell>
          <cell r="N1016" t="str">
            <v>Technology, Hardware, Software and Supplies</v>
          </cell>
        </row>
        <row r="1017">
          <cell r="A1017">
            <v>1234</v>
          </cell>
          <cell r="B1017" t="str">
            <v>PCAR</v>
          </cell>
          <cell r="C1017" t="str">
            <v>Year 3</v>
          </cell>
          <cell r="D1017" t="str">
            <v>PCARandYear 3</v>
          </cell>
          <cell r="E1017">
            <v>42004</v>
          </cell>
          <cell r="F1017">
            <v>18534400000</v>
          </cell>
          <cell r="G1017">
            <v>15481600000</v>
          </cell>
          <cell r="H1017">
            <v>561400000</v>
          </cell>
          <cell r="I1017">
            <v>215600000</v>
          </cell>
          <cell r="J1017">
            <v>588500000</v>
          </cell>
          <cell r="K1017">
            <v>3052800000</v>
          </cell>
          <cell r="L1017">
            <v>1687300000</v>
          </cell>
          <cell r="M1017" t="str">
            <v>Industrials</v>
          </cell>
          <cell r="N1017" t="str">
            <v>Construction &amp; Farm Machinery &amp; Heavy Trucks</v>
          </cell>
        </row>
        <row r="1018">
          <cell r="A1018">
            <v>1242</v>
          </cell>
          <cell r="B1018" t="str">
            <v>PCLN</v>
          </cell>
          <cell r="C1018" t="str">
            <v>Year 3</v>
          </cell>
          <cell r="D1018" t="str">
            <v>PCLNandYear 3</v>
          </cell>
          <cell r="E1018">
            <v>42004</v>
          </cell>
          <cell r="F1018">
            <v>8441971000</v>
          </cell>
          <cell r="G1018">
            <v>857841000</v>
          </cell>
          <cell r="H1018">
            <v>4302998000</v>
          </cell>
          <cell r="I1018">
            <v>0</v>
          </cell>
          <cell r="J1018">
            <v>207820000</v>
          </cell>
          <cell r="K1018">
            <v>7584130000</v>
          </cell>
          <cell r="L1018">
            <v>3073312000</v>
          </cell>
          <cell r="M1018" t="str">
            <v>Consumer Discretionary</v>
          </cell>
          <cell r="N1018" t="str">
            <v>Internet &amp; Direct Marketing Retail</v>
          </cell>
        </row>
        <row r="1019">
          <cell r="A1019">
            <v>1250</v>
          </cell>
          <cell r="B1019" t="str">
            <v>PEG</v>
          </cell>
          <cell r="C1019" t="str">
            <v>Year 3</v>
          </cell>
          <cell r="D1019" t="str">
            <v>PEGandYear 3</v>
          </cell>
          <cell r="E1019">
            <v>42004</v>
          </cell>
          <cell r="F1019">
            <v>10886000000</v>
          </cell>
          <cell r="G1019">
            <v>7036000000</v>
          </cell>
          <cell r="H1019">
            <v>0</v>
          </cell>
          <cell r="I1019">
            <v>0</v>
          </cell>
          <cell r="J1019">
            <v>1227000000</v>
          </cell>
          <cell r="K1019">
            <v>3850000000</v>
          </cell>
          <cell r="L1019">
            <v>2623000000</v>
          </cell>
          <cell r="M1019" t="str">
            <v>Utilities</v>
          </cell>
          <cell r="N1019" t="str">
            <v>Electric Utilities</v>
          </cell>
        </row>
        <row r="1020">
          <cell r="A1020">
            <v>1258</v>
          </cell>
          <cell r="B1020" t="str">
            <v>PFE</v>
          </cell>
          <cell r="C1020" t="str">
            <v>Year 3</v>
          </cell>
          <cell r="D1020" t="str">
            <v>PFEandYear 3</v>
          </cell>
          <cell r="E1020">
            <v>42004</v>
          </cell>
          <cell r="F1020">
            <v>49605000000</v>
          </cell>
          <cell r="G1020">
            <v>9577000000</v>
          </cell>
          <cell r="H1020">
            <v>14097000000</v>
          </cell>
          <cell r="I1020">
            <v>8393000000</v>
          </cell>
          <cell r="J1020">
            <v>4039000000</v>
          </cell>
          <cell r="K1020">
            <v>40028000000</v>
          </cell>
          <cell r="L1020">
            <v>13499000000</v>
          </cell>
          <cell r="M1020" t="str">
            <v>Health Care</v>
          </cell>
          <cell r="N1020" t="str">
            <v>Pharmaceuticals</v>
          </cell>
        </row>
        <row r="1021">
          <cell r="A1021">
            <v>1270</v>
          </cell>
          <cell r="B1021" t="str">
            <v>PGR</v>
          </cell>
          <cell r="C1021" t="str">
            <v>Year 3</v>
          </cell>
          <cell r="D1021" t="str">
            <v>PGRandYear 3</v>
          </cell>
          <cell r="E1021">
            <v>42004</v>
          </cell>
          <cell r="F1021">
            <v>19391400000</v>
          </cell>
          <cell r="G1021">
            <v>17297300000</v>
          </cell>
          <cell r="H1021">
            <v>18900000</v>
          </cell>
          <cell r="I1021">
            <v>0</v>
          </cell>
          <cell r="J1021">
            <v>50900000</v>
          </cell>
          <cell r="K1021">
            <v>2094100000</v>
          </cell>
          <cell r="L1021">
            <v>2024300000</v>
          </cell>
          <cell r="M1021" t="str">
            <v>Financials</v>
          </cell>
          <cell r="N1021" t="str">
            <v>Property &amp; Casualty Insurance</v>
          </cell>
        </row>
        <row r="1022">
          <cell r="A1022">
            <v>1290</v>
          </cell>
          <cell r="B1022" t="str">
            <v>PNC</v>
          </cell>
          <cell r="C1022" t="str">
            <v>Year 3</v>
          </cell>
          <cell r="D1022" t="str">
            <v>PNCandYear 3</v>
          </cell>
          <cell r="E1022">
            <v>42004</v>
          </cell>
          <cell r="F1022">
            <v>16281000000</v>
          </cell>
          <cell r="G1022">
            <v>325000000</v>
          </cell>
          <cell r="H1022">
            <v>9488000000</v>
          </cell>
          <cell r="I1022">
            <v>0</v>
          </cell>
          <cell r="J1022">
            <v>273000000</v>
          </cell>
          <cell r="K1022">
            <v>15956000000</v>
          </cell>
          <cell r="L1022">
            <v>6195000000</v>
          </cell>
          <cell r="M1022" t="str">
            <v>Financials</v>
          </cell>
          <cell r="N1022" t="str">
            <v>Banks</v>
          </cell>
        </row>
        <row r="1023">
          <cell r="A1023">
            <v>1294</v>
          </cell>
          <cell r="B1023" t="str">
            <v>PNR</v>
          </cell>
          <cell r="C1023" t="str">
            <v>Year 3</v>
          </cell>
          <cell r="D1023" t="str">
            <v>PNRandYear 3</v>
          </cell>
          <cell r="E1023">
            <v>42004</v>
          </cell>
          <cell r="F1023">
            <v>7039000000</v>
          </cell>
          <cell r="G1023">
            <v>4576000000</v>
          </cell>
          <cell r="H1023">
            <v>1493800000</v>
          </cell>
          <cell r="I1023">
            <v>117300000</v>
          </cell>
          <cell r="J1023">
            <v>0</v>
          </cell>
          <cell r="K1023">
            <v>2463000000</v>
          </cell>
          <cell r="L1023">
            <v>851900000</v>
          </cell>
          <cell r="M1023" t="str">
            <v>Industrials</v>
          </cell>
          <cell r="N1023" t="str">
            <v>Industrial Machinery</v>
          </cell>
        </row>
        <row r="1024">
          <cell r="A1024">
            <v>1298</v>
          </cell>
          <cell r="B1024" t="str">
            <v>PNW</v>
          </cell>
          <cell r="C1024" t="str">
            <v>Year 3</v>
          </cell>
          <cell r="D1024" t="str">
            <v>PNWandYear 3</v>
          </cell>
          <cell r="E1024">
            <v>42004</v>
          </cell>
          <cell r="F1024">
            <v>3491632000</v>
          </cell>
          <cell r="G1024">
            <v>2087854000</v>
          </cell>
          <cell r="H1024">
            <v>175178000</v>
          </cell>
          <cell r="I1024">
            <v>0</v>
          </cell>
          <cell r="J1024">
            <v>417358000</v>
          </cell>
          <cell r="K1024">
            <v>1403778000</v>
          </cell>
          <cell r="L1024">
            <v>811242000</v>
          </cell>
          <cell r="M1024" t="str">
            <v>Utilities</v>
          </cell>
          <cell r="N1024" t="str">
            <v>MultiUtilities</v>
          </cell>
        </row>
        <row r="1025">
          <cell r="A1025">
            <v>1306</v>
          </cell>
          <cell r="B1025" t="str">
            <v>PPL</v>
          </cell>
          <cell r="C1025" t="str">
            <v>Year 3</v>
          </cell>
          <cell r="D1025" t="str">
            <v>PPLandYear 3</v>
          </cell>
          <cell r="E1025">
            <v>42004</v>
          </cell>
          <cell r="F1025">
            <v>7852000000</v>
          </cell>
          <cell r="G1025">
            <v>1889000000</v>
          </cell>
          <cell r="H1025">
            <v>2173000000</v>
          </cell>
          <cell r="I1025">
            <v>0</v>
          </cell>
          <cell r="J1025">
            <v>923000000</v>
          </cell>
          <cell r="K1025">
            <v>5963000000</v>
          </cell>
          <cell r="L1025">
            <v>2867000000</v>
          </cell>
          <cell r="M1025" t="str">
            <v>Utilities</v>
          </cell>
          <cell r="N1025" t="str">
            <v>Electric Utilities</v>
          </cell>
        </row>
        <row r="1026">
          <cell r="A1026">
            <v>1310</v>
          </cell>
          <cell r="B1026" t="str">
            <v>PRU</v>
          </cell>
          <cell r="C1026" t="str">
            <v>Year 3</v>
          </cell>
          <cell r="D1026" t="str">
            <v>PRUandYear 3</v>
          </cell>
          <cell r="E1026">
            <v>42004</v>
          </cell>
          <cell r="F1026">
            <v>54105000000</v>
          </cell>
          <cell r="G1026">
            <v>33560000000</v>
          </cell>
          <cell r="H1026">
            <v>18786000000</v>
          </cell>
          <cell r="I1026">
            <v>0</v>
          </cell>
          <cell r="J1026">
            <v>0</v>
          </cell>
          <cell r="K1026">
            <v>20545000000</v>
          </cell>
          <cell r="L1026">
            <v>1759000000</v>
          </cell>
          <cell r="M1026" t="str">
            <v>Financials</v>
          </cell>
          <cell r="N1026" t="str">
            <v>Diversified Financial Services</v>
          </cell>
        </row>
        <row r="1027">
          <cell r="A1027">
            <v>1314</v>
          </cell>
          <cell r="B1027" t="str">
            <v>PSX</v>
          </cell>
          <cell r="C1027" t="str">
            <v>Year 3</v>
          </cell>
          <cell r="D1027" t="str">
            <v>PSXandYear 3</v>
          </cell>
          <cell r="E1027">
            <v>42004</v>
          </cell>
          <cell r="F1027">
            <v>161212000000</v>
          </cell>
          <cell r="G1027">
            <v>140183000000</v>
          </cell>
          <cell r="H1027">
            <v>16703000000</v>
          </cell>
          <cell r="I1027">
            <v>0</v>
          </cell>
          <cell r="J1027">
            <v>1019000000</v>
          </cell>
          <cell r="K1027">
            <v>21029000000</v>
          </cell>
          <cell r="L1027">
            <v>3307000000</v>
          </cell>
          <cell r="M1027" t="str">
            <v>Energy</v>
          </cell>
          <cell r="N1027" t="str">
            <v>Oil &amp; Gas Refining &amp; Marketing &amp; Transportation</v>
          </cell>
        </row>
        <row r="1028">
          <cell r="A1028">
            <v>1322</v>
          </cell>
          <cell r="B1028" t="str">
            <v>PWR</v>
          </cell>
          <cell r="C1028" t="str">
            <v>Year 3</v>
          </cell>
          <cell r="D1028" t="str">
            <v>PWRandYear 3</v>
          </cell>
          <cell r="E1028">
            <v>42004</v>
          </cell>
          <cell r="F1028">
            <v>7747229000</v>
          </cell>
          <cell r="G1028">
            <v>6578435000</v>
          </cell>
          <cell r="H1028">
            <v>705477000</v>
          </cell>
          <cell r="I1028">
            <v>0</v>
          </cell>
          <cell r="J1028">
            <v>34257000</v>
          </cell>
          <cell r="K1028">
            <v>1168794000</v>
          </cell>
          <cell r="L1028">
            <v>429060000</v>
          </cell>
          <cell r="M1028" t="str">
            <v>Industrials</v>
          </cell>
          <cell r="N1028" t="str">
            <v>Industrial Conglomerates</v>
          </cell>
        </row>
        <row r="1029">
          <cell r="A1029">
            <v>1326</v>
          </cell>
          <cell r="B1029" t="str">
            <v>PX</v>
          </cell>
          <cell r="C1029" t="str">
            <v>Year 3</v>
          </cell>
          <cell r="D1029" t="str">
            <v>PXandYear 3</v>
          </cell>
          <cell r="E1029">
            <v>42004</v>
          </cell>
          <cell r="F1029">
            <v>12273000000</v>
          </cell>
          <cell r="G1029">
            <v>6962000000</v>
          </cell>
          <cell r="H1029">
            <v>1437000000</v>
          </cell>
          <cell r="I1029">
            <v>96000000</v>
          </cell>
          <cell r="J1029">
            <v>1170000000</v>
          </cell>
          <cell r="K1029">
            <v>5311000000</v>
          </cell>
          <cell r="L1029">
            <v>2608000000</v>
          </cell>
          <cell r="M1029" t="str">
            <v>Materials</v>
          </cell>
          <cell r="N1029" t="str">
            <v>Industrial Gases</v>
          </cell>
        </row>
        <row r="1030">
          <cell r="A1030">
            <v>1344</v>
          </cell>
          <cell r="B1030" t="str">
            <v>RCL</v>
          </cell>
          <cell r="C1030" t="str">
            <v>Year 3</v>
          </cell>
          <cell r="D1030" t="str">
            <v>RCLandYear 3</v>
          </cell>
          <cell r="E1030">
            <v>42004</v>
          </cell>
          <cell r="F1030">
            <v>8073855000</v>
          </cell>
          <cell r="G1030">
            <v>5306281000</v>
          </cell>
          <cell r="H1030">
            <v>1048952000</v>
          </cell>
          <cell r="I1030">
            <v>0</v>
          </cell>
          <cell r="J1030">
            <v>772445000</v>
          </cell>
          <cell r="K1030">
            <v>2767574000</v>
          </cell>
          <cell r="L1030">
            <v>946177000</v>
          </cell>
          <cell r="M1030" t="str">
            <v>Consumer Discretionary</v>
          </cell>
          <cell r="N1030" t="str">
            <v>Hotels, Resorts &amp; Cruise Lines</v>
          </cell>
        </row>
        <row r="1031">
          <cell r="A1031">
            <v>1368</v>
          </cell>
          <cell r="B1031" t="str">
            <v>ROP</v>
          </cell>
          <cell r="C1031" t="str">
            <v>Year 3</v>
          </cell>
          <cell r="D1031" t="str">
            <v>ROPandYear 3</v>
          </cell>
          <cell r="E1031">
            <v>42004</v>
          </cell>
          <cell r="F1031">
            <v>3549494000</v>
          </cell>
          <cell r="G1031">
            <v>1447595000</v>
          </cell>
          <cell r="H1031">
            <v>1102426000</v>
          </cell>
          <cell r="I1031">
            <v>0</v>
          </cell>
          <cell r="J1031">
            <v>0</v>
          </cell>
          <cell r="K1031">
            <v>2101899000</v>
          </cell>
          <cell r="L1031">
            <v>999473000</v>
          </cell>
          <cell r="M1031" t="str">
            <v>Industrials</v>
          </cell>
          <cell r="N1031" t="str">
            <v>Industrial Conglomerates</v>
          </cell>
        </row>
        <row r="1032">
          <cell r="A1032">
            <v>1376</v>
          </cell>
          <cell r="B1032" t="str">
            <v>RRC</v>
          </cell>
          <cell r="C1032" t="str">
            <v>Year 3</v>
          </cell>
          <cell r="D1032" t="str">
            <v>RRCandYear 3</v>
          </cell>
          <cell r="E1032">
            <v>42004</v>
          </cell>
          <cell r="F1032">
            <v>2042537000</v>
          </cell>
          <cell r="G1032">
            <v>605752000</v>
          </cell>
          <cell r="H1032">
            <v>191802000</v>
          </cell>
          <cell r="I1032">
            <v>0</v>
          </cell>
          <cell r="J1032">
            <v>551032000</v>
          </cell>
          <cell r="K1032">
            <v>1436785000</v>
          </cell>
          <cell r="L1032">
            <v>693951000</v>
          </cell>
          <cell r="M1032" t="str">
            <v>Energy</v>
          </cell>
          <cell r="N1032" t="str">
            <v>Oil &amp; Gas Exploration &amp; Production</v>
          </cell>
        </row>
        <row r="1033">
          <cell r="A1033">
            <v>1388</v>
          </cell>
          <cell r="B1033" t="str">
            <v>SCG</v>
          </cell>
          <cell r="C1033" t="str">
            <v>Year 3</v>
          </cell>
          <cell r="D1033" t="str">
            <v>SCGandYear 3</v>
          </cell>
          <cell r="E1033">
            <v>42004</v>
          </cell>
          <cell r="F1033">
            <v>4951000000</v>
          </cell>
          <cell r="G1033">
            <v>3331000000</v>
          </cell>
          <cell r="H1033">
            <v>229000000</v>
          </cell>
          <cell r="I1033">
            <v>0</v>
          </cell>
          <cell r="J1033">
            <v>384000000</v>
          </cell>
          <cell r="K1033">
            <v>1620000000</v>
          </cell>
          <cell r="L1033">
            <v>1007000000</v>
          </cell>
          <cell r="M1033" t="str">
            <v>Utilities</v>
          </cell>
          <cell r="N1033" t="str">
            <v>MultiUtilities</v>
          </cell>
        </row>
        <row r="1034">
          <cell r="A1034">
            <v>1396</v>
          </cell>
          <cell r="B1034" t="str">
            <v>SE</v>
          </cell>
          <cell r="C1034" t="str">
            <v>Year 3</v>
          </cell>
          <cell r="D1034" t="str">
            <v>SEandYear 3</v>
          </cell>
          <cell r="E1034">
            <v>42004</v>
          </cell>
          <cell r="F1034">
            <v>5903000000</v>
          </cell>
          <cell r="G1034">
            <v>2790000000</v>
          </cell>
          <cell r="H1034">
            <v>393000000</v>
          </cell>
          <cell r="I1034">
            <v>0</v>
          </cell>
          <cell r="J1034">
            <v>796000000</v>
          </cell>
          <cell r="K1034">
            <v>3113000000</v>
          </cell>
          <cell r="L1034">
            <v>1924000000</v>
          </cell>
          <cell r="M1034" t="str">
            <v>Energy</v>
          </cell>
          <cell r="N1034" t="str">
            <v>Oil &amp; Gas Refining &amp; Marketing &amp; Transportation</v>
          </cell>
        </row>
        <row r="1035">
          <cell r="A1035">
            <v>1404</v>
          </cell>
          <cell r="B1035" t="str">
            <v>SHW</v>
          </cell>
          <cell r="C1035" t="str">
            <v>Year 3</v>
          </cell>
          <cell r="D1035" t="str">
            <v>SHWandYear 3</v>
          </cell>
          <cell r="E1035">
            <v>42004</v>
          </cell>
          <cell r="F1035">
            <v>11129533000</v>
          </cell>
          <cell r="G1035">
            <v>5965049000</v>
          </cell>
          <cell r="H1035">
            <v>3860448000</v>
          </cell>
          <cell r="I1035">
            <v>0</v>
          </cell>
          <cell r="J1035">
            <v>0</v>
          </cell>
          <cell r="K1035">
            <v>5164484000</v>
          </cell>
          <cell r="L1035">
            <v>1304036000</v>
          </cell>
          <cell r="M1035" t="str">
            <v>Materials</v>
          </cell>
          <cell r="N1035" t="str">
            <v>Specialty Chemicals</v>
          </cell>
        </row>
        <row r="1036">
          <cell r="A1036">
            <v>1416</v>
          </cell>
          <cell r="B1036" t="str">
            <v>SLG</v>
          </cell>
          <cell r="C1036" t="str">
            <v>Year 3</v>
          </cell>
          <cell r="D1036" t="str">
            <v>SLGandYear 3</v>
          </cell>
          <cell r="E1036">
            <v>42004</v>
          </cell>
          <cell r="F1036">
            <v>1519978000</v>
          </cell>
          <cell r="G1036">
            <v>500126000</v>
          </cell>
          <cell r="H1036">
            <v>133502000</v>
          </cell>
          <cell r="I1036">
            <v>0</v>
          </cell>
          <cell r="J1036">
            <v>393987000</v>
          </cell>
          <cell r="K1036">
            <v>1019852000</v>
          </cell>
          <cell r="L1036">
            <v>492363000</v>
          </cell>
          <cell r="M1036" t="str">
            <v>Real Estate</v>
          </cell>
          <cell r="N1036" t="str">
            <v>Office REITs</v>
          </cell>
        </row>
        <row r="1037">
          <cell r="A1037">
            <v>1424</v>
          </cell>
          <cell r="B1037" t="str">
            <v>SNI</v>
          </cell>
          <cell r="C1037" t="str">
            <v>Year 3</v>
          </cell>
          <cell r="D1037" t="str">
            <v>SNIandYear 3</v>
          </cell>
          <cell r="E1037">
            <v>42004</v>
          </cell>
          <cell r="F1037">
            <v>2665456000</v>
          </cell>
          <cell r="G1037">
            <v>778896000</v>
          </cell>
          <cell r="H1037">
            <v>764799000</v>
          </cell>
          <cell r="I1037">
            <v>0</v>
          </cell>
          <cell r="J1037">
            <v>128582000</v>
          </cell>
          <cell r="K1037">
            <v>1886560000</v>
          </cell>
          <cell r="L1037">
            <v>993179000</v>
          </cell>
          <cell r="M1037" t="str">
            <v>Consumer Discretionary</v>
          </cell>
          <cell r="N1037" t="str">
            <v>Broadcasting &amp; Cable TV</v>
          </cell>
        </row>
        <row r="1038">
          <cell r="A1038">
            <v>1428</v>
          </cell>
          <cell r="B1038" t="str">
            <v>SO</v>
          </cell>
          <cell r="C1038" t="str">
            <v>Year 3</v>
          </cell>
          <cell r="D1038" t="str">
            <v>SOandYear 3</v>
          </cell>
          <cell r="E1038">
            <v>42004</v>
          </cell>
          <cell r="F1038">
            <v>18467000000</v>
          </cell>
          <cell r="G1038">
            <v>11031000000</v>
          </cell>
          <cell r="H1038">
            <v>981000000</v>
          </cell>
          <cell r="I1038">
            <v>0</v>
          </cell>
          <cell r="J1038">
            <v>1945000000</v>
          </cell>
          <cell r="K1038">
            <v>7436000000</v>
          </cell>
          <cell r="L1038">
            <v>4510000000</v>
          </cell>
          <cell r="M1038" t="str">
            <v>Utilities</v>
          </cell>
          <cell r="N1038" t="str">
            <v>Electric Utilities</v>
          </cell>
        </row>
        <row r="1039">
          <cell r="A1039">
            <v>1432</v>
          </cell>
          <cell r="B1039" t="str">
            <v>SPG</v>
          </cell>
          <cell r="C1039" t="str">
            <v>Year 3</v>
          </cell>
          <cell r="D1039" t="str">
            <v>SPGandYear 3</v>
          </cell>
          <cell r="E1039">
            <v>42004</v>
          </cell>
          <cell r="F1039">
            <v>4870818000</v>
          </cell>
          <cell r="G1039">
            <v>882803000</v>
          </cell>
          <cell r="H1039">
            <v>446845000</v>
          </cell>
          <cell r="I1039">
            <v>0</v>
          </cell>
          <cell r="J1039">
            <v>1143827000</v>
          </cell>
          <cell r="K1039">
            <v>3988015000</v>
          </cell>
          <cell r="L1039">
            <v>2397343000</v>
          </cell>
          <cell r="M1039" t="str">
            <v>Real Estate</v>
          </cell>
          <cell r="N1039" t="str">
            <v>REITs</v>
          </cell>
        </row>
        <row r="1040">
          <cell r="A1040">
            <v>1444</v>
          </cell>
          <cell r="B1040" t="str">
            <v>SRCL</v>
          </cell>
          <cell r="C1040" t="str">
            <v>Year 3</v>
          </cell>
          <cell r="D1040" t="str">
            <v>SRCLandYear 3</v>
          </cell>
          <cell r="E1040">
            <v>42004</v>
          </cell>
          <cell r="F1040">
            <v>2555601000</v>
          </cell>
          <cell r="G1040">
            <v>1461190000</v>
          </cell>
          <cell r="H1040">
            <v>489937000</v>
          </cell>
          <cell r="I1040">
            <v>0</v>
          </cell>
          <cell r="J1040">
            <v>48138000</v>
          </cell>
          <cell r="K1040">
            <v>1094411000</v>
          </cell>
          <cell r="L1040">
            <v>556336000</v>
          </cell>
          <cell r="M1040" t="str">
            <v>Industrials</v>
          </cell>
          <cell r="N1040" t="str">
            <v>Industrial Conglomerates</v>
          </cell>
        </row>
        <row r="1041">
          <cell r="A1041">
            <v>1448</v>
          </cell>
          <cell r="B1041" t="str">
            <v>SRE</v>
          </cell>
          <cell r="C1041" t="str">
            <v>Year 3</v>
          </cell>
          <cell r="D1041" t="str">
            <v>SREandYear 3</v>
          </cell>
          <cell r="E1041">
            <v>42004</v>
          </cell>
          <cell r="F1041">
            <v>11035000000</v>
          </cell>
          <cell r="G1041">
            <v>7689000000</v>
          </cell>
          <cell r="H1041">
            <v>414000000</v>
          </cell>
          <cell r="I1041">
            <v>0</v>
          </cell>
          <cell r="J1041">
            <v>1156000000</v>
          </cell>
          <cell r="K1041">
            <v>3346000000</v>
          </cell>
          <cell r="L1041">
            <v>1776000000</v>
          </cell>
          <cell r="M1041" t="str">
            <v>Utilities</v>
          </cell>
          <cell r="N1041" t="str">
            <v>MultiUtilities</v>
          </cell>
        </row>
        <row r="1042">
          <cell r="A1042">
            <v>1452</v>
          </cell>
          <cell r="B1042" t="str">
            <v>STI</v>
          </cell>
          <cell r="C1042" t="str">
            <v>Year 3</v>
          </cell>
          <cell r="D1042" t="str">
            <v>STIandYear 3</v>
          </cell>
          <cell r="E1042">
            <v>42004</v>
          </cell>
          <cell r="F1042">
            <v>8707000000</v>
          </cell>
          <cell r="G1042">
            <v>235000000</v>
          </cell>
          <cell r="H1042">
            <v>5518000000</v>
          </cell>
          <cell r="I1042">
            <v>0</v>
          </cell>
          <cell r="J1042">
            <v>367000000</v>
          </cell>
          <cell r="K1042">
            <v>8472000000</v>
          </cell>
          <cell r="L1042">
            <v>2587000000</v>
          </cell>
          <cell r="M1042" t="str">
            <v>Financials</v>
          </cell>
          <cell r="N1042" t="str">
            <v>Banks</v>
          </cell>
        </row>
        <row r="1043">
          <cell r="A1043">
            <v>1476</v>
          </cell>
          <cell r="B1043" t="str">
            <v>SWN</v>
          </cell>
          <cell r="C1043" t="str">
            <v>Year 3</v>
          </cell>
          <cell r="D1043" t="str">
            <v>SWNandYear 3</v>
          </cell>
          <cell r="E1043">
            <v>42004</v>
          </cell>
          <cell r="F1043">
            <v>4038000000</v>
          </cell>
          <cell r="G1043">
            <v>427000000</v>
          </cell>
          <cell r="H1043">
            <v>1296000000</v>
          </cell>
          <cell r="I1043">
            <v>0</v>
          </cell>
          <cell r="J1043">
            <v>942000000</v>
          </cell>
          <cell r="K1043">
            <v>3611000000</v>
          </cell>
          <cell r="L1043">
            <v>1373000000</v>
          </cell>
          <cell r="M1043" t="str">
            <v>Energy</v>
          </cell>
          <cell r="N1043" t="str">
            <v>Oil &amp; Gas Exploration &amp; Production</v>
          </cell>
        </row>
        <row r="1044">
          <cell r="A1044">
            <v>1480</v>
          </cell>
          <cell r="B1044" t="str">
            <v>SYF</v>
          </cell>
          <cell r="C1044" t="str">
            <v>Year 3</v>
          </cell>
          <cell r="D1044" t="str">
            <v>SYFandYear 3</v>
          </cell>
          <cell r="E1044">
            <v>42004</v>
          </cell>
          <cell r="F1044">
            <v>12727000000</v>
          </cell>
          <cell r="G1044">
            <v>470000000</v>
          </cell>
          <cell r="H1044">
            <v>2927000000</v>
          </cell>
          <cell r="I1044">
            <v>0</v>
          </cell>
          <cell r="J1044">
            <v>5492000000</v>
          </cell>
          <cell r="K1044">
            <v>12257000000</v>
          </cell>
          <cell r="L1044">
            <v>3838000000</v>
          </cell>
          <cell r="M1044" t="str">
            <v>Financials</v>
          </cell>
          <cell r="N1044" t="str">
            <v>Consumer Finance</v>
          </cell>
        </row>
        <row r="1045">
          <cell r="A1045">
            <v>1496</v>
          </cell>
          <cell r="B1045" t="str">
            <v>T</v>
          </cell>
          <cell r="C1045" t="str">
            <v>Year 3</v>
          </cell>
          <cell r="D1045" t="str">
            <v>TandYear 3</v>
          </cell>
          <cell r="E1045">
            <v>42004</v>
          </cell>
          <cell r="F1045">
            <v>132447000000</v>
          </cell>
          <cell r="G1045">
            <v>60145000000</v>
          </cell>
          <cell r="H1045">
            <v>41817000000</v>
          </cell>
          <cell r="I1045">
            <v>0</v>
          </cell>
          <cell r="J1045">
            <v>18273000000</v>
          </cell>
          <cell r="K1045">
            <v>72302000000</v>
          </cell>
          <cell r="L1045">
            <v>12212000000</v>
          </cell>
          <cell r="M1045" t="str">
            <v>Telecommunications Services</v>
          </cell>
          <cell r="N1045" t="str">
            <v>Integrated Telecommunications Services</v>
          </cell>
        </row>
        <row r="1046">
          <cell r="A1046">
            <v>1504</v>
          </cell>
          <cell r="B1046" t="str">
            <v>TDC</v>
          </cell>
          <cell r="C1046" t="str">
            <v>Year 3</v>
          </cell>
          <cell r="D1046" t="str">
            <v>TDCandYear 3</v>
          </cell>
          <cell r="E1046">
            <v>42004</v>
          </cell>
          <cell r="F1046">
            <v>2732000000</v>
          </cell>
          <cell r="G1046">
            <v>1253000000</v>
          </cell>
          <cell r="H1046">
            <v>770000000</v>
          </cell>
          <cell r="I1046">
            <v>206000000</v>
          </cell>
          <cell r="J1046">
            <v>0</v>
          </cell>
          <cell r="K1046">
            <v>1479000000</v>
          </cell>
          <cell r="L1046">
            <v>503000000</v>
          </cell>
          <cell r="M1046" t="str">
            <v>Information Technology</v>
          </cell>
          <cell r="N1046" t="str">
            <v>Application Software</v>
          </cell>
        </row>
        <row r="1047">
          <cell r="A1047">
            <v>1516</v>
          </cell>
          <cell r="B1047" t="str">
            <v>TGNA</v>
          </cell>
          <cell r="C1047" t="str">
            <v>Year 3</v>
          </cell>
          <cell r="D1047" t="str">
            <v>TGNAandYear 3</v>
          </cell>
          <cell r="E1047">
            <v>42004</v>
          </cell>
          <cell r="F1047">
            <v>2626141000</v>
          </cell>
          <cell r="G1047">
            <v>954990000</v>
          </cell>
          <cell r="H1047">
            <v>766854000</v>
          </cell>
          <cell r="I1047">
            <v>0</v>
          </cell>
          <cell r="J1047">
            <v>151837000</v>
          </cell>
          <cell r="K1047">
            <v>1671151000</v>
          </cell>
          <cell r="L1047">
            <v>752460000</v>
          </cell>
          <cell r="M1047" t="str">
            <v>Consumer Discretionary</v>
          </cell>
          <cell r="N1047" t="str">
            <v>Publishing</v>
          </cell>
        </row>
        <row r="1048">
          <cell r="A1048">
            <v>1532</v>
          </cell>
          <cell r="B1048" t="str">
            <v>TMK</v>
          </cell>
          <cell r="C1048" t="str">
            <v>Year 3</v>
          </cell>
          <cell r="D1048" t="str">
            <v>TMKandYear 3</v>
          </cell>
          <cell r="E1048">
            <v>42004</v>
          </cell>
          <cell r="F1048">
            <v>3620095000</v>
          </cell>
          <cell r="G1048">
            <v>1903384000</v>
          </cell>
          <cell r="H1048">
            <v>0</v>
          </cell>
          <cell r="I1048">
            <v>0</v>
          </cell>
          <cell r="J1048">
            <v>855908000</v>
          </cell>
          <cell r="K1048">
            <v>1716711000</v>
          </cell>
          <cell r="L1048">
            <v>860803000</v>
          </cell>
          <cell r="M1048" t="str">
            <v>Financials</v>
          </cell>
          <cell r="N1048" t="str">
            <v>Life &amp; Health Insurance</v>
          </cell>
        </row>
        <row r="1049">
          <cell r="A1049">
            <v>1536</v>
          </cell>
          <cell r="B1049" t="str">
            <v>TMO</v>
          </cell>
          <cell r="C1049" t="str">
            <v>Year 3</v>
          </cell>
          <cell r="D1049" t="str">
            <v>TMOandYear 3</v>
          </cell>
          <cell r="E1049">
            <v>42004</v>
          </cell>
          <cell r="F1049">
            <v>16889600000</v>
          </cell>
          <cell r="G1049">
            <v>9397600000</v>
          </cell>
          <cell r="H1049">
            <v>4896100000</v>
          </cell>
          <cell r="I1049">
            <v>691100000</v>
          </cell>
          <cell r="J1049">
            <v>0</v>
          </cell>
          <cell r="K1049">
            <v>7492000000</v>
          </cell>
          <cell r="L1049">
            <v>1904800000</v>
          </cell>
          <cell r="M1049" t="str">
            <v>Health Care</v>
          </cell>
          <cell r="N1049" t="str">
            <v>Health Care Equipment</v>
          </cell>
        </row>
        <row r="1050">
          <cell r="A1050">
            <v>1540</v>
          </cell>
          <cell r="B1050" t="str">
            <v>TRIP</v>
          </cell>
          <cell r="C1050" t="str">
            <v>Year 3</v>
          </cell>
          <cell r="D1050" t="str">
            <v>TRIPandYear 3</v>
          </cell>
          <cell r="E1050">
            <v>42004</v>
          </cell>
          <cell r="F1050">
            <v>1246000000</v>
          </cell>
          <cell r="G1050">
            <v>40000000</v>
          </cell>
          <cell r="H1050">
            <v>801000000</v>
          </cell>
          <cell r="I1050">
            <v>0</v>
          </cell>
          <cell r="J1050">
            <v>65000000</v>
          </cell>
          <cell r="K1050">
            <v>1206000000</v>
          </cell>
          <cell r="L1050">
            <v>340000000</v>
          </cell>
          <cell r="M1050" t="str">
            <v>Consumer Discretionary</v>
          </cell>
          <cell r="N1050" t="str">
            <v>Internet &amp; Direct Marketing Retail</v>
          </cell>
        </row>
        <row r="1051">
          <cell r="A1051">
            <v>1556</v>
          </cell>
          <cell r="B1051" t="str">
            <v>TSO</v>
          </cell>
          <cell r="C1051" t="str">
            <v>Year 3</v>
          </cell>
          <cell r="D1051" t="str">
            <v>TSOandYear 3</v>
          </cell>
          <cell r="E1051">
            <v>42004</v>
          </cell>
          <cell r="F1051">
            <v>40633000000</v>
          </cell>
          <cell r="G1051">
            <v>35673000000</v>
          </cell>
          <cell r="H1051">
            <v>2762000000</v>
          </cell>
          <cell r="I1051">
            <v>0</v>
          </cell>
          <cell r="J1051">
            <v>562000000</v>
          </cell>
          <cell r="K1051">
            <v>4960000000</v>
          </cell>
          <cell r="L1051">
            <v>1636000000</v>
          </cell>
          <cell r="M1051" t="str">
            <v>Energy</v>
          </cell>
          <cell r="N1051" t="str">
            <v>Oil &amp; Gas Refining &amp; Marketing &amp; Transportation</v>
          </cell>
        </row>
        <row r="1052">
          <cell r="A1052">
            <v>1560</v>
          </cell>
          <cell r="B1052" t="str">
            <v>TSS</v>
          </cell>
          <cell r="C1052" t="str">
            <v>Year 3</v>
          </cell>
          <cell r="D1052" t="str">
            <v>TSSandYear 3</v>
          </cell>
          <cell r="E1052">
            <v>42004</v>
          </cell>
          <cell r="F1052">
            <v>2446877000</v>
          </cell>
          <cell r="G1052">
            <v>1668892000</v>
          </cell>
          <cell r="H1052">
            <v>346345000</v>
          </cell>
          <cell r="I1052">
            <v>0</v>
          </cell>
          <cell r="J1052">
            <v>0</v>
          </cell>
          <cell r="K1052">
            <v>777985000</v>
          </cell>
          <cell r="L1052">
            <v>431640000</v>
          </cell>
          <cell r="M1052" t="str">
            <v>Information Technology</v>
          </cell>
          <cell r="N1052" t="str">
            <v>Internet Software &amp; Services</v>
          </cell>
        </row>
        <row r="1053">
          <cell r="A1053">
            <v>1564</v>
          </cell>
          <cell r="B1053" t="str">
            <v>TXN</v>
          </cell>
          <cell r="C1053" t="str">
            <v>Year 3</v>
          </cell>
          <cell r="D1053" t="str">
            <v>TXNandYear 3</v>
          </cell>
          <cell r="E1053">
            <v>42004</v>
          </cell>
          <cell r="F1053">
            <v>13045000000</v>
          </cell>
          <cell r="G1053">
            <v>5618000000</v>
          </cell>
          <cell r="H1053">
            <v>1843000000</v>
          </cell>
          <cell r="I1053">
            <v>1358000000</v>
          </cell>
          <cell r="J1053">
            <v>0</v>
          </cell>
          <cell r="K1053">
            <v>7427000000</v>
          </cell>
          <cell r="L1053">
            <v>4226000000</v>
          </cell>
          <cell r="M1053" t="str">
            <v>Information Technology</v>
          </cell>
          <cell r="N1053" t="str">
            <v>Semiconductors</v>
          </cell>
        </row>
        <row r="1054">
          <cell r="A1054">
            <v>1572</v>
          </cell>
          <cell r="B1054" t="str">
            <v>UA</v>
          </cell>
          <cell r="C1054" t="str">
            <v>Year 3</v>
          </cell>
          <cell r="D1054" t="str">
            <v>UAandYear 3</v>
          </cell>
          <cell r="E1054">
            <v>42004</v>
          </cell>
          <cell r="F1054">
            <v>3084370000</v>
          </cell>
          <cell r="G1054">
            <v>1572164000</v>
          </cell>
          <cell r="H1054">
            <v>1158251000</v>
          </cell>
          <cell r="I1054">
            <v>0</v>
          </cell>
          <cell r="J1054">
            <v>0</v>
          </cell>
          <cell r="K1054">
            <v>1512206000</v>
          </cell>
          <cell r="L1054">
            <v>353955000</v>
          </cell>
          <cell r="M1054" t="str">
            <v>Consumer Discretionary</v>
          </cell>
          <cell r="N1054" t="str">
            <v>Apparel, Accessories &amp; Luxury Goods</v>
          </cell>
        </row>
        <row r="1055">
          <cell r="A1055">
            <v>1576</v>
          </cell>
          <cell r="B1055" t="str">
            <v>UAA</v>
          </cell>
          <cell r="C1055" t="str">
            <v>Year 3</v>
          </cell>
          <cell r="D1055" t="str">
            <v>UAAandYear 3</v>
          </cell>
          <cell r="E1055">
            <v>42004</v>
          </cell>
          <cell r="F1055">
            <v>3084370000</v>
          </cell>
          <cell r="G1055">
            <v>1572164000</v>
          </cell>
          <cell r="H1055">
            <v>1158251000</v>
          </cell>
          <cell r="I1055">
            <v>0</v>
          </cell>
          <cell r="J1055">
            <v>0</v>
          </cell>
          <cell r="K1055">
            <v>1512206000</v>
          </cell>
          <cell r="L1055">
            <v>353955000</v>
          </cell>
          <cell r="M1055" t="str">
            <v>Consumer Discretionary</v>
          </cell>
          <cell r="N1055" t="str">
            <v>Apparel, Accessories &amp; Luxury Goods</v>
          </cell>
        </row>
        <row r="1056">
          <cell r="A1056">
            <v>1580</v>
          </cell>
          <cell r="B1056" t="str">
            <v>UAL</v>
          </cell>
          <cell r="C1056" t="str">
            <v>Year 3</v>
          </cell>
          <cell r="D1056" t="str">
            <v>UALandYear 3</v>
          </cell>
          <cell r="E1056">
            <v>42004</v>
          </cell>
          <cell r="F1056">
            <v>38901000000</v>
          </cell>
          <cell r="G1056">
            <v>16611000000</v>
          </cell>
          <cell r="H1056">
            <v>17795000000</v>
          </cell>
          <cell r="I1056">
            <v>0</v>
          </cell>
          <cell r="J1056">
            <v>1679000000</v>
          </cell>
          <cell r="K1056">
            <v>22290000000</v>
          </cell>
          <cell r="L1056">
            <v>2816000000</v>
          </cell>
          <cell r="M1056" t="str">
            <v>Industrials</v>
          </cell>
          <cell r="N1056" t="str">
            <v>Airlines</v>
          </cell>
        </row>
        <row r="1057">
          <cell r="A1057">
            <v>1584</v>
          </cell>
          <cell r="B1057" t="str">
            <v>UDR</v>
          </cell>
          <cell r="C1057" t="str">
            <v>Year 3</v>
          </cell>
          <cell r="D1057" t="str">
            <v>UDRandYear 3</v>
          </cell>
          <cell r="E1057">
            <v>42004</v>
          </cell>
          <cell r="F1057">
            <v>818046000</v>
          </cell>
          <cell r="G1057">
            <v>270741000</v>
          </cell>
          <cell r="H1057">
            <v>56612000</v>
          </cell>
          <cell r="I1057">
            <v>0</v>
          </cell>
          <cell r="J1057">
            <v>363929000</v>
          </cell>
          <cell r="K1057">
            <v>547305000</v>
          </cell>
          <cell r="L1057">
            <v>126764000</v>
          </cell>
          <cell r="M1057" t="str">
            <v>Real Estate</v>
          </cell>
          <cell r="N1057" t="str">
            <v>Residential REITs</v>
          </cell>
        </row>
        <row r="1058">
          <cell r="A1058">
            <v>1600</v>
          </cell>
          <cell r="B1058" t="str">
            <v>UNM</v>
          </cell>
          <cell r="C1058" t="str">
            <v>Year 3</v>
          </cell>
          <cell r="D1058" t="str">
            <v>UNMandYear 3</v>
          </cell>
          <cell r="E1058">
            <v>42004</v>
          </cell>
          <cell r="F1058">
            <v>10524500000</v>
          </cell>
          <cell r="G1058">
            <v>7722100000</v>
          </cell>
          <cell r="H1058">
            <v>820900000</v>
          </cell>
          <cell r="I1058">
            <v>0</v>
          </cell>
          <cell r="J1058">
            <v>1272000000</v>
          </cell>
          <cell r="K1058">
            <v>2802400000</v>
          </cell>
          <cell r="L1058">
            <v>709500000</v>
          </cell>
          <cell r="M1058" t="str">
            <v>Financials</v>
          </cell>
          <cell r="N1058" t="str">
            <v>Diversified Financial Services</v>
          </cell>
        </row>
        <row r="1059">
          <cell r="A1059">
            <v>1608</v>
          </cell>
          <cell r="B1059" t="str">
            <v>UPS</v>
          </cell>
          <cell r="C1059" t="str">
            <v>Year 3</v>
          </cell>
          <cell r="D1059" t="str">
            <v>UPSandYear 3</v>
          </cell>
          <cell r="E1059">
            <v>42004</v>
          </cell>
          <cell r="F1059">
            <v>58232000000</v>
          </cell>
          <cell r="G1059">
            <v>14758000000</v>
          </cell>
          <cell r="H1059">
            <v>36583000000</v>
          </cell>
          <cell r="I1059">
            <v>0</v>
          </cell>
          <cell r="J1059">
            <v>1923000000</v>
          </cell>
          <cell r="K1059">
            <v>43474000000</v>
          </cell>
          <cell r="L1059">
            <v>4968000000</v>
          </cell>
          <cell r="M1059" t="str">
            <v>Industrials</v>
          </cell>
          <cell r="N1059" t="str">
            <v>Air Freight &amp; Logistics</v>
          </cell>
        </row>
        <row r="1060">
          <cell r="A1060">
            <v>1640</v>
          </cell>
          <cell r="B1060" t="str">
            <v>VLO</v>
          </cell>
          <cell r="C1060" t="str">
            <v>Year 3</v>
          </cell>
          <cell r="D1060" t="str">
            <v>VLOandYear 3</v>
          </cell>
          <cell r="E1060">
            <v>42004</v>
          </cell>
          <cell r="F1060">
            <v>130844000000</v>
          </cell>
          <cell r="G1060">
            <v>118141000000</v>
          </cell>
          <cell r="H1060">
            <v>5111000000</v>
          </cell>
          <cell r="I1060">
            <v>0</v>
          </cell>
          <cell r="J1060">
            <v>1690000000</v>
          </cell>
          <cell r="K1060">
            <v>12703000000</v>
          </cell>
          <cell r="L1060">
            <v>5902000000</v>
          </cell>
          <cell r="M1060" t="str">
            <v>Energy</v>
          </cell>
          <cell r="N1060" t="str">
            <v>Oil &amp; Gas Refining &amp; Marketing &amp; Transportation</v>
          </cell>
        </row>
        <row r="1061">
          <cell r="A1061">
            <v>1644</v>
          </cell>
          <cell r="B1061" t="str">
            <v>VMC</v>
          </cell>
          <cell r="C1061" t="str">
            <v>Year 3</v>
          </cell>
          <cell r="D1061" t="str">
            <v>VMCandYear 3</v>
          </cell>
          <cell r="E1061">
            <v>42004</v>
          </cell>
          <cell r="F1061">
            <v>2994169000</v>
          </cell>
          <cell r="G1061">
            <v>2406587000</v>
          </cell>
          <cell r="H1061">
            <v>292358000</v>
          </cell>
          <cell r="I1061">
            <v>0</v>
          </cell>
          <cell r="J1061">
            <v>0</v>
          </cell>
          <cell r="K1061">
            <v>587582000</v>
          </cell>
          <cell r="L1061">
            <v>295224000</v>
          </cell>
          <cell r="M1061" t="str">
            <v>Materials</v>
          </cell>
          <cell r="N1061" t="str">
            <v>Construction Materials</v>
          </cell>
        </row>
        <row r="1062">
          <cell r="A1062">
            <v>1652</v>
          </cell>
          <cell r="B1062" t="str">
            <v>VRSK</v>
          </cell>
          <cell r="C1062" t="str">
            <v>Year 3</v>
          </cell>
          <cell r="D1062" t="str">
            <v>VRSKandYear 3</v>
          </cell>
          <cell r="E1062">
            <v>42004</v>
          </cell>
          <cell r="F1062">
            <v>1746726000</v>
          </cell>
          <cell r="G1062">
            <v>716598000</v>
          </cell>
          <cell r="H1062">
            <v>227306000</v>
          </cell>
          <cell r="I1062">
            <v>0</v>
          </cell>
          <cell r="J1062">
            <v>142376000</v>
          </cell>
          <cell r="K1062">
            <v>1030128000</v>
          </cell>
          <cell r="L1062">
            <v>660446000</v>
          </cell>
          <cell r="M1062" t="str">
            <v>Industrials</v>
          </cell>
          <cell r="N1062" t="str">
            <v>Research &amp; Consulting Services</v>
          </cell>
        </row>
        <row r="1063">
          <cell r="A1063">
            <v>1656</v>
          </cell>
          <cell r="B1063" t="str">
            <v>VRSN</v>
          </cell>
          <cell r="C1063" t="str">
            <v>Year 3</v>
          </cell>
          <cell r="D1063" t="str">
            <v>VRSNandYear 3</v>
          </cell>
          <cell r="E1063">
            <v>42004</v>
          </cell>
          <cell r="F1063">
            <v>1010117000</v>
          </cell>
          <cell r="G1063">
            <v>188425000</v>
          </cell>
          <cell r="H1063">
            <v>189488000</v>
          </cell>
          <cell r="I1063">
            <v>67777000</v>
          </cell>
          <cell r="J1063">
            <v>0</v>
          </cell>
          <cell r="K1063">
            <v>821692000</v>
          </cell>
          <cell r="L1063">
            <v>564427000</v>
          </cell>
          <cell r="M1063" t="str">
            <v>Information Technology</v>
          </cell>
          <cell r="N1063" t="str">
            <v>Internet Software &amp; Services</v>
          </cell>
        </row>
        <row r="1064">
          <cell r="A1064">
            <v>1660</v>
          </cell>
          <cell r="B1064" t="str">
            <v>VRTX</v>
          </cell>
          <cell r="C1064" t="str">
            <v>Year 3</v>
          </cell>
          <cell r="D1064" t="str">
            <v>VRTXandYear 3</v>
          </cell>
          <cell r="E1064">
            <v>42004</v>
          </cell>
          <cell r="F1064">
            <v>580415000</v>
          </cell>
          <cell r="G1064">
            <v>60987000</v>
          </cell>
          <cell r="H1064">
            <v>305409000</v>
          </cell>
          <cell r="I1064">
            <v>855506000</v>
          </cell>
          <cell r="J1064">
            <v>0</v>
          </cell>
          <cell r="K1064">
            <v>519428000</v>
          </cell>
          <cell r="L1064">
            <v>-641487000</v>
          </cell>
          <cell r="M1064" t="str">
            <v>Health Care</v>
          </cell>
          <cell r="N1064" t="str">
            <v>Biotechnology</v>
          </cell>
        </row>
        <row r="1065">
          <cell r="A1065">
            <v>1668</v>
          </cell>
          <cell r="B1065" t="str">
            <v>VZ</v>
          </cell>
          <cell r="C1065" t="str">
            <v>Year 3</v>
          </cell>
          <cell r="D1065" t="str">
            <v>VZandYear 3</v>
          </cell>
          <cell r="E1065">
            <v>42004</v>
          </cell>
          <cell r="F1065">
            <v>127079000000</v>
          </cell>
          <cell r="G1065">
            <v>49931000000</v>
          </cell>
          <cell r="H1065">
            <v>41016000000</v>
          </cell>
          <cell r="I1065">
            <v>0</v>
          </cell>
          <cell r="J1065">
            <v>16533000000</v>
          </cell>
          <cell r="K1065">
            <v>77148000000</v>
          </cell>
          <cell r="L1065">
            <v>19599000000</v>
          </cell>
          <cell r="M1065" t="str">
            <v>Telecommunications Services</v>
          </cell>
          <cell r="N1065" t="str">
            <v>Integrated Telecommunications Services</v>
          </cell>
        </row>
        <row r="1066">
          <cell r="A1066">
            <v>1672</v>
          </cell>
          <cell r="B1066" t="str">
            <v>WAT</v>
          </cell>
          <cell r="C1066" t="str">
            <v>Year 3</v>
          </cell>
          <cell r="D1066" t="str">
            <v>WATandYear 3</v>
          </cell>
          <cell r="E1066">
            <v>42004</v>
          </cell>
          <cell r="F1066">
            <v>1989344000</v>
          </cell>
          <cell r="G1066">
            <v>824913000</v>
          </cell>
          <cell r="H1066">
            <v>512707000</v>
          </cell>
          <cell r="I1066">
            <v>107726000</v>
          </cell>
          <cell r="J1066">
            <v>10634000</v>
          </cell>
          <cell r="K1066">
            <v>1164431000</v>
          </cell>
          <cell r="L1066">
            <v>533364000</v>
          </cell>
          <cell r="M1066" t="str">
            <v>Health Care</v>
          </cell>
          <cell r="N1066" t="str">
            <v>Health Care Distributors</v>
          </cell>
        </row>
        <row r="1067">
          <cell r="A1067">
            <v>1680</v>
          </cell>
          <cell r="B1067" t="str">
            <v>WEC</v>
          </cell>
          <cell r="C1067" t="str">
            <v>Year 3</v>
          </cell>
          <cell r="D1067" t="str">
            <v>WECandYear 3</v>
          </cell>
          <cell r="E1067">
            <v>42004</v>
          </cell>
          <cell r="F1067">
            <v>4997100000</v>
          </cell>
          <cell r="G1067">
            <v>3371800000</v>
          </cell>
          <cell r="H1067">
            <v>121800000</v>
          </cell>
          <cell r="I1067">
            <v>0</v>
          </cell>
          <cell r="J1067">
            <v>391400000</v>
          </cell>
          <cell r="K1067">
            <v>1625300000</v>
          </cell>
          <cell r="L1067">
            <v>1112100000</v>
          </cell>
          <cell r="M1067" t="str">
            <v>Utilities</v>
          </cell>
          <cell r="N1067" t="str">
            <v>Electric Utilities</v>
          </cell>
        </row>
        <row r="1068">
          <cell r="A1068">
            <v>1684</v>
          </cell>
          <cell r="B1068" t="str">
            <v>WFC</v>
          </cell>
          <cell r="C1068" t="str">
            <v>Year 3</v>
          </cell>
          <cell r="D1068" t="str">
            <v>WFCandYear 3</v>
          </cell>
          <cell r="E1068">
            <v>42004</v>
          </cell>
          <cell r="F1068">
            <v>88372000000</v>
          </cell>
          <cell r="G1068">
            <v>1096000000</v>
          </cell>
          <cell r="H1068">
            <v>47667000000</v>
          </cell>
          <cell r="I1068">
            <v>0</v>
          </cell>
          <cell r="J1068">
            <v>2765000000</v>
          </cell>
          <cell r="K1068">
            <v>87276000000</v>
          </cell>
          <cell r="L1068">
            <v>36844000000</v>
          </cell>
          <cell r="M1068" t="str">
            <v>Financials</v>
          </cell>
          <cell r="N1068" t="str">
            <v>Banks</v>
          </cell>
        </row>
        <row r="1069">
          <cell r="A1069">
            <v>1704</v>
          </cell>
          <cell r="B1069" t="str">
            <v>WMB</v>
          </cell>
          <cell r="C1069" t="str">
            <v>Year 3</v>
          </cell>
          <cell r="D1069" t="str">
            <v>WMBandYear 3</v>
          </cell>
          <cell r="E1069">
            <v>42004</v>
          </cell>
          <cell r="F1069">
            <v>7637000000</v>
          </cell>
          <cell r="G1069">
            <v>4508000000</v>
          </cell>
          <cell r="H1069">
            <v>384000000</v>
          </cell>
          <cell r="I1069">
            <v>0</v>
          </cell>
          <cell r="J1069">
            <v>1176000000</v>
          </cell>
          <cell r="K1069">
            <v>3129000000</v>
          </cell>
          <cell r="L1069">
            <v>1569000000</v>
          </cell>
          <cell r="M1069" t="str">
            <v>Energy</v>
          </cell>
          <cell r="N1069" t="str">
            <v>Oil &amp; Gas Exploration &amp; Production</v>
          </cell>
        </row>
        <row r="1070">
          <cell r="A1070">
            <v>1715</v>
          </cell>
          <cell r="B1070" t="str">
            <v>WU</v>
          </cell>
          <cell r="C1070" t="str">
            <v>Year 3</v>
          </cell>
          <cell r="D1070" t="str">
            <v>WUandYear 3</v>
          </cell>
          <cell r="E1070">
            <v>42004</v>
          </cell>
          <cell r="F1070">
            <v>5607200000</v>
          </cell>
          <cell r="G1070">
            <v>3297400000</v>
          </cell>
          <cell r="H1070">
            <v>1169300000</v>
          </cell>
          <cell r="I1070">
            <v>0</v>
          </cell>
          <cell r="J1070">
            <v>0</v>
          </cell>
          <cell r="K1070">
            <v>2309800000</v>
          </cell>
          <cell r="L1070">
            <v>1140500000</v>
          </cell>
          <cell r="M1070" t="str">
            <v>Information Technology</v>
          </cell>
          <cell r="N1070" t="str">
            <v>Internet Software &amp; Services</v>
          </cell>
        </row>
        <row r="1071">
          <cell r="A1071">
            <v>1719</v>
          </cell>
          <cell r="B1071" t="str">
            <v>WY</v>
          </cell>
          <cell r="C1071" t="str">
            <v>Year 3</v>
          </cell>
          <cell r="D1071" t="str">
            <v>WYandYear 3</v>
          </cell>
          <cell r="E1071">
            <v>42004</v>
          </cell>
          <cell r="F1071">
            <v>7403000000</v>
          </cell>
          <cell r="G1071">
            <v>5763000000</v>
          </cell>
          <cell r="H1071">
            <v>249000000</v>
          </cell>
          <cell r="I1071">
            <v>27000000</v>
          </cell>
          <cell r="J1071">
            <v>0</v>
          </cell>
          <cell r="K1071">
            <v>1640000000</v>
          </cell>
          <cell r="L1071">
            <v>1364000000</v>
          </cell>
          <cell r="M1071" t="str">
            <v>Real Estate</v>
          </cell>
          <cell r="N1071" t="str">
            <v>REITs</v>
          </cell>
        </row>
        <row r="1072">
          <cell r="A1072">
            <v>1723</v>
          </cell>
          <cell r="B1072" t="str">
            <v>WYN</v>
          </cell>
          <cell r="C1072" t="str">
            <v>Year 3</v>
          </cell>
          <cell r="D1072" t="str">
            <v>WYNandYear 3</v>
          </cell>
          <cell r="E1072">
            <v>42004</v>
          </cell>
          <cell r="F1072">
            <v>5281000000</v>
          </cell>
          <cell r="G1072">
            <v>2504000000</v>
          </cell>
          <cell r="H1072">
            <v>1557000000</v>
          </cell>
          <cell r="I1072">
            <v>0</v>
          </cell>
          <cell r="J1072">
            <v>233000000</v>
          </cell>
          <cell r="K1072">
            <v>2777000000</v>
          </cell>
          <cell r="L1072">
            <v>987000000</v>
          </cell>
          <cell r="M1072" t="str">
            <v>Consumer Discretionary</v>
          </cell>
          <cell r="N1072" t="str">
            <v>Hotels, Resorts &amp; Cruise Lines</v>
          </cell>
        </row>
        <row r="1073">
          <cell r="A1073">
            <v>1727</v>
          </cell>
          <cell r="B1073" t="str">
            <v>WYNN</v>
          </cell>
          <cell r="C1073" t="str">
            <v>Year 3</v>
          </cell>
          <cell r="D1073" t="str">
            <v>WYNNandYear 3</v>
          </cell>
          <cell r="E1073">
            <v>42004</v>
          </cell>
          <cell r="F1073">
            <v>5433661000</v>
          </cell>
          <cell r="G1073">
            <v>3316311000</v>
          </cell>
          <cell r="H1073">
            <v>502901000</v>
          </cell>
          <cell r="I1073">
            <v>0</v>
          </cell>
          <cell r="J1073">
            <v>314119000</v>
          </cell>
          <cell r="K1073">
            <v>2117350000</v>
          </cell>
          <cell r="L1073">
            <v>1300330000</v>
          </cell>
          <cell r="M1073" t="str">
            <v>Consumer Discretionary</v>
          </cell>
          <cell r="N1073" t="str">
            <v>Casinos &amp; Gaming</v>
          </cell>
        </row>
        <row r="1074">
          <cell r="A1074">
            <v>1731</v>
          </cell>
          <cell r="B1074" t="str">
            <v>XEC</v>
          </cell>
          <cell r="C1074" t="str">
            <v>Year 3</v>
          </cell>
          <cell r="D1074" t="str">
            <v>XECandYear 3</v>
          </cell>
          <cell r="E1074">
            <v>42004</v>
          </cell>
          <cell r="F1074">
            <v>2424176000</v>
          </cell>
          <cell r="G1074">
            <v>572831000</v>
          </cell>
          <cell r="H1074">
            <v>225070000</v>
          </cell>
          <cell r="I1074">
            <v>0</v>
          </cell>
          <cell r="J1074">
            <v>806021000</v>
          </cell>
          <cell r="K1074">
            <v>1851345000</v>
          </cell>
          <cell r="L1074">
            <v>820254000</v>
          </cell>
          <cell r="M1074" t="str">
            <v>Energy</v>
          </cell>
          <cell r="N1074" t="str">
            <v>Oil &amp; Gas Exploration &amp; Production</v>
          </cell>
        </row>
        <row r="1075">
          <cell r="A1075">
            <v>1735</v>
          </cell>
          <cell r="B1075" t="str">
            <v>XEL</v>
          </cell>
          <cell r="C1075" t="str">
            <v>Year 3</v>
          </cell>
          <cell r="D1075" t="str">
            <v>XELandYear 3</v>
          </cell>
          <cell r="E1075">
            <v>42004</v>
          </cell>
          <cell r="F1075">
            <v>11686135000</v>
          </cell>
          <cell r="G1075">
            <v>7951352000</v>
          </cell>
          <cell r="H1075">
            <v>767608000</v>
          </cell>
          <cell r="I1075">
            <v>0</v>
          </cell>
          <cell r="J1075">
            <v>1019045000</v>
          </cell>
          <cell r="K1075">
            <v>3734783000</v>
          </cell>
          <cell r="L1075">
            <v>1948130000</v>
          </cell>
          <cell r="M1075" t="str">
            <v>Utilities</v>
          </cell>
          <cell r="N1075" t="str">
            <v>MultiUtilities</v>
          </cell>
        </row>
        <row r="1076">
          <cell r="A1076">
            <v>1739</v>
          </cell>
          <cell r="B1076" t="str">
            <v>XL</v>
          </cell>
          <cell r="C1076" t="str">
            <v>Year 3</v>
          </cell>
          <cell r="D1076" t="str">
            <v>XLandYear 3</v>
          </cell>
          <cell r="E1076">
            <v>42004</v>
          </cell>
          <cell r="F1076">
            <v>6602267000</v>
          </cell>
          <cell r="G1076">
            <v>4239474000</v>
          </cell>
          <cell r="H1076">
            <v>0</v>
          </cell>
          <cell r="I1076">
            <v>0</v>
          </cell>
          <cell r="J1076">
            <v>1341315000</v>
          </cell>
          <cell r="K1076">
            <v>2362793000</v>
          </cell>
          <cell r="L1076">
            <v>1021478000</v>
          </cell>
          <cell r="M1076" t="str">
            <v>Financials</v>
          </cell>
          <cell r="N1076" t="str">
            <v>Property &amp; Casualty Insurance</v>
          </cell>
        </row>
        <row r="1077">
          <cell r="A1077">
            <v>1747</v>
          </cell>
          <cell r="B1077" t="str">
            <v>XOM</v>
          </cell>
          <cell r="C1077" t="str">
            <v>Year 3</v>
          </cell>
          <cell r="D1077" t="str">
            <v>XOMandYear 3</v>
          </cell>
          <cell r="E1077">
            <v>42004</v>
          </cell>
          <cell r="F1077">
            <v>394105000000</v>
          </cell>
          <cell r="G1077">
            <v>266831000000</v>
          </cell>
          <cell r="H1077">
            <v>74226000000</v>
          </cell>
          <cell r="I1077">
            <v>0</v>
          </cell>
          <cell r="J1077">
            <v>17297000000</v>
          </cell>
          <cell r="K1077">
            <v>127274000000</v>
          </cell>
          <cell r="L1077">
            <v>35751000000</v>
          </cell>
          <cell r="M1077" t="str">
            <v>Energy</v>
          </cell>
          <cell r="N1077" t="str">
            <v>Integrated Oil &amp; Gas</v>
          </cell>
        </row>
        <row r="1078">
          <cell r="A1078">
            <v>1751</v>
          </cell>
          <cell r="B1078" t="str">
            <v>XRAY</v>
          </cell>
          <cell r="C1078" t="str">
            <v>Year 3</v>
          </cell>
          <cell r="D1078" t="str">
            <v>XRAYandYear 3</v>
          </cell>
          <cell r="E1078">
            <v>42004</v>
          </cell>
          <cell r="F1078">
            <v>2922600000</v>
          </cell>
          <cell r="G1078">
            <v>1322800000</v>
          </cell>
          <cell r="H1078">
            <v>1143100000</v>
          </cell>
          <cell r="I1078">
            <v>0</v>
          </cell>
          <cell r="J1078">
            <v>0</v>
          </cell>
          <cell r="K1078">
            <v>1599800000</v>
          </cell>
          <cell r="L1078">
            <v>456700000</v>
          </cell>
          <cell r="M1078" t="str">
            <v>Health Care</v>
          </cell>
          <cell r="N1078" t="str">
            <v>Health Care Supplies</v>
          </cell>
        </row>
        <row r="1079">
          <cell r="A1079">
            <v>1755</v>
          </cell>
          <cell r="B1079" t="str">
            <v>XRX</v>
          </cell>
          <cell r="C1079" t="str">
            <v>Year 3</v>
          </cell>
          <cell r="D1079" t="str">
            <v>XRXandYear 3</v>
          </cell>
          <cell r="E1079">
            <v>42004</v>
          </cell>
          <cell r="F1079">
            <v>19540000000</v>
          </cell>
          <cell r="G1079">
            <v>13294000000</v>
          </cell>
          <cell r="H1079">
            <v>4020000000</v>
          </cell>
          <cell r="I1079">
            <v>577000000</v>
          </cell>
          <cell r="J1079">
            <v>315000000</v>
          </cell>
          <cell r="K1079">
            <v>6246000000</v>
          </cell>
          <cell r="L1079">
            <v>1334000000</v>
          </cell>
          <cell r="M1079" t="str">
            <v>Information Technology</v>
          </cell>
          <cell r="N1079" t="str">
            <v>IT Consulting &amp; Other Services</v>
          </cell>
        </row>
        <row r="1080">
          <cell r="A1080">
            <v>1759</v>
          </cell>
          <cell r="B1080" t="str">
            <v>XYL</v>
          </cell>
          <cell r="C1080" t="str">
            <v>Year 3</v>
          </cell>
          <cell r="D1080" t="str">
            <v>XYLandYear 3</v>
          </cell>
          <cell r="E1080">
            <v>42004</v>
          </cell>
          <cell r="F1080">
            <v>3916000000</v>
          </cell>
          <cell r="G1080">
            <v>2403000000</v>
          </cell>
          <cell r="H1080">
            <v>920000000</v>
          </cell>
          <cell r="I1080">
            <v>104000000</v>
          </cell>
          <cell r="J1080">
            <v>0</v>
          </cell>
          <cell r="K1080">
            <v>1513000000</v>
          </cell>
          <cell r="L1080">
            <v>489000000</v>
          </cell>
          <cell r="M1080" t="str">
            <v>Industrials</v>
          </cell>
          <cell r="N1080" t="str">
            <v>Industrial Conglomerates</v>
          </cell>
        </row>
        <row r="1081">
          <cell r="A1081">
            <v>1763</v>
          </cell>
          <cell r="B1081" t="str">
            <v>YHOO</v>
          </cell>
          <cell r="C1081" t="str">
            <v>Year 3</v>
          </cell>
          <cell r="D1081" t="str">
            <v>YHOOandYear 3</v>
          </cell>
          <cell r="E1081">
            <v>42004</v>
          </cell>
          <cell r="F1081">
            <v>4618133000</v>
          </cell>
          <cell r="G1081">
            <v>1387375000</v>
          </cell>
          <cell r="H1081">
            <v>1770710000</v>
          </cell>
          <cell r="I1081">
            <v>1156386000</v>
          </cell>
          <cell r="J1081">
            <v>66750000</v>
          </cell>
          <cell r="K1081">
            <v>3230758000</v>
          </cell>
          <cell r="L1081">
            <v>236912000</v>
          </cell>
          <cell r="M1081" t="str">
            <v>Information Technology</v>
          </cell>
          <cell r="N1081" t="str">
            <v>Internet Software &amp; Services</v>
          </cell>
        </row>
        <row r="1082">
          <cell r="A1082">
            <v>1771</v>
          </cell>
          <cell r="B1082" t="str">
            <v>ZBH</v>
          </cell>
          <cell r="C1082" t="str">
            <v>Year 3</v>
          </cell>
          <cell r="D1082" t="str">
            <v>ZBHandYear 3</v>
          </cell>
          <cell r="E1082">
            <v>42004</v>
          </cell>
          <cell r="F1082">
            <v>4673300000</v>
          </cell>
          <cell r="G1082">
            <v>1242800000</v>
          </cell>
          <cell r="H1082">
            <v>1772200000</v>
          </cell>
          <cell r="I1082">
            <v>187400000</v>
          </cell>
          <cell r="J1082">
            <v>92500000</v>
          </cell>
          <cell r="K1082">
            <v>3430500000</v>
          </cell>
          <cell r="L1082">
            <v>1378400000</v>
          </cell>
          <cell r="M1082" t="str">
            <v>Health Care</v>
          </cell>
          <cell r="N1082" t="str">
            <v>Health Care Equipment</v>
          </cell>
        </row>
        <row r="1083">
          <cell r="A1083">
            <v>1775</v>
          </cell>
          <cell r="B1083" t="str">
            <v>ZION</v>
          </cell>
          <cell r="C1083" t="str">
            <v>Year 3</v>
          </cell>
          <cell r="D1083" t="str">
            <v>ZIONandYear 3</v>
          </cell>
          <cell r="E1083">
            <v>42004</v>
          </cell>
          <cell r="F1083">
            <v>2361631000</v>
          </cell>
          <cell r="G1083">
            <v>49736000</v>
          </cell>
          <cell r="H1083">
            <v>1654369000</v>
          </cell>
          <cell r="I1083">
            <v>0</v>
          </cell>
          <cell r="J1083">
            <v>-87159000</v>
          </cell>
          <cell r="K1083">
            <v>2311895000</v>
          </cell>
          <cell r="L1083">
            <v>744685000</v>
          </cell>
          <cell r="M1083" t="str">
            <v>Financials</v>
          </cell>
          <cell r="N1083" t="str">
            <v>Regional Banks</v>
          </cell>
        </row>
        <row r="1084">
          <cell r="A1084">
            <v>6</v>
          </cell>
          <cell r="B1084" t="str">
            <v>AAP</v>
          </cell>
          <cell r="C1084" t="str">
            <v>Year 3</v>
          </cell>
          <cell r="D1084" t="str">
            <v>AAPandYear 3</v>
          </cell>
          <cell r="E1084">
            <v>42007</v>
          </cell>
          <cell r="F1084">
            <v>9843861000</v>
          </cell>
          <cell r="G1084">
            <v>5390248000</v>
          </cell>
          <cell r="H1084">
            <v>3601903000</v>
          </cell>
          <cell r="I1084">
            <v>0</v>
          </cell>
          <cell r="J1084">
            <v>0</v>
          </cell>
          <cell r="K1084">
            <v>4453613000</v>
          </cell>
          <cell r="L1084">
            <v>851710000</v>
          </cell>
          <cell r="M1084" t="str">
            <v>Consumer Discretionary</v>
          </cell>
          <cell r="N1084" t="str">
            <v>Automotive Retail</v>
          </cell>
        </row>
        <row r="1085">
          <cell r="A1085">
            <v>168</v>
          </cell>
          <cell r="B1085" t="str">
            <v>AVY</v>
          </cell>
          <cell r="C1085" t="str">
            <v>Year 3</v>
          </cell>
          <cell r="D1085" t="str">
            <v>AVYandYear 3</v>
          </cell>
          <cell r="E1085">
            <v>42007</v>
          </cell>
          <cell r="F1085">
            <v>6330300000</v>
          </cell>
          <cell r="G1085">
            <v>4679100000</v>
          </cell>
          <cell r="H1085">
            <v>1158900000</v>
          </cell>
          <cell r="I1085">
            <v>0</v>
          </cell>
          <cell r="J1085">
            <v>0</v>
          </cell>
          <cell r="K1085">
            <v>1651200000</v>
          </cell>
          <cell r="L1085">
            <v>492300000</v>
          </cell>
          <cell r="M1085" t="str">
            <v>Materials</v>
          </cell>
          <cell r="N1085" t="str">
            <v>Paper Packaging</v>
          </cell>
        </row>
        <row r="1086">
          <cell r="A1086">
            <v>893</v>
          </cell>
          <cell r="B1086" t="str">
            <v>K</v>
          </cell>
          <cell r="C1086" t="str">
            <v>Year 3</v>
          </cell>
          <cell r="D1086" t="str">
            <v>KandYear 3</v>
          </cell>
          <cell r="E1086">
            <v>42007</v>
          </cell>
          <cell r="F1086">
            <v>14580000000</v>
          </cell>
          <cell r="G1086">
            <v>9517000000</v>
          </cell>
          <cell r="H1086">
            <v>4039000000</v>
          </cell>
          <cell r="I1086">
            <v>0</v>
          </cell>
          <cell r="J1086">
            <v>0</v>
          </cell>
          <cell r="K1086">
            <v>5063000000</v>
          </cell>
          <cell r="L1086">
            <v>1024000000</v>
          </cell>
          <cell r="M1086" t="str">
            <v>Consumer Staples</v>
          </cell>
          <cell r="N1086" t="str">
            <v>Packaged Foods &amp; Meats</v>
          </cell>
        </row>
        <row r="1087">
          <cell r="A1087">
            <v>1568</v>
          </cell>
          <cell r="B1087" t="str">
            <v>TXT</v>
          </cell>
          <cell r="C1087" t="str">
            <v>Year 3</v>
          </cell>
          <cell r="D1087" t="str">
            <v>TXTandYear 3</v>
          </cell>
          <cell r="E1087">
            <v>42007</v>
          </cell>
          <cell r="F1087">
            <v>13878000000</v>
          </cell>
          <cell r="G1087">
            <v>11421000000</v>
          </cell>
          <cell r="H1087">
            <v>1361000000</v>
          </cell>
          <cell r="I1087">
            <v>0</v>
          </cell>
          <cell r="J1087">
            <v>0</v>
          </cell>
          <cell r="K1087">
            <v>2457000000</v>
          </cell>
          <cell r="L1087">
            <v>1096000000</v>
          </cell>
          <cell r="M1087" t="str">
            <v>Industrials</v>
          </cell>
          <cell r="N1087" t="str">
            <v>Industrial Conglomerates</v>
          </cell>
        </row>
        <row r="1088">
          <cell r="A1088">
            <v>1632</v>
          </cell>
          <cell r="B1088" t="str">
            <v>VFC</v>
          </cell>
          <cell r="C1088" t="str">
            <v>Year 3</v>
          </cell>
          <cell r="D1088" t="str">
            <v>VFCandYear 3</v>
          </cell>
          <cell r="E1088">
            <v>42007</v>
          </cell>
          <cell r="F1088">
            <v>12282161000</v>
          </cell>
          <cell r="G1088">
            <v>6288190000</v>
          </cell>
          <cell r="H1088">
            <v>4159885000</v>
          </cell>
          <cell r="I1088">
            <v>0</v>
          </cell>
          <cell r="J1088">
            <v>0</v>
          </cell>
          <cell r="K1088">
            <v>5993971000</v>
          </cell>
          <cell r="L1088">
            <v>1834086000</v>
          </cell>
          <cell r="M1088" t="str">
            <v>Consumer Discretionary</v>
          </cell>
          <cell r="N1088" t="str">
            <v>Apparel, Accessories &amp; Luxury Goods</v>
          </cell>
        </row>
        <row r="1089">
          <cell r="A1089">
            <v>1186</v>
          </cell>
          <cell r="B1089" t="str">
            <v>NVDA</v>
          </cell>
          <cell r="C1089" t="str">
            <v>Year 3</v>
          </cell>
          <cell r="D1089" t="str">
            <v>NVDAandYear 3</v>
          </cell>
          <cell r="E1089">
            <v>42029</v>
          </cell>
          <cell r="F1089">
            <v>4682000000</v>
          </cell>
          <cell r="G1089">
            <v>2083000000</v>
          </cell>
          <cell r="H1089">
            <v>480000000</v>
          </cell>
          <cell r="I1089">
            <v>1360000000</v>
          </cell>
          <cell r="J1089">
            <v>0</v>
          </cell>
          <cell r="K1089">
            <v>2599000000</v>
          </cell>
          <cell r="L1089">
            <v>759000000</v>
          </cell>
          <cell r="M1089" t="str">
            <v>Information Technology</v>
          </cell>
          <cell r="N1089" t="str">
            <v>Semiconductors</v>
          </cell>
        </row>
        <row r="1090">
          <cell r="A1090">
            <v>450</v>
          </cell>
          <cell r="B1090" t="str">
            <v>DG</v>
          </cell>
          <cell r="C1090" t="str">
            <v>Year 3</v>
          </cell>
          <cell r="D1090" t="str">
            <v>DGandYear 3</v>
          </cell>
          <cell r="E1090">
            <v>42034</v>
          </cell>
          <cell r="F1090">
            <v>18909588000</v>
          </cell>
          <cell r="G1090">
            <v>13107081000</v>
          </cell>
          <cell r="H1090">
            <v>4033414000</v>
          </cell>
          <cell r="I1090">
            <v>0</v>
          </cell>
          <cell r="J1090">
            <v>0</v>
          </cell>
          <cell r="K1090">
            <v>5802507000</v>
          </cell>
          <cell r="L1090">
            <v>1769093000</v>
          </cell>
          <cell r="M1090" t="str">
            <v>Consumer Discretionary</v>
          </cell>
          <cell r="N1090" t="str">
            <v>General Merchandise Stores</v>
          </cell>
        </row>
        <row r="1091">
          <cell r="A1091">
            <v>981</v>
          </cell>
          <cell r="B1091" t="str">
            <v>LOW</v>
          </cell>
          <cell r="C1091" t="str">
            <v>Year 3</v>
          </cell>
          <cell r="D1091" t="str">
            <v>LOWandYear 3</v>
          </cell>
          <cell r="E1091">
            <v>42034</v>
          </cell>
          <cell r="F1091">
            <v>56223000000</v>
          </cell>
          <cell r="G1091">
            <v>36665000000</v>
          </cell>
          <cell r="H1091">
            <v>13281000000</v>
          </cell>
          <cell r="I1091">
            <v>0</v>
          </cell>
          <cell r="J1091">
            <v>1485000000</v>
          </cell>
          <cell r="K1091">
            <v>19558000000</v>
          </cell>
          <cell r="L1091">
            <v>4792000000</v>
          </cell>
          <cell r="M1091" t="str">
            <v>Consumer Discretionary</v>
          </cell>
          <cell r="N1091" t="str">
            <v>Home Improvement Retail</v>
          </cell>
        </row>
        <row r="1092">
          <cell r="A1092">
            <v>42</v>
          </cell>
          <cell r="B1092" t="str">
            <v>ADSK</v>
          </cell>
          <cell r="C1092" t="str">
            <v>Year 3</v>
          </cell>
          <cell r="D1092" t="str">
            <v>ADSKandYear 3</v>
          </cell>
          <cell r="E1092">
            <v>42035</v>
          </cell>
          <cell r="F1092">
            <v>2512200000</v>
          </cell>
          <cell r="G1092">
            <v>342100000</v>
          </cell>
          <cell r="H1092">
            <v>1281300000</v>
          </cell>
          <cell r="I1092">
            <v>725200000</v>
          </cell>
          <cell r="J1092">
            <v>39800000</v>
          </cell>
          <cell r="K1092">
            <v>2170100000</v>
          </cell>
          <cell r="L1092">
            <v>123800000</v>
          </cell>
          <cell r="M1092" t="str">
            <v>Information Technology</v>
          </cell>
          <cell r="N1092" t="str">
            <v>Application Software</v>
          </cell>
        </row>
        <row r="1093">
          <cell r="A1093">
            <v>208</v>
          </cell>
          <cell r="B1093" t="str">
            <v>BBY</v>
          </cell>
          <cell r="C1093" t="str">
            <v>Year 3</v>
          </cell>
          <cell r="D1093" t="str">
            <v>BBYandYear 3</v>
          </cell>
          <cell r="E1093">
            <v>42035</v>
          </cell>
          <cell r="F1093">
            <v>40339000000</v>
          </cell>
          <cell r="G1093">
            <v>31292000000</v>
          </cell>
          <cell r="H1093">
            <v>7592000000</v>
          </cell>
          <cell r="I1093">
            <v>0</v>
          </cell>
          <cell r="J1093">
            <v>0</v>
          </cell>
          <cell r="K1093">
            <v>9047000000</v>
          </cell>
          <cell r="L1093">
            <v>1455000000</v>
          </cell>
          <cell r="M1093" t="str">
            <v>Consumer Discretionary</v>
          </cell>
          <cell r="N1093" t="str">
            <v>Computer &amp; Electronics Retail</v>
          </cell>
        </row>
        <row r="1094">
          <cell r="A1094">
            <v>388</v>
          </cell>
          <cell r="B1094" t="str">
            <v>CRM</v>
          </cell>
          <cell r="C1094" t="str">
            <v>Year 3</v>
          </cell>
          <cell r="D1094" t="str">
            <v>CRMandYear 3</v>
          </cell>
          <cell r="E1094">
            <v>42035</v>
          </cell>
          <cell r="F1094">
            <v>5373586000</v>
          </cell>
          <cell r="G1094">
            <v>1289270000</v>
          </cell>
          <cell r="H1094">
            <v>3437032000</v>
          </cell>
          <cell r="I1094">
            <v>792917000</v>
          </cell>
          <cell r="J1094">
            <v>0</v>
          </cell>
          <cell r="K1094">
            <v>4084316000</v>
          </cell>
          <cell r="L1094">
            <v>-145633000</v>
          </cell>
          <cell r="M1094" t="str">
            <v>Information Technology</v>
          </cell>
          <cell r="N1094" t="str">
            <v>Internet Software &amp; Services</v>
          </cell>
        </row>
        <row r="1095">
          <cell r="A1095">
            <v>486</v>
          </cell>
          <cell r="B1095" t="str">
            <v>DLTR</v>
          </cell>
          <cell r="C1095" t="str">
            <v>Year 3</v>
          </cell>
          <cell r="D1095" t="str">
            <v>DLTRandYear 3</v>
          </cell>
          <cell r="E1095">
            <v>42035</v>
          </cell>
          <cell r="F1095">
            <v>8602200000</v>
          </cell>
          <cell r="G1095">
            <v>5568200000</v>
          </cell>
          <cell r="H1095">
            <v>1993800000</v>
          </cell>
          <cell r="I1095">
            <v>0</v>
          </cell>
          <cell r="J1095">
            <v>0</v>
          </cell>
          <cell r="K1095">
            <v>3034000000</v>
          </cell>
          <cell r="L1095">
            <v>1040200000</v>
          </cell>
          <cell r="M1095" t="str">
            <v>Consumer Discretionary</v>
          </cell>
          <cell r="N1095" t="str">
            <v>General Merchandise Stores</v>
          </cell>
        </row>
        <row r="1096">
          <cell r="A1096">
            <v>650</v>
          </cell>
          <cell r="B1096" t="str">
            <v>FL</v>
          </cell>
          <cell r="C1096" t="str">
            <v>Year 3</v>
          </cell>
          <cell r="D1096" t="str">
            <v>FLandYear 3</v>
          </cell>
          <cell r="E1096">
            <v>42035</v>
          </cell>
          <cell r="F1096">
            <v>7151000000</v>
          </cell>
          <cell r="G1096">
            <v>4777000000</v>
          </cell>
          <cell r="H1096">
            <v>1426000000</v>
          </cell>
          <cell r="I1096">
            <v>0</v>
          </cell>
          <cell r="J1096">
            <v>139000000</v>
          </cell>
          <cell r="K1096">
            <v>2374000000</v>
          </cell>
          <cell r="L1096">
            <v>809000000</v>
          </cell>
          <cell r="M1096" t="str">
            <v>Consumer Discretionary</v>
          </cell>
          <cell r="N1096" t="str">
            <v>Apparel Retail</v>
          </cell>
        </row>
        <row r="1097">
          <cell r="A1097">
            <v>714</v>
          </cell>
          <cell r="B1097" t="str">
            <v>GPS</v>
          </cell>
          <cell r="C1097" t="str">
            <v>Year 3</v>
          </cell>
          <cell r="D1097" t="str">
            <v>GPSandYear 3</v>
          </cell>
          <cell r="E1097">
            <v>42035</v>
          </cell>
          <cell r="F1097">
            <v>16435000000</v>
          </cell>
          <cell r="G1097">
            <v>10146000000</v>
          </cell>
          <cell r="H1097">
            <v>0</v>
          </cell>
          <cell r="I1097">
            <v>0</v>
          </cell>
          <cell r="J1097">
            <v>0</v>
          </cell>
          <cell r="K1097">
            <v>6289000000</v>
          </cell>
          <cell r="L1097">
            <v>6289000000</v>
          </cell>
          <cell r="M1097" t="str">
            <v>Consumer Discretionary</v>
          </cell>
          <cell r="N1097" t="str">
            <v>Apparel Retail</v>
          </cell>
        </row>
        <row r="1098">
          <cell r="A1098">
            <v>889</v>
          </cell>
          <cell r="B1098" t="str">
            <v>JWN</v>
          </cell>
          <cell r="C1098" t="str">
            <v>Year 3</v>
          </cell>
          <cell r="D1098" t="str">
            <v>JWNandYear 3</v>
          </cell>
          <cell r="E1098">
            <v>42035</v>
          </cell>
          <cell r="F1098">
            <v>13506000000</v>
          </cell>
          <cell r="G1098">
            <v>8406000000</v>
          </cell>
          <cell r="H1098">
            <v>3777000000</v>
          </cell>
          <cell r="I1098">
            <v>0</v>
          </cell>
          <cell r="J1098">
            <v>0</v>
          </cell>
          <cell r="K1098">
            <v>5100000000</v>
          </cell>
          <cell r="L1098">
            <v>1323000000</v>
          </cell>
          <cell r="M1098" t="str">
            <v>Consumer Discretionary</v>
          </cell>
          <cell r="N1098" t="str">
            <v>Department Stores</v>
          </cell>
        </row>
        <row r="1099">
          <cell r="A1099">
            <v>929</v>
          </cell>
          <cell r="B1099" t="str">
            <v>KR</v>
          </cell>
          <cell r="C1099" t="str">
            <v>Year 3</v>
          </cell>
          <cell r="D1099" t="str">
            <v>KRandYear 3</v>
          </cell>
          <cell r="E1099">
            <v>42035</v>
          </cell>
          <cell r="F1099">
            <v>108465000000</v>
          </cell>
          <cell r="G1099">
            <v>85512000000</v>
          </cell>
          <cell r="H1099">
            <v>17868000000</v>
          </cell>
          <cell r="I1099">
            <v>0</v>
          </cell>
          <cell r="J1099">
            <v>1948000000</v>
          </cell>
          <cell r="K1099">
            <v>22953000000</v>
          </cell>
          <cell r="L1099">
            <v>3137000000</v>
          </cell>
          <cell r="M1099" t="str">
            <v>Consumer Staples</v>
          </cell>
          <cell r="N1099" t="str">
            <v>Food Retail</v>
          </cell>
        </row>
        <row r="1100">
          <cell r="A1100">
            <v>933</v>
          </cell>
          <cell r="B1100" t="str">
            <v>KSS</v>
          </cell>
          <cell r="C1100" t="str">
            <v>Year 3</v>
          </cell>
          <cell r="D1100" t="str">
            <v>KSSandYear 3</v>
          </cell>
          <cell r="E1100">
            <v>42035</v>
          </cell>
          <cell r="F1100">
            <v>19023000000</v>
          </cell>
          <cell r="G1100">
            <v>12098000000</v>
          </cell>
          <cell r="H1100">
            <v>4350000000</v>
          </cell>
          <cell r="I1100">
            <v>0</v>
          </cell>
          <cell r="J1100">
            <v>886000000</v>
          </cell>
          <cell r="K1100">
            <v>6925000000</v>
          </cell>
          <cell r="L1100">
            <v>1689000000</v>
          </cell>
          <cell r="M1100" t="str">
            <v>Consumer Discretionary</v>
          </cell>
          <cell r="N1100" t="str">
            <v>General Merchandise Stores</v>
          </cell>
        </row>
        <row r="1101">
          <cell r="A1101">
            <v>941</v>
          </cell>
          <cell r="B1101" t="str">
            <v>LB</v>
          </cell>
          <cell r="C1101" t="str">
            <v>Year 3</v>
          </cell>
          <cell r="D1101" t="str">
            <v>LBandYear 3</v>
          </cell>
          <cell r="E1101">
            <v>42035</v>
          </cell>
          <cell r="F1101">
            <v>11454000000</v>
          </cell>
          <cell r="G1101">
            <v>6646000000</v>
          </cell>
          <cell r="H1101">
            <v>2855000000</v>
          </cell>
          <cell r="I1101">
            <v>0</v>
          </cell>
          <cell r="J1101">
            <v>0</v>
          </cell>
          <cell r="K1101">
            <v>4808000000</v>
          </cell>
          <cell r="L1101">
            <v>1953000000</v>
          </cell>
          <cell r="M1101" t="str">
            <v>Consumer Discretionary</v>
          </cell>
          <cell r="N1101" t="str">
            <v>Apparel Retail</v>
          </cell>
        </row>
        <row r="1102">
          <cell r="A1102">
            <v>1005</v>
          </cell>
          <cell r="B1102" t="str">
            <v>M</v>
          </cell>
          <cell r="C1102" t="str">
            <v>Year 3</v>
          </cell>
          <cell r="D1102" t="str">
            <v>MandYear 3</v>
          </cell>
          <cell r="E1102">
            <v>42035</v>
          </cell>
          <cell r="F1102">
            <v>28105000000</v>
          </cell>
          <cell r="G1102">
            <v>16863000000</v>
          </cell>
          <cell r="H1102">
            <v>8355000000</v>
          </cell>
          <cell r="I1102">
            <v>0</v>
          </cell>
          <cell r="J1102">
            <v>0</v>
          </cell>
          <cell r="K1102">
            <v>11242000000</v>
          </cell>
          <cell r="L1102">
            <v>2887000000</v>
          </cell>
          <cell r="M1102" t="str">
            <v>Consumer Discretionary</v>
          </cell>
          <cell r="N1102" t="str">
            <v>Department Stores</v>
          </cell>
        </row>
        <row r="1103">
          <cell r="A1103">
            <v>1372</v>
          </cell>
          <cell r="B1103" t="str">
            <v>ROST</v>
          </cell>
          <cell r="C1103" t="str">
            <v>Year 3</v>
          </cell>
          <cell r="D1103" t="str">
            <v>ROSTandYear 3</v>
          </cell>
          <cell r="E1103">
            <v>42035</v>
          </cell>
          <cell r="F1103">
            <v>11041677000</v>
          </cell>
          <cell r="G1103">
            <v>7937956000</v>
          </cell>
          <cell r="H1103">
            <v>1615371000</v>
          </cell>
          <cell r="I1103">
            <v>0</v>
          </cell>
          <cell r="J1103">
            <v>0</v>
          </cell>
          <cell r="K1103">
            <v>3103721000</v>
          </cell>
          <cell r="L1103">
            <v>1488350000</v>
          </cell>
          <cell r="M1103" t="str">
            <v>Consumer Discretionary</v>
          </cell>
          <cell r="N1103" t="str">
            <v>Apparel Retail</v>
          </cell>
        </row>
        <row r="1104">
          <cell r="A1104">
            <v>1440</v>
          </cell>
          <cell r="B1104" t="str">
            <v>SPLS</v>
          </cell>
          <cell r="C1104" t="str">
            <v>Year 3</v>
          </cell>
          <cell r="D1104" t="str">
            <v>SPLSandYear 3</v>
          </cell>
          <cell r="E1104">
            <v>42035</v>
          </cell>
          <cell r="F1104">
            <v>22492000000</v>
          </cell>
          <cell r="G1104">
            <v>16691000000</v>
          </cell>
          <cell r="H1104">
            <v>4816000000</v>
          </cell>
          <cell r="I1104">
            <v>0</v>
          </cell>
          <cell r="J1104">
            <v>62000000</v>
          </cell>
          <cell r="K1104">
            <v>5801000000</v>
          </cell>
          <cell r="L1104">
            <v>923000000</v>
          </cell>
          <cell r="M1104" t="str">
            <v>Consumer Discretionary</v>
          </cell>
          <cell r="N1104" t="str">
            <v>Specialty Stores</v>
          </cell>
        </row>
        <row r="1105">
          <cell r="A1105">
            <v>1520</v>
          </cell>
          <cell r="B1105" t="str">
            <v>TGT</v>
          </cell>
          <cell r="C1105" t="str">
            <v>Year 3</v>
          </cell>
          <cell r="D1105" t="str">
            <v>TGTandYear 3</v>
          </cell>
          <cell r="E1105">
            <v>42035</v>
          </cell>
          <cell r="F1105">
            <v>72618000000</v>
          </cell>
          <cell r="G1105">
            <v>51278000000</v>
          </cell>
          <cell r="H1105">
            <v>14676000000</v>
          </cell>
          <cell r="I1105">
            <v>0</v>
          </cell>
          <cell r="J1105">
            <v>2129000000</v>
          </cell>
          <cell r="K1105">
            <v>21340000000</v>
          </cell>
          <cell r="L1105">
            <v>4535000000</v>
          </cell>
          <cell r="M1105" t="str">
            <v>Consumer Discretionary</v>
          </cell>
          <cell r="N1105" t="str">
            <v>General Merchandise Stores</v>
          </cell>
        </row>
        <row r="1106">
          <cell r="A1106">
            <v>1524</v>
          </cell>
          <cell r="B1106" t="str">
            <v>TIF</v>
          </cell>
          <cell r="C1106" t="str">
            <v>Year 3</v>
          </cell>
          <cell r="D1106" t="str">
            <v>TIFandYear 3</v>
          </cell>
          <cell r="E1106">
            <v>42035</v>
          </cell>
          <cell r="F1106">
            <v>4249900000</v>
          </cell>
          <cell r="G1106">
            <v>1712700000</v>
          </cell>
          <cell r="H1106">
            <v>1645800000</v>
          </cell>
          <cell r="I1106">
            <v>0</v>
          </cell>
          <cell r="J1106">
            <v>0</v>
          </cell>
          <cell r="K1106">
            <v>2537200000</v>
          </cell>
          <cell r="L1106">
            <v>891400000</v>
          </cell>
          <cell r="M1106" t="str">
            <v>Consumer Discretionary</v>
          </cell>
          <cell r="N1106" t="str">
            <v>Apparel, Accessories &amp; Luxury Goods</v>
          </cell>
        </row>
        <row r="1107">
          <cell r="A1107">
            <v>1528</v>
          </cell>
          <cell r="B1107" t="str">
            <v>TJX</v>
          </cell>
          <cell r="C1107" t="str">
            <v>Year 3</v>
          </cell>
          <cell r="D1107" t="str">
            <v>TJXandYear 3</v>
          </cell>
          <cell r="E1107">
            <v>42035</v>
          </cell>
          <cell r="F1107">
            <v>29078407000</v>
          </cell>
          <cell r="G1107">
            <v>20776522000</v>
          </cell>
          <cell r="H1107">
            <v>4695384000</v>
          </cell>
          <cell r="I1107">
            <v>0</v>
          </cell>
          <cell r="J1107">
            <v>0</v>
          </cell>
          <cell r="K1107">
            <v>8301885000</v>
          </cell>
          <cell r="L1107">
            <v>3606501000</v>
          </cell>
          <cell r="M1107" t="str">
            <v>Consumer Discretionary</v>
          </cell>
          <cell r="N1107" t="str">
            <v>Apparel Retail</v>
          </cell>
        </row>
        <row r="1108">
          <cell r="A1108">
            <v>1592</v>
          </cell>
          <cell r="B1108" t="str">
            <v>ULTA</v>
          </cell>
          <cell r="C1108" t="str">
            <v>Year 3</v>
          </cell>
          <cell r="D1108" t="str">
            <v>ULTAandYear 3</v>
          </cell>
          <cell r="E1108">
            <v>42035</v>
          </cell>
          <cell r="F1108">
            <v>3241369000</v>
          </cell>
          <cell r="G1108">
            <v>2104582000</v>
          </cell>
          <cell r="H1108">
            <v>712006000</v>
          </cell>
          <cell r="I1108">
            <v>0</v>
          </cell>
          <cell r="J1108">
            <v>0</v>
          </cell>
          <cell r="K1108">
            <v>1136787000</v>
          </cell>
          <cell r="L1108">
            <v>424781000</v>
          </cell>
          <cell r="M1108" t="str">
            <v>Consumer Discretionary</v>
          </cell>
          <cell r="N1108" t="str">
            <v>Specialty Stores</v>
          </cell>
        </row>
        <row r="1109">
          <cell r="A1109">
            <v>1612</v>
          </cell>
          <cell r="B1109" t="str">
            <v>URBN</v>
          </cell>
          <cell r="C1109" t="str">
            <v>Year 3</v>
          </cell>
          <cell r="D1109" t="str">
            <v>URBNandYear 3</v>
          </cell>
          <cell r="E1109">
            <v>42035</v>
          </cell>
          <cell r="F1109">
            <v>3323077000</v>
          </cell>
          <cell r="G1109">
            <v>2148147000</v>
          </cell>
          <cell r="H1109">
            <v>809545000</v>
          </cell>
          <cell r="I1109">
            <v>0</v>
          </cell>
          <cell r="J1109">
            <v>0</v>
          </cell>
          <cell r="K1109">
            <v>1174930000</v>
          </cell>
          <cell r="L1109">
            <v>365385000</v>
          </cell>
          <cell r="M1109" t="str">
            <v>Consumer Discretionary</v>
          </cell>
          <cell r="N1109" t="str">
            <v>Apparel Retail</v>
          </cell>
        </row>
        <row r="1110">
          <cell r="A1110">
            <v>1708</v>
          </cell>
          <cell r="B1110" t="str">
            <v>WMT</v>
          </cell>
          <cell r="C1110" t="str">
            <v>Year 3</v>
          </cell>
          <cell r="D1110" t="str">
            <v>WMTandYear 3</v>
          </cell>
          <cell r="E1110">
            <v>42035</v>
          </cell>
          <cell r="F1110">
            <v>485651000000</v>
          </cell>
          <cell r="G1110">
            <v>365086000000</v>
          </cell>
          <cell r="H1110">
            <v>93418000000</v>
          </cell>
          <cell r="I1110">
            <v>0</v>
          </cell>
          <cell r="J1110">
            <v>0</v>
          </cell>
          <cell r="K1110">
            <v>120565000000</v>
          </cell>
          <cell r="L1110">
            <v>27147000000</v>
          </cell>
          <cell r="M1110" t="str">
            <v>Consumer Staples</v>
          </cell>
          <cell r="N1110" t="str">
            <v>Hypermarkets &amp; Super Centers</v>
          </cell>
        </row>
        <row r="1111">
          <cell r="A1111">
            <v>762</v>
          </cell>
          <cell r="B1111" t="str">
            <v>HD</v>
          </cell>
          <cell r="C1111" t="str">
            <v>Year 3</v>
          </cell>
          <cell r="D1111" t="str">
            <v>HDandYear 3</v>
          </cell>
          <cell r="E1111">
            <v>42036</v>
          </cell>
          <cell r="F1111">
            <v>83176000000</v>
          </cell>
          <cell r="G1111">
            <v>54787000000</v>
          </cell>
          <cell r="H1111">
            <v>16280000000</v>
          </cell>
          <cell r="I1111">
            <v>0</v>
          </cell>
          <cell r="J1111">
            <v>1640000000</v>
          </cell>
          <cell r="K1111">
            <v>28389000000</v>
          </cell>
          <cell r="L1111">
            <v>10469000000</v>
          </cell>
          <cell r="M1111" t="str">
            <v>Consumer Discretionary</v>
          </cell>
          <cell r="N1111" t="str">
            <v>Home Improvement Retail</v>
          </cell>
        </row>
        <row r="1112">
          <cell r="A1112">
            <v>1318</v>
          </cell>
          <cell r="B1112" t="str">
            <v>PVH</v>
          </cell>
          <cell r="C1112" t="str">
            <v>Year 3</v>
          </cell>
          <cell r="D1112" t="str">
            <v>PVHandYear 3</v>
          </cell>
          <cell r="E1112">
            <v>42036</v>
          </cell>
          <cell r="F1112">
            <v>8241200000</v>
          </cell>
          <cell r="G1112">
            <v>3914500000</v>
          </cell>
          <cell r="H1112">
            <v>3713600000</v>
          </cell>
          <cell r="I1112">
            <v>0</v>
          </cell>
          <cell r="J1112">
            <v>0</v>
          </cell>
          <cell r="K1112">
            <v>4326700000</v>
          </cell>
          <cell r="L1112">
            <v>613100000</v>
          </cell>
          <cell r="M1112" t="str">
            <v>Consumer Discretionary</v>
          </cell>
          <cell r="N1112" t="str">
            <v>Apparel, Accessories &amp; Luxury Goods</v>
          </cell>
        </row>
        <row r="1113">
          <cell r="A1113">
            <v>1408</v>
          </cell>
          <cell r="B1113" t="str">
            <v>SIG</v>
          </cell>
          <cell r="C1113" t="str">
            <v>Year 3</v>
          </cell>
          <cell r="D1113" t="str">
            <v>SIGandYear 3</v>
          </cell>
          <cell r="E1113">
            <v>42037</v>
          </cell>
          <cell r="F1113">
            <v>5736300000</v>
          </cell>
          <cell r="G1113">
            <v>3662100000</v>
          </cell>
          <cell r="H1113">
            <v>1497600000</v>
          </cell>
          <cell r="I1113">
            <v>0</v>
          </cell>
          <cell r="J1113">
            <v>0</v>
          </cell>
          <cell r="K1113">
            <v>2074200000</v>
          </cell>
          <cell r="L1113">
            <v>576600000</v>
          </cell>
          <cell r="M1113" t="str">
            <v>Consumer Discretionary</v>
          </cell>
          <cell r="N1113" t="str">
            <v>Specialty Stores</v>
          </cell>
        </row>
        <row r="1114">
          <cell r="A1114">
            <v>200</v>
          </cell>
          <cell r="B1114" t="str">
            <v>BBBY</v>
          </cell>
          <cell r="C1114" t="str">
            <v>Year 3</v>
          </cell>
          <cell r="D1114" t="str">
            <v>BBBYandYear 3</v>
          </cell>
          <cell r="E1114">
            <v>42063</v>
          </cell>
          <cell r="F1114">
            <v>11881176000</v>
          </cell>
          <cell r="G1114">
            <v>7261397000</v>
          </cell>
          <cell r="H1114">
            <v>3065486000</v>
          </cell>
          <cell r="I1114">
            <v>0</v>
          </cell>
          <cell r="J1114">
            <v>0</v>
          </cell>
          <cell r="K1114">
            <v>4619779000</v>
          </cell>
          <cell r="L1114">
            <v>1554293000</v>
          </cell>
          <cell r="M1114" t="str">
            <v>Consumer Discretionary</v>
          </cell>
          <cell r="N1114" t="str">
            <v>Specialty Stores</v>
          </cell>
        </row>
        <row r="1115">
          <cell r="A1115">
            <v>917</v>
          </cell>
          <cell r="B1115" t="str">
            <v>KMX</v>
          </cell>
          <cell r="C1115" t="str">
            <v>Year 3</v>
          </cell>
          <cell r="D1115" t="str">
            <v>KMXandYear 3</v>
          </cell>
          <cell r="E1115">
            <v>42063</v>
          </cell>
          <cell r="F1115">
            <v>14268716000</v>
          </cell>
          <cell r="G1115">
            <v>12381189000</v>
          </cell>
          <cell r="H1115">
            <v>890431000</v>
          </cell>
          <cell r="I1115">
            <v>0</v>
          </cell>
          <cell r="J1115">
            <v>0</v>
          </cell>
          <cell r="K1115">
            <v>1887527000</v>
          </cell>
          <cell r="L1115">
            <v>997096000</v>
          </cell>
          <cell r="M1115" t="str">
            <v>Consumer Discretionary</v>
          </cell>
          <cell r="N1115" t="str">
            <v>Specialty Stores</v>
          </cell>
        </row>
        <row r="1116">
          <cell r="A1116">
            <v>1356</v>
          </cell>
          <cell r="B1116" t="str">
            <v>RHT</v>
          </cell>
          <cell r="C1116" t="str">
            <v>Year 3</v>
          </cell>
          <cell r="D1116" t="str">
            <v>RHTandYear 3</v>
          </cell>
          <cell r="E1116">
            <v>42063</v>
          </cell>
          <cell r="F1116">
            <v>1789489000</v>
          </cell>
          <cell r="G1116">
            <v>273199000</v>
          </cell>
          <cell r="H1116">
            <v>898440000</v>
          </cell>
          <cell r="I1116">
            <v>367856000</v>
          </cell>
          <cell r="J1116">
            <v>0</v>
          </cell>
          <cell r="K1116">
            <v>1516290000</v>
          </cell>
          <cell r="L1116">
            <v>249994000</v>
          </cell>
          <cell r="M1116" t="str">
            <v>Information Technology</v>
          </cell>
          <cell r="N1116" t="str">
            <v>Systems Software</v>
          </cell>
        </row>
        <row r="1117">
          <cell r="A1117">
            <v>1464</v>
          </cell>
          <cell r="B1117" t="str">
            <v>STZ</v>
          </cell>
          <cell r="C1117" t="str">
            <v>Year 3</v>
          </cell>
          <cell r="D1117" t="str">
            <v>STZandYear 3</v>
          </cell>
          <cell r="E1117">
            <v>42063</v>
          </cell>
          <cell r="F1117">
            <v>6028000000</v>
          </cell>
          <cell r="G1117">
            <v>3449400000</v>
          </cell>
          <cell r="H1117">
            <v>1078400000</v>
          </cell>
          <cell r="I1117">
            <v>0</v>
          </cell>
          <cell r="J1117">
            <v>0</v>
          </cell>
          <cell r="K1117">
            <v>2578600000</v>
          </cell>
          <cell r="L1117">
            <v>1500200000</v>
          </cell>
          <cell r="M1117" t="str">
            <v>Consumer Staples</v>
          </cell>
          <cell r="N1117" t="str">
            <v>Distillers &amp; Vintners</v>
          </cell>
        </row>
        <row r="1118">
          <cell r="A1118">
            <v>925</v>
          </cell>
          <cell r="B1118" t="str">
            <v>KORS</v>
          </cell>
          <cell r="C1118" t="str">
            <v>Year 3</v>
          </cell>
          <cell r="D1118" t="str">
            <v>KORSandYear 3</v>
          </cell>
          <cell r="E1118">
            <v>42091</v>
          </cell>
          <cell r="F1118">
            <v>4371500000</v>
          </cell>
          <cell r="G1118">
            <v>1723800000</v>
          </cell>
          <cell r="H1118">
            <v>1251500000</v>
          </cell>
          <cell r="I1118">
            <v>0</v>
          </cell>
          <cell r="J1118">
            <v>138400000</v>
          </cell>
          <cell r="K1118">
            <v>2647700000</v>
          </cell>
          <cell r="L1118">
            <v>1257800000</v>
          </cell>
          <cell r="M1118" t="str">
            <v>Consumer Discretionary</v>
          </cell>
          <cell r="N1118" t="str">
            <v>Apparel, Accessories &amp; Luxury Goods</v>
          </cell>
        </row>
        <row r="1119">
          <cell r="A1119">
            <v>1360</v>
          </cell>
          <cell r="B1119" t="str">
            <v>RL</v>
          </cell>
          <cell r="C1119" t="str">
            <v>Year 3</v>
          </cell>
          <cell r="D1119" t="str">
            <v>RLandYear 3</v>
          </cell>
          <cell r="E1119">
            <v>42091</v>
          </cell>
          <cell r="F1119">
            <v>7620000000</v>
          </cell>
          <cell r="G1119">
            <v>3242000000</v>
          </cell>
          <cell r="H1119">
            <v>3301000000</v>
          </cell>
          <cell r="I1119">
            <v>0</v>
          </cell>
          <cell r="J1119">
            <v>25000000</v>
          </cell>
          <cell r="K1119">
            <v>4378000000</v>
          </cell>
          <cell r="L1119">
            <v>1052000000</v>
          </cell>
          <cell r="M1119" t="str">
            <v>Consumer Discretionary</v>
          </cell>
          <cell r="N1119" t="str">
            <v>Apparel, Accessories &amp; Luxury Goods</v>
          </cell>
        </row>
        <row r="1120">
          <cell r="A1120">
            <v>1743</v>
          </cell>
          <cell r="B1120" t="str">
            <v>XLNX</v>
          </cell>
          <cell r="C1120" t="str">
            <v>Year 3</v>
          </cell>
          <cell r="D1120" t="str">
            <v>XLNXandYear 3</v>
          </cell>
          <cell r="E1120">
            <v>42091</v>
          </cell>
          <cell r="F1120">
            <v>2377344000</v>
          </cell>
          <cell r="G1120">
            <v>708823000</v>
          </cell>
          <cell r="H1120">
            <v>353670000</v>
          </cell>
          <cell r="I1120">
            <v>525745000</v>
          </cell>
          <cell r="J1120">
            <v>9537000</v>
          </cell>
          <cell r="K1120">
            <v>1668521000</v>
          </cell>
          <cell r="L1120">
            <v>779569000</v>
          </cell>
          <cell r="M1120" t="str">
            <v>Information Technology</v>
          </cell>
          <cell r="N1120" t="str">
            <v>Semiconductors</v>
          </cell>
        </row>
        <row r="1121">
          <cell r="A1121">
            <v>518</v>
          </cell>
          <cell r="B1121" t="str">
            <v>EA</v>
          </cell>
          <cell r="C1121" t="str">
            <v>Year 3</v>
          </cell>
          <cell r="D1121" t="str">
            <v>EAandYear 3</v>
          </cell>
          <cell r="E1121">
            <v>42094</v>
          </cell>
          <cell r="F1121">
            <v>4515000000</v>
          </cell>
          <cell r="G1121">
            <v>1429000000</v>
          </cell>
          <cell r="H1121">
            <v>1030000000</v>
          </cell>
          <cell r="I1121">
            <v>1094000000</v>
          </cell>
          <cell r="J1121">
            <v>14000000</v>
          </cell>
          <cell r="K1121">
            <v>3086000000</v>
          </cell>
          <cell r="L1121">
            <v>948000000</v>
          </cell>
          <cell r="M1121" t="str">
            <v>Information Technology</v>
          </cell>
          <cell r="N1121" t="str">
            <v>Home Entertainment Software</v>
          </cell>
        </row>
        <row r="1122">
          <cell r="A1122">
            <v>1037</v>
          </cell>
          <cell r="B1122" t="str">
            <v>MCHP</v>
          </cell>
          <cell r="C1122" t="str">
            <v>Year 3</v>
          </cell>
          <cell r="D1122" t="str">
            <v>MCHPandYear 3</v>
          </cell>
          <cell r="E1122">
            <v>42094</v>
          </cell>
          <cell r="F1122">
            <v>2147036000</v>
          </cell>
          <cell r="G1122">
            <v>917472000</v>
          </cell>
          <cell r="H1122">
            <v>274815000</v>
          </cell>
          <cell r="I1122">
            <v>349543000</v>
          </cell>
          <cell r="J1122">
            <v>176746000</v>
          </cell>
          <cell r="K1122">
            <v>1229564000</v>
          </cell>
          <cell r="L1122">
            <v>428460000</v>
          </cell>
          <cell r="M1122" t="str">
            <v>Information Technology</v>
          </cell>
          <cell r="N1122" t="str">
            <v>Semiconductors</v>
          </cell>
        </row>
        <row r="1123">
          <cell r="A1123">
            <v>1041</v>
          </cell>
          <cell r="B1123" t="str">
            <v>MCK</v>
          </cell>
          <cell r="C1123" t="str">
            <v>Year 3</v>
          </cell>
          <cell r="D1123" t="str">
            <v>MCKandYear 3</v>
          </cell>
          <cell r="E1123">
            <v>42094</v>
          </cell>
          <cell r="F1123">
            <v>179045000000</v>
          </cell>
          <cell r="G1123">
            <v>167634000000</v>
          </cell>
          <cell r="H1123">
            <v>7901000000</v>
          </cell>
          <cell r="I1123">
            <v>392000000</v>
          </cell>
          <cell r="J1123">
            <v>0</v>
          </cell>
          <cell r="K1123">
            <v>11411000000</v>
          </cell>
          <cell r="L1123">
            <v>3118000000</v>
          </cell>
          <cell r="M1123" t="str">
            <v>Health Care</v>
          </cell>
          <cell r="N1123" t="str">
            <v>Health Care Distributors</v>
          </cell>
        </row>
        <row r="1124">
          <cell r="A1124">
            <v>1488</v>
          </cell>
          <cell r="B1124" t="str">
            <v>SYMC</v>
          </cell>
          <cell r="C1124" t="str">
            <v>Year 3</v>
          </cell>
          <cell r="D1124" t="str">
            <v>SYMCandYear 3</v>
          </cell>
          <cell r="E1124">
            <v>42097</v>
          </cell>
          <cell r="F1124">
            <v>3956000000</v>
          </cell>
          <cell r="G1124">
            <v>727000000</v>
          </cell>
          <cell r="H1124">
            <v>2012000000</v>
          </cell>
          <cell r="I1124">
            <v>812000000</v>
          </cell>
          <cell r="J1124">
            <v>87000000</v>
          </cell>
          <cell r="K1124">
            <v>3229000000</v>
          </cell>
          <cell r="L1124">
            <v>318000000</v>
          </cell>
          <cell r="M1124" t="str">
            <v>Information Technology</v>
          </cell>
          <cell r="N1124" t="str">
            <v>Application Software</v>
          </cell>
        </row>
        <row r="1125">
          <cell r="A1125">
            <v>1174</v>
          </cell>
          <cell r="B1125" t="str">
            <v>NTAP</v>
          </cell>
          <cell r="C1125" t="str">
            <v>Year 3</v>
          </cell>
          <cell r="D1125" t="str">
            <v>NTAPandYear 3</v>
          </cell>
          <cell r="E1125">
            <v>42118</v>
          </cell>
          <cell r="F1125">
            <v>6123000000</v>
          </cell>
          <cell r="G1125">
            <v>2290000000</v>
          </cell>
          <cell r="H1125">
            <v>2197000000</v>
          </cell>
          <cell r="I1125">
            <v>920000000</v>
          </cell>
          <cell r="J1125">
            <v>0</v>
          </cell>
          <cell r="K1125">
            <v>3833000000</v>
          </cell>
          <cell r="L1125">
            <v>716000000</v>
          </cell>
          <cell r="M1125" t="str">
            <v>Information Technology</v>
          </cell>
          <cell r="N1125" t="str">
            <v>Internet Software &amp; Services</v>
          </cell>
        </row>
        <row r="1126">
          <cell r="A1126">
            <v>1246</v>
          </cell>
          <cell r="B1126" t="str">
            <v>PDCO</v>
          </cell>
          <cell r="C1126" t="str">
            <v>Year 3</v>
          </cell>
          <cell r="D1126" t="str">
            <v>PDCOandYear 3</v>
          </cell>
          <cell r="E1126">
            <v>42119</v>
          </cell>
          <cell r="F1126">
            <v>3910865000</v>
          </cell>
          <cell r="G1126">
            <v>2850316000</v>
          </cell>
          <cell r="H1126">
            <v>0</v>
          </cell>
          <cell r="I1126">
            <v>0</v>
          </cell>
          <cell r="J1126">
            <v>0</v>
          </cell>
          <cell r="K1126">
            <v>1060549000</v>
          </cell>
          <cell r="L1126">
            <v>1060549000</v>
          </cell>
          <cell r="M1126" t="str">
            <v>Health Care</v>
          </cell>
          <cell r="N1126" t="str">
            <v>Health Care Supplies</v>
          </cell>
        </row>
        <row r="1127">
          <cell r="A1127">
            <v>797</v>
          </cell>
          <cell r="B1127" t="str">
            <v>HRB</v>
          </cell>
          <cell r="C1127" t="str">
            <v>Year 3</v>
          </cell>
          <cell r="D1127" t="str">
            <v>HRBandYear 3</v>
          </cell>
          <cell r="E1127">
            <v>42124</v>
          </cell>
          <cell r="F1127">
            <v>3078658000</v>
          </cell>
          <cell r="G1127">
            <v>1231104000</v>
          </cell>
          <cell r="H1127">
            <v>818091000</v>
          </cell>
          <cell r="I1127">
            <v>0</v>
          </cell>
          <cell r="J1127">
            <v>159804000</v>
          </cell>
          <cell r="K1127">
            <v>1847554000</v>
          </cell>
          <cell r="L1127">
            <v>869659000</v>
          </cell>
          <cell r="M1127" t="str">
            <v>Financials</v>
          </cell>
          <cell r="N1127" t="str">
            <v>Consumer Finance</v>
          </cell>
        </row>
        <row r="1128">
          <cell r="A1128">
            <v>1412</v>
          </cell>
          <cell r="B1128" t="str">
            <v>SJM</v>
          </cell>
          <cell r="C1128" t="str">
            <v>Year 3</v>
          </cell>
          <cell r="D1128" t="str">
            <v>SJMandYear 3</v>
          </cell>
          <cell r="E1128">
            <v>42124</v>
          </cell>
          <cell r="F1128">
            <v>5692700000</v>
          </cell>
          <cell r="G1128">
            <v>3724000000</v>
          </cell>
          <cell r="H1128">
            <v>1085800000</v>
          </cell>
          <cell r="I1128">
            <v>0</v>
          </cell>
          <cell r="J1128">
            <v>110900000</v>
          </cell>
          <cell r="K1128">
            <v>1968700000</v>
          </cell>
          <cell r="L1128">
            <v>772000000</v>
          </cell>
          <cell r="M1128" t="str">
            <v>Consumer Staples</v>
          </cell>
          <cell r="N1128" t="str">
            <v>Packaged Foods &amp; Meats</v>
          </cell>
        </row>
        <row r="1129">
          <cell r="A1129">
            <v>256</v>
          </cell>
          <cell r="B1129" t="str">
            <v>CAG</v>
          </cell>
          <cell r="C1129" t="str">
            <v>Year 3</v>
          </cell>
          <cell r="D1129" t="str">
            <v>CAGandYear 3</v>
          </cell>
          <cell r="E1129">
            <v>42155</v>
          </cell>
          <cell r="F1129">
            <v>11937000000</v>
          </cell>
          <cell r="G1129">
            <v>9061400000</v>
          </cell>
          <cell r="H1129">
            <v>1545300000</v>
          </cell>
          <cell r="I1129">
            <v>0</v>
          </cell>
          <cell r="J1129">
            <v>0</v>
          </cell>
          <cell r="K1129">
            <v>2875600000</v>
          </cell>
          <cell r="L1129">
            <v>1330300000</v>
          </cell>
          <cell r="M1129" t="str">
            <v>Consumer Staples</v>
          </cell>
          <cell r="N1129" t="str">
            <v>Packaged Foods &amp; Meats</v>
          </cell>
        </row>
        <row r="1130">
          <cell r="A1130">
            <v>402</v>
          </cell>
          <cell r="B1130" t="str">
            <v>CTAS</v>
          </cell>
          <cell r="C1130" t="str">
            <v>Year 3</v>
          </cell>
          <cell r="D1130" t="str">
            <v>CTASandYear 3</v>
          </cell>
          <cell r="E1130">
            <v>42155</v>
          </cell>
          <cell r="F1130">
            <v>4476886000</v>
          </cell>
          <cell r="G1130">
            <v>2555549000</v>
          </cell>
          <cell r="H1130">
            <v>1224930000</v>
          </cell>
          <cell r="I1130">
            <v>0</v>
          </cell>
          <cell r="J1130">
            <v>0</v>
          </cell>
          <cell r="K1130">
            <v>1921337000</v>
          </cell>
          <cell r="L1130">
            <v>696407000</v>
          </cell>
          <cell r="M1130" t="str">
            <v>Industrials</v>
          </cell>
          <cell r="N1130" t="str">
            <v>Diversified Support Services</v>
          </cell>
        </row>
        <row r="1131">
          <cell r="A1131">
            <v>502</v>
          </cell>
          <cell r="B1131" t="str">
            <v>DRI</v>
          </cell>
          <cell r="C1131" t="str">
            <v>Year 3</v>
          </cell>
          <cell r="D1131" t="str">
            <v>DRIandYear 3</v>
          </cell>
          <cell r="E1131">
            <v>42155</v>
          </cell>
          <cell r="F1131">
            <v>6764000000</v>
          </cell>
          <cell r="G1131">
            <v>5341500000</v>
          </cell>
          <cell r="H1131">
            <v>673500000</v>
          </cell>
          <cell r="I1131">
            <v>0</v>
          </cell>
          <cell r="J1131">
            <v>319300000</v>
          </cell>
          <cell r="K1131">
            <v>1422500000</v>
          </cell>
          <cell r="L1131">
            <v>429700000</v>
          </cell>
          <cell r="M1131" t="str">
            <v>Consumer Discretionary</v>
          </cell>
          <cell r="N1131" t="str">
            <v>Restaurants</v>
          </cell>
        </row>
        <row r="1132">
          <cell r="A1132">
            <v>630</v>
          </cell>
          <cell r="B1132" t="str">
            <v>FDX</v>
          </cell>
          <cell r="C1132" t="str">
            <v>Year 3</v>
          </cell>
          <cell r="D1132" t="str">
            <v>FDXandYear 3</v>
          </cell>
          <cell r="E1132">
            <v>42155</v>
          </cell>
          <cell r="F1132">
            <v>47453000000</v>
          </cell>
          <cell r="G1132">
            <v>16984000000</v>
          </cell>
          <cell r="H1132">
            <v>25715000000</v>
          </cell>
          <cell r="I1132">
            <v>0</v>
          </cell>
          <cell r="J1132">
            <v>2611000000</v>
          </cell>
          <cell r="K1132">
            <v>30469000000</v>
          </cell>
          <cell r="L1132">
            <v>2143000000</v>
          </cell>
          <cell r="M1132" t="str">
            <v>Industrials</v>
          </cell>
          <cell r="N1132" t="str">
            <v>Air Freight &amp; Logistics</v>
          </cell>
        </row>
        <row r="1133">
          <cell r="A1133">
            <v>694</v>
          </cell>
          <cell r="B1133" t="str">
            <v>GIS</v>
          </cell>
          <cell r="C1133" t="str">
            <v>Year 3</v>
          </cell>
          <cell r="D1133" t="str">
            <v>GISandYear 3</v>
          </cell>
          <cell r="E1133">
            <v>42155</v>
          </cell>
          <cell r="F1133">
            <v>17630300000</v>
          </cell>
          <cell r="G1133">
            <v>11681100000</v>
          </cell>
          <cell r="H1133">
            <v>3328000000</v>
          </cell>
          <cell r="I1133">
            <v>0</v>
          </cell>
          <cell r="J1133">
            <v>0</v>
          </cell>
          <cell r="K1133">
            <v>5949200000</v>
          </cell>
          <cell r="L1133">
            <v>2621200000</v>
          </cell>
          <cell r="M1133" t="str">
            <v>Consumer Staples</v>
          </cell>
          <cell r="N1133" t="str">
            <v>Packaged Foods &amp; Meats</v>
          </cell>
        </row>
        <row r="1134">
          <cell r="A1134">
            <v>710</v>
          </cell>
          <cell r="B1134" t="str">
            <v>GPN</v>
          </cell>
          <cell r="C1134" t="str">
            <v>Year 3</v>
          </cell>
          <cell r="D1134" t="str">
            <v>GPNandYear 3</v>
          </cell>
          <cell r="E1134">
            <v>42155</v>
          </cell>
          <cell r="F1134">
            <v>2773718000</v>
          </cell>
          <cell r="G1134">
            <v>1022107000</v>
          </cell>
          <cell r="H1134">
            <v>1295014000</v>
          </cell>
          <cell r="I1134">
            <v>0</v>
          </cell>
          <cell r="J1134">
            <v>0</v>
          </cell>
          <cell r="K1134">
            <v>1751611000</v>
          </cell>
          <cell r="L1134">
            <v>456597000</v>
          </cell>
          <cell r="M1134" t="str">
            <v>Information Technology</v>
          </cell>
          <cell r="N1134" t="str">
            <v>Data Processing &amp; Outsourced Services</v>
          </cell>
        </row>
        <row r="1135">
          <cell r="A1135">
            <v>1158</v>
          </cell>
          <cell r="B1135" t="str">
            <v>NKE</v>
          </cell>
          <cell r="C1135" t="str">
            <v>Year 3</v>
          </cell>
          <cell r="D1135" t="str">
            <v>NKEandYear 3</v>
          </cell>
          <cell r="E1135">
            <v>42155</v>
          </cell>
          <cell r="F1135">
            <v>30601000000</v>
          </cell>
          <cell r="G1135">
            <v>16534000000</v>
          </cell>
          <cell r="H1135">
            <v>9892000000</v>
          </cell>
          <cell r="I1135">
            <v>0</v>
          </cell>
          <cell r="J1135">
            <v>0</v>
          </cell>
          <cell r="K1135">
            <v>14067000000</v>
          </cell>
          <cell r="L1135">
            <v>4175000000</v>
          </cell>
          <cell r="M1135" t="str">
            <v>Consumer Discretionary</v>
          </cell>
          <cell r="N1135" t="str">
            <v>Apparel, Accessories &amp; Luxury Goods</v>
          </cell>
        </row>
        <row r="1136">
          <cell r="A1136">
            <v>1492</v>
          </cell>
          <cell r="B1136" t="str">
            <v>SYY</v>
          </cell>
          <cell r="C1136" t="str">
            <v>Year 3</v>
          </cell>
          <cell r="D1136" t="str">
            <v>SYYandYear 3</v>
          </cell>
          <cell r="E1136">
            <v>42182</v>
          </cell>
          <cell r="F1136">
            <v>48680752000</v>
          </cell>
          <cell r="G1136">
            <v>40129236000</v>
          </cell>
          <cell r="H1136">
            <v>0</v>
          </cell>
          <cell r="I1136">
            <v>0</v>
          </cell>
          <cell r="J1136">
            <v>0</v>
          </cell>
          <cell r="K1136">
            <v>8551516000</v>
          </cell>
          <cell r="L1136">
            <v>8551516000</v>
          </cell>
          <cell r="M1136" t="str">
            <v>Consumer Staples</v>
          </cell>
          <cell r="N1136" t="str">
            <v>Food Distributors</v>
          </cell>
        </row>
        <row r="1137">
          <cell r="A1137">
            <v>965</v>
          </cell>
          <cell r="B1137" t="str">
            <v>LLTC</v>
          </cell>
          <cell r="C1137" t="str">
            <v>Year 3</v>
          </cell>
          <cell r="D1137" t="str">
            <v>LLTCandYear 3</v>
          </cell>
          <cell r="E1137">
            <v>42183</v>
          </cell>
          <cell r="F1137">
            <v>1475139000</v>
          </cell>
          <cell r="G1137">
            <v>355727000</v>
          </cell>
          <cell r="H1137">
            <v>169952000</v>
          </cell>
          <cell r="I1137">
            <v>266761000</v>
          </cell>
          <cell r="J1137">
            <v>0</v>
          </cell>
          <cell r="K1137">
            <v>1119412000</v>
          </cell>
          <cell r="L1137">
            <v>682699000</v>
          </cell>
          <cell r="M1137" t="str">
            <v>Information Technology</v>
          </cell>
          <cell r="N1137" t="str">
            <v>Semiconductors</v>
          </cell>
        </row>
        <row r="1138">
          <cell r="A1138">
            <v>985</v>
          </cell>
          <cell r="B1138" t="str">
            <v>LRCX</v>
          </cell>
          <cell r="C1138" t="str">
            <v>Year 3</v>
          </cell>
          <cell r="D1138" t="str">
            <v>LRCXandYear 3</v>
          </cell>
          <cell r="E1138">
            <v>42183</v>
          </cell>
          <cell r="F1138">
            <v>5259312000</v>
          </cell>
          <cell r="G1138">
            <v>2974976000</v>
          </cell>
          <cell r="H1138">
            <v>591611000</v>
          </cell>
          <cell r="I1138">
            <v>825242000</v>
          </cell>
          <cell r="J1138">
            <v>0</v>
          </cell>
          <cell r="K1138">
            <v>2284336000</v>
          </cell>
          <cell r="L1138">
            <v>867483000</v>
          </cell>
          <cell r="M1138" t="str">
            <v>Information Technology</v>
          </cell>
          <cell r="N1138" t="str">
            <v>Semiconductor Equipment</v>
          </cell>
        </row>
        <row r="1139">
          <cell r="A1139">
            <v>260</v>
          </cell>
          <cell r="B1139" t="str">
            <v>CAH</v>
          </cell>
          <cell r="C1139" t="str">
            <v>Year 3</v>
          </cell>
          <cell r="D1139" t="str">
            <v>CAHandYear 3</v>
          </cell>
          <cell r="E1139">
            <v>42185</v>
          </cell>
          <cell r="F1139">
            <v>102531000000</v>
          </cell>
          <cell r="G1139">
            <v>96819000000</v>
          </cell>
          <cell r="H1139">
            <v>3240000000</v>
          </cell>
          <cell r="I1139">
            <v>0</v>
          </cell>
          <cell r="J1139">
            <v>281000000</v>
          </cell>
          <cell r="K1139">
            <v>5712000000</v>
          </cell>
          <cell r="L1139">
            <v>2191000000</v>
          </cell>
          <cell r="M1139" t="str">
            <v>Health Care</v>
          </cell>
          <cell r="N1139" t="str">
            <v>Health Care Distributors</v>
          </cell>
        </row>
        <row r="1140">
          <cell r="A1140">
            <v>328</v>
          </cell>
          <cell r="B1140" t="str">
            <v>CLX</v>
          </cell>
          <cell r="C1140" t="str">
            <v>Year 3</v>
          </cell>
          <cell r="D1140" t="str">
            <v>CLXandYear 3</v>
          </cell>
          <cell r="E1140">
            <v>42185</v>
          </cell>
          <cell r="F1140">
            <v>5655000000</v>
          </cell>
          <cell r="G1140">
            <v>3190000000</v>
          </cell>
          <cell r="H1140">
            <v>1321000000</v>
          </cell>
          <cell r="I1140">
            <v>136000000</v>
          </cell>
          <cell r="J1140">
            <v>0</v>
          </cell>
          <cell r="K1140">
            <v>2465000000</v>
          </cell>
          <cell r="L1140">
            <v>1008000000</v>
          </cell>
          <cell r="M1140" t="str">
            <v>Consumer Staples</v>
          </cell>
          <cell r="N1140" t="str">
            <v>Household Products</v>
          </cell>
        </row>
        <row r="1141">
          <cell r="A1141">
            <v>542</v>
          </cell>
          <cell r="B1141" t="str">
            <v>EL</v>
          </cell>
          <cell r="C1141" t="str">
            <v>Year 3</v>
          </cell>
          <cell r="D1141" t="str">
            <v>ELandYear 3</v>
          </cell>
          <cell r="E1141">
            <v>42185</v>
          </cell>
          <cell r="F1141">
            <v>10780400000</v>
          </cell>
          <cell r="G1141">
            <v>2100600000</v>
          </cell>
          <cell r="H1141">
            <v>7073500000</v>
          </cell>
          <cell r="I1141">
            <v>0</v>
          </cell>
          <cell r="J1141">
            <v>0</v>
          </cell>
          <cell r="K1141">
            <v>8679800000</v>
          </cell>
          <cell r="L1141">
            <v>1606300000</v>
          </cell>
          <cell r="M1141" t="str">
            <v>Consumer Staples</v>
          </cell>
          <cell r="N1141" t="str">
            <v>Personal Products</v>
          </cell>
        </row>
        <row r="1142">
          <cell r="A1142">
            <v>734</v>
          </cell>
          <cell r="B1142" t="str">
            <v>HAR</v>
          </cell>
          <cell r="C1142" t="str">
            <v>Year 3</v>
          </cell>
          <cell r="D1142" t="str">
            <v>HARandYear 3</v>
          </cell>
          <cell r="E1142">
            <v>42185</v>
          </cell>
          <cell r="F1142">
            <v>6155297000</v>
          </cell>
          <cell r="G1142">
            <v>4338193000</v>
          </cell>
          <cell r="H1142">
            <v>1347510000</v>
          </cell>
          <cell r="I1142">
            <v>0</v>
          </cell>
          <cell r="J1142">
            <v>0</v>
          </cell>
          <cell r="K1142">
            <v>1817104000</v>
          </cell>
          <cell r="L1142">
            <v>469594000</v>
          </cell>
          <cell r="M1142" t="str">
            <v>Consumer Discretionary</v>
          </cell>
          <cell r="N1142" t="str">
            <v>Consumer Electronics</v>
          </cell>
        </row>
        <row r="1143">
          <cell r="A1143">
            <v>905</v>
          </cell>
          <cell r="B1143" t="str">
            <v>KLAC</v>
          </cell>
          <cell r="C1143" t="str">
            <v>Year 3</v>
          </cell>
          <cell r="D1143" t="str">
            <v>KLACandYear 3</v>
          </cell>
          <cell r="E1143">
            <v>42185</v>
          </cell>
          <cell r="F1143">
            <v>2814049000</v>
          </cell>
          <cell r="G1143">
            <v>1215229000</v>
          </cell>
          <cell r="H1143">
            <v>406864000</v>
          </cell>
          <cell r="I1143">
            <v>530616000</v>
          </cell>
          <cell r="J1143">
            <v>0</v>
          </cell>
          <cell r="K1143">
            <v>1598820000</v>
          </cell>
          <cell r="L1143">
            <v>661340000</v>
          </cell>
          <cell r="M1143" t="str">
            <v>Information Technology</v>
          </cell>
          <cell r="N1143" t="str">
            <v>Semiconductor Equipment</v>
          </cell>
        </row>
        <row r="1144">
          <cell r="A1144">
            <v>1109</v>
          </cell>
          <cell r="B1144" t="str">
            <v>MSFT</v>
          </cell>
          <cell r="C1144" t="str">
            <v>Year 3</v>
          </cell>
          <cell r="D1144" t="str">
            <v>MSFTandYear 3</v>
          </cell>
          <cell r="E1144">
            <v>42185</v>
          </cell>
          <cell r="F1144">
            <v>93580000000</v>
          </cell>
          <cell r="G1144">
            <v>33038000000</v>
          </cell>
          <cell r="H1144">
            <v>20324000000</v>
          </cell>
          <cell r="I1144">
            <v>12046000000</v>
          </cell>
          <cell r="J1144">
            <v>0</v>
          </cell>
          <cell r="K1144">
            <v>60542000000</v>
          </cell>
          <cell r="L1144">
            <v>28172000000</v>
          </cell>
          <cell r="M1144" t="str">
            <v>Information Technology</v>
          </cell>
          <cell r="N1144" t="str">
            <v>Systems Software</v>
          </cell>
        </row>
        <row r="1145">
          <cell r="A1145">
            <v>1274</v>
          </cell>
          <cell r="B1145" t="str">
            <v>PH</v>
          </cell>
          <cell r="C1145" t="str">
            <v>Year 3</v>
          </cell>
          <cell r="D1145" t="str">
            <v>PHandYear 3</v>
          </cell>
          <cell r="E1145">
            <v>42185</v>
          </cell>
          <cell r="F1145">
            <v>12711744000</v>
          </cell>
          <cell r="G1145">
            <v>9655245000</v>
          </cell>
          <cell r="H1145">
            <v>1544746000</v>
          </cell>
          <cell r="I1145">
            <v>0</v>
          </cell>
          <cell r="J1145">
            <v>0</v>
          </cell>
          <cell r="K1145">
            <v>3056499000</v>
          </cell>
          <cell r="L1145">
            <v>1511753000</v>
          </cell>
          <cell r="M1145" t="str">
            <v>Industrials</v>
          </cell>
          <cell r="N1145" t="str">
            <v>Industrial Conglomerates</v>
          </cell>
        </row>
        <row r="1146">
          <cell r="A1146">
            <v>805</v>
          </cell>
          <cell r="B1146" t="str">
            <v>HRS</v>
          </cell>
          <cell r="C1146" t="str">
            <v>Year 3</v>
          </cell>
          <cell r="D1146" t="str">
            <v>HRSandYear 3</v>
          </cell>
          <cell r="E1146">
            <v>42188</v>
          </cell>
          <cell r="F1146">
            <v>5083000000</v>
          </cell>
          <cell r="G1146">
            <v>3348000000</v>
          </cell>
          <cell r="H1146">
            <v>976000000</v>
          </cell>
          <cell r="I1146">
            <v>0</v>
          </cell>
          <cell r="J1146">
            <v>0</v>
          </cell>
          <cell r="K1146">
            <v>1735000000</v>
          </cell>
          <cell r="L1146">
            <v>759000000</v>
          </cell>
          <cell r="M1146" t="str">
            <v>Information Technology</v>
          </cell>
          <cell r="N1146" t="str">
            <v>Telecommunications Equipment</v>
          </cell>
        </row>
        <row r="1147">
          <cell r="A1147">
            <v>1460</v>
          </cell>
          <cell r="B1147" t="str">
            <v>STX</v>
          </cell>
          <cell r="C1147" t="str">
            <v>Year 3</v>
          </cell>
          <cell r="D1147" t="str">
            <v>STXandYear 3</v>
          </cell>
          <cell r="E1147">
            <v>42188</v>
          </cell>
          <cell r="F1147">
            <v>13739000000</v>
          </cell>
          <cell r="G1147">
            <v>9930000000</v>
          </cell>
          <cell r="H1147">
            <v>237000000</v>
          </cell>
          <cell r="I1147">
            <v>1353000000</v>
          </cell>
          <cell r="J1147">
            <v>129000000</v>
          </cell>
          <cell r="K1147">
            <v>3809000000</v>
          </cell>
          <cell r="L1147">
            <v>2090000000</v>
          </cell>
          <cell r="M1147" t="str">
            <v>Information Technology</v>
          </cell>
          <cell r="N1147" t="str">
            <v>Computer Storage &amp; Peripherals</v>
          </cell>
        </row>
        <row r="1148">
          <cell r="A1148">
            <v>1676</v>
          </cell>
          <cell r="B1148" t="str">
            <v>WDC</v>
          </cell>
          <cell r="C1148" t="str">
            <v>Year 3</v>
          </cell>
          <cell r="D1148" t="str">
            <v>WDCandYear 3</v>
          </cell>
          <cell r="E1148">
            <v>42188</v>
          </cell>
          <cell r="F1148">
            <v>14572000000</v>
          </cell>
          <cell r="G1148">
            <v>10351000000</v>
          </cell>
          <cell r="H1148">
            <v>964000000</v>
          </cell>
          <cell r="I1148">
            <v>1646000000</v>
          </cell>
          <cell r="J1148">
            <v>0</v>
          </cell>
          <cell r="K1148">
            <v>4221000000</v>
          </cell>
          <cell r="L1148">
            <v>1611000000</v>
          </cell>
          <cell r="M1148" t="str">
            <v>Information Technology</v>
          </cell>
          <cell r="N1148" t="str">
            <v>Computer Storage &amp; Peripherals</v>
          </cell>
        </row>
        <row r="1149">
          <cell r="A1149">
            <v>392</v>
          </cell>
          <cell r="B1149" t="str">
            <v>CSCO</v>
          </cell>
          <cell r="C1149" t="str">
            <v>Year 3</v>
          </cell>
          <cell r="D1149" t="str">
            <v>CSCOandYear 3</v>
          </cell>
          <cell r="E1149">
            <v>42210</v>
          </cell>
          <cell r="F1149">
            <v>49161000000</v>
          </cell>
          <cell r="G1149">
            <v>19480000000</v>
          </cell>
          <cell r="H1149">
            <v>11861000000</v>
          </cell>
          <cell r="I1149">
            <v>6207000000</v>
          </cell>
          <cell r="J1149">
            <v>359000000</v>
          </cell>
          <cell r="K1149">
            <v>29681000000</v>
          </cell>
          <cell r="L1149">
            <v>11254000000</v>
          </cell>
          <cell r="M1149" t="str">
            <v>Information Technology</v>
          </cell>
          <cell r="N1149" t="str">
            <v>Networking Equipment</v>
          </cell>
        </row>
        <row r="1150">
          <cell r="A1150">
            <v>845</v>
          </cell>
          <cell r="B1150" t="str">
            <v>INTU</v>
          </cell>
          <cell r="C1150" t="str">
            <v>Year 3</v>
          </cell>
          <cell r="D1150" t="str">
            <v>INTUandYear 3</v>
          </cell>
          <cell r="E1150">
            <v>42216</v>
          </cell>
          <cell r="F1150">
            <v>4192000000</v>
          </cell>
          <cell r="G1150">
            <v>695000000</v>
          </cell>
          <cell r="H1150">
            <v>1771000000</v>
          </cell>
          <cell r="I1150">
            <v>798000000</v>
          </cell>
          <cell r="J1150">
            <v>42000000</v>
          </cell>
          <cell r="K1150">
            <v>3497000000</v>
          </cell>
          <cell r="L1150">
            <v>886000000</v>
          </cell>
          <cell r="M1150" t="str">
            <v>Information Technology</v>
          </cell>
          <cell r="N1150" t="str">
            <v>Internet Software &amp; Services</v>
          </cell>
        </row>
        <row r="1151">
          <cell r="A1151">
            <v>1616</v>
          </cell>
          <cell r="B1151" t="str">
            <v>USB</v>
          </cell>
          <cell r="C1151" t="str">
            <v>Year 3</v>
          </cell>
          <cell r="D1151" t="str">
            <v>USBandYear 3</v>
          </cell>
          <cell r="E1151">
            <v>42216</v>
          </cell>
          <cell r="F1151">
            <v>2371200000</v>
          </cell>
          <cell r="G1151">
            <v>1562600000</v>
          </cell>
          <cell r="H1151">
            <v>460100000</v>
          </cell>
          <cell r="I1151">
            <v>60200000</v>
          </cell>
          <cell r="J1151">
            <v>0</v>
          </cell>
          <cell r="K1151">
            <v>808600000</v>
          </cell>
          <cell r="L1151">
            <v>288300000</v>
          </cell>
          <cell r="M1151" t="str">
            <v>Financials</v>
          </cell>
          <cell r="N1151" t="str">
            <v>Banks</v>
          </cell>
        </row>
        <row r="1152">
          <cell r="A1152">
            <v>384</v>
          </cell>
          <cell r="B1152" t="str">
            <v>CPB</v>
          </cell>
          <cell r="C1152" t="str">
            <v>Year 3</v>
          </cell>
          <cell r="D1152" t="str">
            <v>CPBandYear 3</v>
          </cell>
          <cell r="E1152">
            <v>42218</v>
          </cell>
          <cell r="F1152">
            <v>8082000000</v>
          </cell>
          <cell r="G1152">
            <v>5300000000</v>
          </cell>
          <cell r="H1152">
            <v>1509000000</v>
          </cell>
          <cell r="I1152">
            <v>117000000</v>
          </cell>
          <cell r="J1152">
            <v>0</v>
          </cell>
          <cell r="K1152">
            <v>2782000000</v>
          </cell>
          <cell r="L1152">
            <v>1156000000</v>
          </cell>
          <cell r="M1152" t="str">
            <v>Consumer Staples</v>
          </cell>
          <cell r="N1152" t="str">
            <v>Packaged Foods &amp; Meats</v>
          </cell>
        </row>
        <row r="1153">
          <cell r="A1153">
            <v>184</v>
          </cell>
          <cell r="B1153" t="str">
            <v>AZO</v>
          </cell>
          <cell r="C1153" t="str">
            <v>Year 3</v>
          </cell>
          <cell r="D1153" t="str">
            <v>AZOandYear 3</v>
          </cell>
          <cell r="E1153">
            <v>42245</v>
          </cell>
          <cell r="F1153">
            <v>10187340000</v>
          </cell>
          <cell r="G1153">
            <v>4860309000</v>
          </cell>
          <cell r="H1153">
            <v>3373980000</v>
          </cell>
          <cell r="I1153">
            <v>0</v>
          </cell>
          <cell r="J1153">
            <v>0</v>
          </cell>
          <cell r="K1153">
            <v>5327031000</v>
          </cell>
          <cell r="L1153">
            <v>1953051000</v>
          </cell>
          <cell r="M1153" t="str">
            <v>Consumer Discretionary</v>
          </cell>
          <cell r="N1153" t="str">
            <v>Specialty Stores</v>
          </cell>
        </row>
        <row r="1154">
          <cell r="A1154">
            <v>376</v>
          </cell>
          <cell r="B1154" t="str">
            <v>COST</v>
          </cell>
          <cell r="C1154" t="str">
            <v>Year 3</v>
          </cell>
          <cell r="D1154" t="str">
            <v>COSTandYear 3</v>
          </cell>
          <cell r="E1154">
            <v>42246</v>
          </cell>
          <cell r="F1154">
            <v>116199000000</v>
          </cell>
          <cell r="G1154">
            <v>101065000000</v>
          </cell>
          <cell r="H1154">
            <v>11445000000</v>
          </cell>
          <cell r="I1154">
            <v>0</v>
          </cell>
          <cell r="J1154">
            <v>0</v>
          </cell>
          <cell r="K1154">
            <v>15134000000</v>
          </cell>
          <cell r="L1154">
            <v>3689000000</v>
          </cell>
          <cell r="M1154" t="str">
            <v>Consumer Staples</v>
          </cell>
          <cell r="N1154" t="str">
            <v>Hypermarkets &amp; Super Centers</v>
          </cell>
        </row>
        <row r="1155">
          <cell r="A1155">
            <v>180</v>
          </cell>
          <cell r="B1155" t="str">
            <v>AYI</v>
          </cell>
          <cell r="C1155" t="str">
            <v>Year 3</v>
          </cell>
          <cell r="D1155" t="str">
            <v>AYIandYear 3</v>
          </cell>
          <cell r="E1155">
            <v>42247</v>
          </cell>
          <cell r="F1155">
            <v>2706700000</v>
          </cell>
          <cell r="G1155">
            <v>1561100000</v>
          </cell>
          <cell r="H1155">
            <v>756900000</v>
          </cell>
          <cell r="I1155">
            <v>0</v>
          </cell>
          <cell r="J1155">
            <v>0</v>
          </cell>
          <cell r="K1155">
            <v>1145600000</v>
          </cell>
          <cell r="L1155">
            <v>388700000</v>
          </cell>
          <cell r="M1155" t="str">
            <v>Industrials</v>
          </cell>
          <cell r="N1155" t="str">
            <v>Electrical Components &amp; Equipment</v>
          </cell>
        </row>
        <row r="1156">
          <cell r="A1156">
            <v>1089</v>
          </cell>
          <cell r="B1156" t="str">
            <v>MON</v>
          </cell>
          <cell r="C1156" t="str">
            <v>Year 3</v>
          </cell>
          <cell r="D1156" t="str">
            <v>MONandYear 3</v>
          </cell>
          <cell r="E1156">
            <v>42247</v>
          </cell>
          <cell r="F1156">
            <v>15001000000</v>
          </cell>
          <cell r="G1156">
            <v>6819000000</v>
          </cell>
          <cell r="H1156">
            <v>2686000000</v>
          </cell>
          <cell r="I1156">
            <v>1580000000</v>
          </cell>
          <cell r="J1156">
            <v>0</v>
          </cell>
          <cell r="K1156">
            <v>8182000000</v>
          </cell>
          <cell r="L1156">
            <v>3916000000</v>
          </cell>
          <cell r="M1156" t="str">
            <v>Materials</v>
          </cell>
          <cell r="N1156" t="str">
            <v>Fertilizers &amp; Agricultural Chemicals</v>
          </cell>
        </row>
        <row r="1157">
          <cell r="A1157">
            <v>1121</v>
          </cell>
          <cell r="B1157" t="str">
            <v>MU</v>
          </cell>
          <cell r="C1157" t="str">
            <v>Year 3</v>
          </cell>
          <cell r="D1157" t="str">
            <v>MUandYear 3</v>
          </cell>
          <cell r="E1157">
            <v>42250</v>
          </cell>
          <cell r="F1157">
            <v>16192000000</v>
          </cell>
          <cell r="G1157">
            <v>10977000000</v>
          </cell>
          <cell r="H1157">
            <v>674000000</v>
          </cell>
          <cell r="I1157">
            <v>1540000000</v>
          </cell>
          <cell r="J1157">
            <v>0</v>
          </cell>
          <cell r="K1157">
            <v>5215000000</v>
          </cell>
          <cell r="L1157">
            <v>3001000000</v>
          </cell>
          <cell r="M1157" t="str">
            <v>Information Technology</v>
          </cell>
          <cell r="N1157" t="str">
            <v>Semiconductors</v>
          </cell>
        </row>
        <row r="1158">
          <cell r="A1158">
            <v>1512</v>
          </cell>
          <cell r="B1158" t="str">
            <v>TEL</v>
          </cell>
          <cell r="C1158" t="str">
            <v>Year 3</v>
          </cell>
          <cell r="D1158" t="str">
            <v>TELandYear 3</v>
          </cell>
          <cell r="E1158">
            <v>42272</v>
          </cell>
          <cell r="F1158">
            <v>12233000000</v>
          </cell>
          <cell r="G1158">
            <v>8146000000</v>
          </cell>
          <cell r="H1158">
            <v>1504000000</v>
          </cell>
          <cell r="I1158">
            <v>627000000</v>
          </cell>
          <cell r="J1158">
            <v>0</v>
          </cell>
          <cell r="K1158">
            <v>4087000000</v>
          </cell>
          <cell r="L1158">
            <v>1956000000</v>
          </cell>
          <cell r="M1158" t="str">
            <v>Information Technology</v>
          </cell>
          <cell r="N1158" t="str">
            <v>Electronic Manufacturing Services</v>
          </cell>
        </row>
        <row r="1159">
          <cell r="A1159">
            <v>10</v>
          </cell>
          <cell r="B1159" t="str">
            <v>AAPL</v>
          </cell>
          <cell r="C1159" t="str">
            <v>Year 3</v>
          </cell>
          <cell r="D1159" t="str">
            <v>AAPLandYear 3</v>
          </cell>
          <cell r="E1159">
            <v>42273</v>
          </cell>
          <cell r="F1159">
            <v>233715000000</v>
          </cell>
          <cell r="G1159">
            <v>140089000000</v>
          </cell>
          <cell r="H1159">
            <v>14329000000</v>
          </cell>
          <cell r="I1159">
            <v>8067000000</v>
          </cell>
          <cell r="J1159">
            <v>0</v>
          </cell>
          <cell r="K1159">
            <v>93626000000</v>
          </cell>
          <cell r="L1159">
            <v>71230000000</v>
          </cell>
          <cell r="M1159" t="str">
            <v>Information Technology</v>
          </cell>
          <cell r="N1159" t="str">
            <v>Computer Hardware</v>
          </cell>
        </row>
        <row r="1160">
          <cell r="A1160">
            <v>778</v>
          </cell>
          <cell r="B1160" t="str">
            <v>HOLX</v>
          </cell>
          <cell r="C1160" t="str">
            <v>Year 3</v>
          </cell>
          <cell r="D1160" t="str">
            <v>HOLXandYear 3</v>
          </cell>
          <cell r="E1160">
            <v>42273</v>
          </cell>
          <cell r="F1160">
            <v>2705000000</v>
          </cell>
          <cell r="G1160">
            <v>1272300000</v>
          </cell>
          <cell r="H1160">
            <v>624000000</v>
          </cell>
          <cell r="I1160">
            <v>214900000</v>
          </cell>
          <cell r="J1160">
            <v>110200000</v>
          </cell>
          <cell r="K1160">
            <v>1432700000</v>
          </cell>
          <cell r="L1160">
            <v>483600000</v>
          </cell>
          <cell r="M1160" t="str">
            <v>Health Care</v>
          </cell>
          <cell r="N1160" t="str">
            <v>Health Care Equipment</v>
          </cell>
        </row>
        <row r="1161">
          <cell r="A1161">
            <v>1333</v>
          </cell>
          <cell r="B1161" t="str">
            <v>QCOM</v>
          </cell>
          <cell r="C1161" t="str">
            <v>Year 3</v>
          </cell>
          <cell r="D1161" t="str">
            <v>QCOMandYear 3</v>
          </cell>
          <cell r="E1161">
            <v>42274</v>
          </cell>
          <cell r="F1161">
            <v>25281000000</v>
          </cell>
          <cell r="G1161">
            <v>10378000000</v>
          </cell>
          <cell r="H1161">
            <v>3637000000</v>
          </cell>
          <cell r="I1161">
            <v>5490000000</v>
          </cell>
          <cell r="J1161">
            <v>0</v>
          </cell>
          <cell r="K1161">
            <v>14903000000</v>
          </cell>
          <cell r="L1161">
            <v>5776000000</v>
          </cell>
          <cell r="M1161" t="str">
            <v>Information Technology</v>
          </cell>
          <cell r="N1161" t="str">
            <v>Semiconductors</v>
          </cell>
        </row>
        <row r="1162">
          <cell r="A1162">
            <v>1384</v>
          </cell>
          <cell r="B1162" t="str">
            <v>SBUX</v>
          </cell>
          <cell r="C1162" t="str">
            <v>Year 3</v>
          </cell>
          <cell r="D1162" t="str">
            <v>SBUXandYear 3</v>
          </cell>
          <cell r="E1162">
            <v>42274</v>
          </cell>
          <cell r="F1162">
            <v>19162700000</v>
          </cell>
          <cell r="G1162">
            <v>7787500000</v>
          </cell>
          <cell r="H1162">
            <v>7130200000</v>
          </cell>
          <cell r="I1162">
            <v>0</v>
          </cell>
          <cell r="J1162">
            <v>893900000</v>
          </cell>
          <cell r="K1162">
            <v>11375200000</v>
          </cell>
          <cell r="L1162">
            <v>3351100000</v>
          </cell>
          <cell r="M1162" t="str">
            <v>Consumer Discretionary</v>
          </cell>
          <cell r="N1162" t="str">
            <v>Restaurants</v>
          </cell>
        </row>
        <row r="1163">
          <cell r="A1163">
            <v>1688</v>
          </cell>
          <cell r="B1163" t="str">
            <v>WFM</v>
          </cell>
          <cell r="C1163" t="str">
            <v>Year 3</v>
          </cell>
          <cell r="D1163" t="str">
            <v>WFMandYear 3</v>
          </cell>
          <cell r="E1163">
            <v>42274</v>
          </cell>
          <cell r="F1163">
            <v>15389000000</v>
          </cell>
          <cell r="G1163">
            <v>9973000000</v>
          </cell>
          <cell r="H1163">
            <v>4472000000</v>
          </cell>
          <cell r="I1163">
            <v>0</v>
          </cell>
          <cell r="J1163">
            <v>0</v>
          </cell>
          <cell r="K1163">
            <v>5416000000</v>
          </cell>
          <cell r="L1163">
            <v>944000000</v>
          </cell>
          <cell r="M1163" t="str">
            <v>Consumer Staples</v>
          </cell>
          <cell r="N1163" t="str">
            <v>Food Retail</v>
          </cell>
        </row>
        <row r="1164">
          <cell r="A1164">
            <v>18</v>
          </cell>
          <cell r="B1164" t="str">
            <v>ABC</v>
          </cell>
          <cell r="C1164" t="str">
            <v>Year 3</v>
          </cell>
          <cell r="D1164" t="str">
            <v>ABCandYear 3</v>
          </cell>
          <cell r="E1164">
            <v>42277</v>
          </cell>
          <cell r="F1164">
            <v>135961803000</v>
          </cell>
          <cell r="G1164">
            <v>132432490000</v>
          </cell>
          <cell r="H1164">
            <v>2858458000</v>
          </cell>
          <cell r="I1164">
            <v>0</v>
          </cell>
          <cell r="J1164">
            <v>248635000</v>
          </cell>
          <cell r="K1164">
            <v>3529313000</v>
          </cell>
          <cell r="L1164">
            <v>422220000</v>
          </cell>
          <cell r="M1164" t="str">
            <v>Health Care</v>
          </cell>
          <cell r="N1164" t="str">
            <v>Health Care Distributors</v>
          </cell>
        </row>
        <row r="1165">
          <cell r="A1165">
            <v>146</v>
          </cell>
          <cell r="B1165" t="str">
            <v>APD</v>
          </cell>
          <cell r="C1165" t="str">
            <v>Year 3</v>
          </cell>
          <cell r="D1165" t="str">
            <v>APDandYear 3</v>
          </cell>
          <cell r="E1165">
            <v>42277</v>
          </cell>
          <cell r="F1165">
            <v>9894900000</v>
          </cell>
          <cell r="G1165">
            <v>6939000000</v>
          </cell>
          <cell r="H1165">
            <v>895300000</v>
          </cell>
          <cell r="I1165">
            <v>137100000</v>
          </cell>
          <cell r="J1165">
            <v>0</v>
          </cell>
          <cell r="K1165">
            <v>2955900000</v>
          </cell>
          <cell r="L1165">
            <v>1923500000</v>
          </cell>
          <cell r="M1165" t="str">
            <v>Materials</v>
          </cell>
          <cell r="N1165" t="str">
            <v>Industrial Gases</v>
          </cell>
        </row>
        <row r="1166">
          <cell r="A1166">
            <v>216</v>
          </cell>
          <cell r="B1166" t="str">
            <v>BDX</v>
          </cell>
          <cell r="C1166" t="str">
            <v>Year 3</v>
          </cell>
          <cell r="D1166" t="str">
            <v>BDXandYear 3</v>
          </cell>
          <cell r="E1166">
            <v>42277</v>
          </cell>
          <cell r="F1166">
            <v>10282000000</v>
          </cell>
          <cell r="G1166">
            <v>5587000000</v>
          </cell>
          <cell r="H1166">
            <v>2563000000</v>
          </cell>
          <cell r="I1166">
            <v>632000000</v>
          </cell>
          <cell r="J1166">
            <v>0</v>
          </cell>
          <cell r="K1166">
            <v>4695000000</v>
          </cell>
          <cell r="L1166">
            <v>1500000000</v>
          </cell>
          <cell r="M1166" t="str">
            <v>Health Care</v>
          </cell>
          <cell r="N1166" t="str">
            <v>Health Care Equipment</v>
          </cell>
        </row>
        <row r="1167">
          <cell r="A1167">
            <v>368</v>
          </cell>
          <cell r="B1167" t="str">
            <v>COL</v>
          </cell>
          <cell r="C1167" t="str">
            <v>Year 3</v>
          </cell>
          <cell r="D1167" t="str">
            <v>COLandYear 3</v>
          </cell>
          <cell r="E1167">
            <v>42277</v>
          </cell>
          <cell r="F1167">
            <v>5244000000</v>
          </cell>
          <cell r="G1167">
            <v>3630000000</v>
          </cell>
          <cell r="H1167">
            <v>606000000</v>
          </cell>
          <cell r="I1167">
            <v>0</v>
          </cell>
          <cell r="J1167">
            <v>0</v>
          </cell>
          <cell r="K1167">
            <v>1614000000</v>
          </cell>
          <cell r="L1167">
            <v>1008000000</v>
          </cell>
          <cell r="M1167" t="str">
            <v>Industrials</v>
          </cell>
          <cell r="N1167" t="str">
            <v>Industrial Conglomerates</v>
          </cell>
        </row>
        <row r="1168">
          <cell r="A1168">
            <v>458</v>
          </cell>
          <cell r="B1168" t="str">
            <v>DHI</v>
          </cell>
          <cell r="C1168" t="str">
            <v>Year 3</v>
          </cell>
          <cell r="D1168" t="str">
            <v>DHIandYear 3</v>
          </cell>
          <cell r="E1168">
            <v>42277</v>
          </cell>
          <cell r="F1168">
            <v>10824000000</v>
          </cell>
          <cell r="G1168">
            <v>8535700000</v>
          </cell>
          <cell r="H1168">
            <v>1003000000</v>
          </cell>
          <cell r="I1168">
            <v>0</v>
          </cell>
          <cell r="J1168">
            <v>0</v>
          </cell>
          <cell r="K1168">
            <v>2288300000</v>
          </cell>
          <cell r="L1168">
            <v>1285300000</v>
          </cell>
          <cell r="M1168" t="str">
            <v>Consumer Discretionary</v>
          </cell>
          <cell r="N1168" t="str">
            <v>Homebuilding</v>
          </cell>
        </row>
        <row r="1169">
          <cell r="A1169">
            <v>550</v>
          </cell>
          <cell r="B1169" t="str">
            <v>EMR</v>
          </cell>
          <cell r="C1169" t="str">
            <v>Year 3</v>
          </cell>
          <cell r="D1169" t="str">
            <v>EMRandYear 3</v>
          </cell>
          <cell r="E1169">
            <v>42277</v>
          </cell>
          <cell r="F1169">
            <v>16249000000</v>
          </cell>
          <cell r="G1169">
            <v>9241000000</v>
          </cell>
          <cell r="H1169">
            <v>4065000000</v>
          </cell>
          <cell r="I1169">
            <v>0</v>
          </cell>
          <cell r="J1169">
            <v>0</v>
          </cell>
          <cell r="K1169">
            <v>7008000000</v>
          </cell>
          <cell r="L1169">
            <v>2943000000</v>
          </cell>
          <cell r="M1169" t="str">
            <v>Industrials</v>
          </cell>
          <cell r="N1169" t="str">
            <v>Industrial Conglomerates</v>
          </cell>
        </row>
        <row r="1170">
          <cell r="A1170">
            <v>638</v>
          </cell>
          <cell r="B1170" t="str">
            <v>FFIV</v>
          </cell>
          <cell r="C1170" t="str">
            <v>Year 3</v>
          </cell>
          <cell r="D1170" t="str">
            <v>FFIVandYear 3</v>
          </cell>
          <cell r="E1170">
            <v>42277</v>
          </cell>
          <cell r="F1170">
            <v>1919823000</v>
          </cell>
          <cell r="G1170">
            <v>332261000</v>
          </cell>
          <cell r="H1170">
            <v>738080000</v>
          </cell>
          <cell r="I1170">
            <v>296583000</v>
          </cell>
          <cell r="J1170">
            <v>0</v>
          </cell>
          <cell r="K1170">
            <v>1587562000</v>
          </cell>
          <cell r="L1170">
            <v>552899000</v>
          </cell>
          <cell r="M1170" t="str">
            <v>Information Technology</v>
          </cell>
          <cell r="N1170" t="str">
            <v>Networking Equipment</v>
          </cell>
        </row>
        <row r="1171">
          <cell r="A1171">
            <v>786</v>
          </cell>
          <cell r="B1171" t="str">
            <v>HP</v>
          </cell>
          <cell r="C1171" t="str">
            <v>Year 3</v>
          </cell>
          <cell r="D1171" t="str">
            <v>HPandYear 3</v>
          </cell>
          <cell r="E1171">
            <v>42277</v>
          </cell>
          <cell r="F1171">
            <v>3161702000</v>
          </cell>
          <cell r="G1171">
            <v>1703476000</v>
          </cell>
          <cell r="H1171">
            <v>122878000</v>
          </cell>
          <cell r="I1171">
            <v>16104000</v>
          </cell>
          <cell r="J1171">
            <v>608039000</v>
          </cell>
          <cell r="K1171">
            <v>1458226000</v>
          </cell>
          <cell r="L1171">
            <v>711205000</v>
          </cell>
          <cell r="M1171" t="str">
            <v>Energy</v>
          </cell>
          <cell r="N1171" t="str">
            <v>Oil &amp; Gas Drilling</v>
          </cell>
        </row>
        <row r="1172">
          <cell r="A1172">
            <v>897</v>
          </cell>
          <cell r="B1172" t="str">
            <v>KEY</v>
          </cell>
          <cell r="C1172" t="str">
            <v>Year 3</v>
          </cell>
          <cell r="D1172" t="str">
            <v>KEYandYear 3</v>
          </cell>
          <cell r="E1172">
            <v>42277</v>
          </cell>
          <cell r="F1172">
            <v>1627413000</v>
          </cell>
          <cell r="G1172">
            <v>1354969000</v>
          </cell>
          <cell r="H1172">
            <v>207519000</v>
          </cell>
          <cell r="I1172">
            <v>0</v>
          </cell>
          <cell r="J1172">
            <v>13338000</v>
          </cell>
          <cell r="K1172">
            <v>272444000</v>
          </cell>
          <cell r="L1172">
            <v>51587000</v>
          </cell>
          <cell r="M1172" t="str">
            <v>Financials</v>
          </cell>
          <cell r="N1172" t="str">
            <v>Banks</v>
          </cell>
        </row>
        <row r="1173">
          <cell r="A1173">
            <v>1364</v>
          </cell>
          <cell r="B1173" t="str">
            <v>ROK</v>
          </cell>
          <cell r="C1173" t="str">
            <v>Year 3</v>
          </cell>
          <cell r="D1173" t="str">
            <v>ROKandYear 3</v>
          </cell>
          <cell r="E1173">
            <v>42277</v>
          </cell>
          <cell r="F1173">
            <v>6307900000</v>
          </cell>
          <cell r="G1173">
            <v>3604800000</v>
          </cell>
          <cell r="H1173">
            <v>1506400000</v>
          </cell>
          <cell r="I1173">
            <v>0</v>
          </cell>
          <cell r="J1173">
            <v>0</v>
          </cell>
          <cell r="K1173">
            <v>2703100000</v>
          </cell>
          <cell r="L1173">
            <v>1196700000</v>
          </cell>
          <cell r="M1173" t="str">
            <v>Industrials</v>
          </cell>
          <cell r="N1173" t="str">
            <v>Industrial Conglomerates</v>
          </cell>
        </row>
        <row r="1174">
          <cell r="A1174">
            <v>1508</v>
          </cell>
          <cell r="B1174" t="str">
            <v>TDG</v>
          </cell>
          <cell r="C1174" t="str">
            <v>Year 3</v>
          </cell>
          <cell r="D1174" t="str">
            <v>TDGandYear 3</v>
          </cell>
          <cell r="E1174">
            <v>42277</v>
          </cell>
          <cell r="F1174">
            <v>2707115000</v>
          </cell>
          <cell r="G1174">
            <v>1257270000</v>
          </cell>
          <cell r="H1174">
            <v>321624000</v>
          </cell>
          <cell r="I1174">
            <v>0</v>
          </cell>
          <cell r="J1174">
            <v>54219000</v>
          </cell>
          <cell r="K1174">
            <v>1449845000</v>
          </cell>
          <cell r="L1174">
            <v>1074002000</v>
          </cell>
          <cell r="M1174" t="str">
            <v>Industrials</v>
          </cell>
          <cell r="N1174" t="str">
            <v>Aerospace &amp; Defense</v>
          </cell>
        </row>
        <row r="1175">
          <cell r="A1175">
            <v>1624</v>
          </cell>
          <cell r="B1175" t="str">
            <v>V</v>
          </cell>
          <cell r="C1175" t="str">
            <v>Year 3</v>
          </cell>
          <cell r="D1175" t="str">
            <v>VandYear 3</v>
          </cell>
          <cell r="E1175">
            <v>42277</v>
          </cell>
          <cell r="F1175">
            <v>13880000000</v>
          </cell>
          <cell r="G1175">
            <v>2079000000</v>
          </cell>
          <cell r="H1175">
            <v>2229000000</v>
          </cell>
          <cell r="I1175">
            <v>0</v>
          </cell>
          <cell r="J1175">
            <v>494000000</v>
          </cell>
          <cell r="K1175">
            <v>11801000000</v>
          </cell>
          <cell r="L1175">
            <v>9078000000</v>
          </cell>
          <cell r="M1175" t="str">
            <v>Information Technology</v>
          </cell>
          <cell r="N1175" t="str">
            <v>Internet Software &amp; Services</v>
          </cell>
        </row>
        <row r="1176">
          <cell r="A1176">
            <v>1636</v>
          </cell>
          <cell r="B1176" t="str">
            <v>VIAB</v>
          </cell>
          <cell r="C1176" t="str">
            <v>Year 3</v>
          </cell>
          <cell r="D1176" t="str">
            <v>VIABandYear 3</v>
          </cell>
          <cell r="E1176">
            <v>42277</v>
          </cell>
          <cell r="F1176">
            <v>13268000000</v>
          </cell>
          <cell r="G1176">
            <v>6868000000</v>
          </cell>
          <cell r="H1176">
            <v>2860000000</v>
          </cell>
          <cell r="I1176">
            <v>0</v>
          </cell>
          <cell r="J1176">
            <v>222000000</v>
          </cell>
          <cell r="K1176">
            <v>6400000000</v>
          </cell>
          <cell r="L1176">
            <v>3318000000</v>
          </cell>
          <cell r="M1176" t="str">
            <v>Consumer Discretionary</v>
          </cell>
          <cell r="N1176" t="str">
            <v>Broadcasting &amp; Cable TV</v>
          </cell>
        </row>
        <row r="1177">
          <cell r="A1177">
            <v>877</v>
          </cell>
          <cell r="B1177" t="str">
            <v>JEC</v>
          </cell>
          <cell r="C1177" t="str">
            <v>Year 3</v>
          </cell>
          <cell r="D1177" t="str">
            <v>JECandYear 3</v>
          </cell>
          <cell r="E1177">
            <v>42279</v>
          </cell>
          <cell r="F1177">
            <v>12114832000</v>
          </cell>
          <cell r="G1177">
            <v>10146494000</v>
          </cell>
          <cell r="H1177">
            <v>1522811000</v>
          </cell>
          <cell r="I1177">
            <v>0</v>
          </cell>
          <cell r="J1177">
            <v>0</v>
          </cell>
          <cell r="K1177">
            <v>1968338000</v>
          </cell>
          <cell r="L1177">
            <v>445527000</v>
          </cell>
          <cell r="M1177" t="str">
            <v>Industrials</v>
          </cell>
          <cell r="N1177" t="str">
            <v>Industrial Conglomerates</v>
          </cell>
        </row>
        <row r="1178">
          <cell r="A1178">
            <v>1472</v>
          </cell>
          <cell r="B1178" t="str">
            <v>SWKS</v>
          </cell>
          <cell r="C1178" t="str">
            <v>Year 3</v>
          </cell>
          <cell r="D1178" t="str">
            <v>SWKSandYear 3</v>
          </cell>
          <cell r="E1178">
            <v>42279</v>
          </cell>
          <cell r="F1178">
            <v>3258400000</v>
          </cell>
          <cell r="G1178">
            <v>1703900000</v>
          </cell>
          <cell r="H1178">
            <v>191300000</v>
          </cell>
          <cell r="I1178">
            <v>303200000</v>
          </cell>
          <cell r="J1178">
            <v>33500000</v>
          </cell>
          <cell r="K1178">
            <v>1554500000</v>
          </cell>
          <cell r="L1178">
            <v>1026500000</v>
          </cell>
          <cell r="M1178" t="str">
            <v>Information Technology</v>
          </cell>
          <cell r="N1178" t="str">
            <v>Semiconductors</v>
          </cell>
        </row>
        <row r="1179">
          <cell r="A1179">
            <v>1628</v>
          </cell>
          <cell r="B1179" t="str">
            <v>VAR</v>
          </cell>
          <cell r="C1179" t="str">
            <v>Year 3</v>
          </cell>
          <cell r="D1179" t="str">
            <v>VARandYear 3</v>
          </cell>
          <cell r="E1179">
            <v>42279</v>
          </cell>
          <cell r="F1179">
            <v>3099100000</v>
          </cell>
          <cell r="G1179">
            <v>1816400000</v>
          </cell>
          <cell r="H1179">
            <v>488500000</v>
          </cell>
          <cell r="I1179">
            <v>245200000</v>
          </cell>
          <cell r="J1179">
            <v>0</v>
          </cell>
          <cell r="K1179">
            <v>1282700000</v>
          </cell>
          <cell r="L1179">
            <v>549000000</v>
          </cell>
          <cell r="M1179" t="str">
            <v>Health Care</v>
          </cell>
          <cell r="N1179" t="str">
            <v>Health Care Equipment</v>
          </cell>
        </row>
        <row r="1180">
          <cell r="A1180">
            <v>466</v>
          </cell>
          <cell r="B1180" t="str">
            <v>DIS</v>
          </cell>
          <cell r="C1180" t="str">
            <v>Year 3</v>
          </cell>
          <cell r="D1180" t="str">
            <v>DISandYear 3</v>
          </cell>
          <cell r="E1180">
            <v>42280</v>
          </cell>
          <cell r="F1180">
            <v>52465000000</v>
          </cell>
          <cell r="G1180">
            <v>28364000000</v>
          </cell>
          <cell r="H1180">
            <v>8523000000</v>
          </cell>
          <cell r="I1180">
            <v>0</v>
          </cell>
          <cell r="J1180">
            <v>2354000000</v>
          </cell>
          <cell r="K1180">
            <v>24101000000</v>
          </cell>
          <cell r="L1180">
            <v>13224000000</v>
          </cell>
          <cell r="M1180" t="str">
            <v>Consumer Discretionary</v>
          </cell>
          <cell r="N1180" t="str">
            <v>Broadcasting &amp; Cable TV</v>
          </cell>
        </row>
        <row r="1181">
          <cell r="A1181">
            <v>1552</v>
          </cell>
          <cell r="B1181" t="str">
            <v>TSN</v>
          </cell>
          <cell r="C1181" t="str">
            <v>Year 3</v>
          </cell>
          <cell r="D1181" t="str">
            <v>TSNandYear 3</v>
          </cell>
          <cell r="E1181">
            <v>42280</v>
          </cell>
          <cell r="F1181">
            <v>41373000000</v>
          </cell>
          <cell r="G1181">
            <v>37456000000</v>
          </cell>
          <cell r="H1181">
            <v>1748000000</v>
          </cell>
          <cell r="I1181">
            <v>0</v>
          </cell>
          <cell r="J1181">
            <v>0</v>
          </cell>
          <cell r="K1181">
            <v>3917000000</v>
          </cell>
          <cell r="L1181">
            <v>2169000000</v>
          </cell>
          <cell r="M1181" t="str">
            <v>Consumer Staples</v>
          </cell>
          <cell r="N1181" t="str">
            <v>Packaged Foods &amp; Meats</v>
          </cell>
        </row>
        <row r="1182">
          <cell r="A1182">
            <v>98</v>
          </cell>
          <cell r="B1182" t="str">
            <v>AMAT</v>
          </cell>
          <cell r="C1182" t="str">
            <v>Year 3</v>
          </cell>
          <cell r="D1182" t="str">
            <v>AMATandYear 3</v>
          </cell>
          <cell r="E1182">
            <v>42302</v>
          </cell>
          <cell r="F1182">
            <v>9659000000</v>
          </cell>
          <cell r="G1182">
            <v>5707000000</v>
          </cell>
          <cell r="H1182">
            <v>808000000</v>
          </cell>
          <cell r="I1182">
            <v>1451000000</v>
          </cell>
          <cell r="J1182">
            <v>0</v>
          </cell>
          <cell r="K1182">
            <v>3952000000</v>
          </cell>
          <cell r="L1182">
            <v>1693000000</v>
          </cell>
          <cell r="M1182" t="str">
            <v>Information Technology</v>
          </cell>
          <cell r="N1182" t="str">
            <v>Semiconductor Equipment</v>
          </cell>
        </row>
        <row r="1183">
          <cell r="A1183">
            <v>30</v>
          </cell>
          <cell r="B1183" t="str">
            <v>ADI</v>
          </cell>
          <cell r="C1183" t="str">
            <v>Year 3</v>
          </cell>
          <cell r="D1183" t="str">
            <v>ADIandYear 3</v>
          </cell>
          <cell r="E1183">
            <v>42308</v>
          </cell>
          <cell r="F1183">
            <v>3435092000</v>
          </cell>
          <cell r="G1183">
            <v>1175830000</v>
          </cell>
          <cell r="H1183">
            <v>702644000</v>
          </cell>
          <cell r="I1183">
            <v>637459000</v>
          </cell>
          <cell r="J1183">
            <v>88318000</v>
          </cell>
          <cell r="K1183">
            <v>2259262000</v>
          </cell>
          <cell r="L1183">
            <v>830841000</v>
          </cell>
          <cell r="M1183" t="str">
            <v>Information Technology</v>
          </cell>
          <cell r="N1183" t="str">
            <v>Semiconductors</v>
          </cell>
        </row>
        <row r="1184">
          <cell r="A1184">
            <v>372</v>
          </cell>
          <cell r="B1184" t="str">
            <v>COO</v>
          </cell>
          <cell r="C1184" t="str">
            <v>Year 3</v>
          </cell>
          <cell r="D1184" t="str">
            <v>COOandYear 3</v>
          </cell>
          <cell r="E1184">
            <v>42308</v>
          </cell>
          <cell r="F1184">
            <v>1797060000</v>
          </cell>
          <cell r="G1184">
            <v>726798000</v>
          </cell>
          <cell r="H1184">
            <v>712543000</v>
          </cell>
          <cell r="I1184">
            <v>69589000</v>
          </cell>
          <cell r="J1184">
            <v>51459000</v>
          </cell>
          <cell r="K1184">
            <v>1070262000</v>
          </cell>
          <cell r="L1184">
            <v>236671000</v>
          </cell>
          <cell r="M1184" t="str">
            <v>Health Care</v>
          </cell>
          <cell r="N1184" t="str">
            <v>Health Care Supplies</v>
          </cell>
        </row>
        <row r="1185">
          <cell r="A1185">
            <v>442</v>
          </cell>
          <cell r="B1185" t="str">
            <v>DE</v>
          </cell>
          <cell r="C1185" t="str">
            <v>Year 3</v>
          </cell>
          <cell r="D1185" t="str">
            <v>DEandYear 3</v>
          </cell>
          <cell r="E1185">
            <v>42308</v>
          </cell>
          <cell r="F1185">
            <v>28862800000</v>
          </cell>
          <cell r="G1185">
            <v>20143200000</v>
          </cell>
          <cell r="H1185">
            <v>3834400000</v>
          </cell>
          <cell r="I1185">
            <v>1425100000</v>
          </cell>
          <cell r="J1185">
            <v>0</v>
          </cell>
          <cell r="K1185">
            <v>8719600000</v>
          </cell>
          <cell r="L1185">
            <v>3460100000</v>
          </cell>
          <cell r="M1185" t="str">
            <v>Industrials</v>
          </cell>
          <cell r="N1185" t="str">
            <v>Construction &amp; Farm Machinery &amp; Heavy Trucks</v>
          </cell>
        </row>
        <row r="1186">
          <cell r="A1186">
            <v>793</v>
          </cell>
          <cell r="B1186" t="str">
            <v>HPQ</v>
          </cell>
          <cell r="C1186" t="str">
            <v>Year 3</v>
          </cell>
          <cell r="D1186" t="str">
            <v>HPQandYear 3</v>
          </cell>
          <cell r="E1186">
            <v>42308</v>
          </cell>
          <cell r="F1186">
            <v>51463000000</v>
          </cell>
          <cell r="G1186">
            <v>41524000000</v>
          </cell>
          <cell r="H1186">
            <v>4663000000</v>
          </cell>
          <cell r="I1186">
            <v>1191000000</v>
          </cell>
          <cell r="J1186">
            <v>102000000</v>
          </cell>
          <cell r="K1186">
            <v>9939000000</v>
          </cell>
          <cell r="L1186">
            <v>3983000000</v>
          </cell>
          <cell r="M1186" t="str">
            <v>Information Technology</v>
          </cell>
          <cell r="N1186" t="str">
            <v>Computer Hardware</v>
          </cell>
        </row>
        <row r="1187">
          <cell r="A1187">
            <v>801</v>
          </cell>
          <cell r="B1187" t="str">
            <v>HRL</v>
          </cell>
          <cell r="C1187" t="str">
            <v>Year 3</v>
          </cell>
          <cell r="D1187" t="str">
            <v>HRLandYear 3</v>
          </cell>
          <cell r="E1187">
            <v>42308</v>
          </cell>
          <cell r="F1187">
            <v>9263863000</v>
          </cell>
          <cell r="G1187">
            <v>7455282000</v>
          </cell>
          <cell r="H1187">
            <v>743611000</v>
          </cell>
          <cell r="I1187">
            <v>0</v>
          </cell>
          <cell r="J1187">
            <v>0</v>
          </cell>
          <cell r="K1187">
            <v>1808581000</v>
          </cell>
          <cell r="L1187">
            <v>1064970000</v>
          </cell>
          <cell r="M1187" t="str">
            <v>Consumer Staples</v>
          </cell>
          <cell r="N1187" t="str">
            <v>Packaged Foods &amp; Meats</v>
          </cell>
        </row>
        <row r="1188">
          <cell r="A1188">
            <v>26</v>
          </cell>
          <cell r="B1188" t="str">
            <v>ADBE</v>
          </cell>
          <cell r="C1188" t="str">
            <v>Year 3</v>
          </cell>
          <cell r="D1188" t="str">
            <v>ADBEandYear 3</v>
          </cell>
          <cell r="E1188">
            <v>42335</v>
          </cell>
          <cell r="F1188">
            <v>4795511000</v>
          </cell>
          <cell r="G1188">
            <v>744317000</v>
          </cell>
          <cell r="H1188">
            <v>2215161000</v>
          </cell>
          <cell r="I1188">
            <v>862730000</v>
          </cell>
          <cell r="J1188">
            <v>68649000</v>
          </cell>
          <cell r="K1188">
            <v>4051194000</v>
          </cell>
          <cell r="L1188">
            <v>904654000</v>
          </cell>
          <cell r="M1188" t="str">
            <v>Information Technology</v>
          </cell>
          <cell r="N1188" t="str">
            <v>Application Software</v>
          </cell>
        </row>
        <row r="1189">
          <cell r="A1189">
            <v>280</v>
          </cell>
          <cell r="B1189" t="str">
            <v>CCL</v>
          </cell>
          <cell r="C1189" t="str">
            <v>Year 3</v>
          </cell>
          <cell r="D1189" t="str">
            <v>CCLandYear 3</v>
          </cell>
          <cell r="E1189">
            <v>42338</v>
          </cell>
          <cell r="F1189">
            <v>15714000000</v>
          </cell>
          <cell r="G1189">
            <v>9447000000</v>
          </cell>
          <cell r="H1189">
            <v>2067000000</v>
          </cell>
          <cell r="I1189">
            <v>0</v>
          </cell>
          <cell r="J1189">
            <v>1626000000</v>
          </cell>
          <cell r="K1189">
            <v>6267000000</v>
          </cell>
          <cell r="L1189">
            <v>2574000000</v>
          </cell>
          <cell r="M1189" t="str">
            <v>Consumer Discretionary</v>
          </cell>
          <cell r="N1189" t="str">
            <v>Hotels, Resorts &amp; Cruise Lines</v>
          </cell>
        </row>
        <row r="1190">
          <cell r="A1190">
            <v>949</v>
          </cell>
          <cell r="B1190" t="str">
            <v>LEN</v>
          </cell>
          <cell r="C1190" t="str">
            <v>Year 3</v>
          </cell>
          <cell r="D1190" t="str">
            <v>LENandYear 3</v>
          </cell>
          <cell r="E1190">
            <v>42338</v>
          </cell>
          <cell r="F1190">
            <v>9474008000</v>
          </cell>
          <cell r="G1190">
            <v>7757571000</v>
          </cell>
          <cell r="H1190">
            <v>630421000</v>
          </cell>
          <cell r="I1190">
            <v>0</v>
          </cell>
          <cell r="J1190">
            <v>0</v>
          </cell>
          <cell r="K1190">
            <v>1716437000</v>
          </cell>
          <cell r="L1190">
            <v>1086016000</v>
          </cell>
          <cell r="M1190" t="str">
            <v>Consumer Discretionary</v>
          </cell>
          <cell r="N1190" t="str">
            <v>Homebuilding</v>
          </cell>
        </row>
        <row r="1191">
          <cell r="A1191">
            <v>1065</v>
          </cell>
          <cell r="B1191" t="str">
            <v>MKC</v>
          </cell>
          <cell r="C1191" t="str">
            <v>Year 3</v>
          </cell>
          <cell r="D1191" t="str">
            <v>MKCandYear 3</v>
          </cell>
          <cell r="E1191">
            <v>42338</v>
          </cell>
          <cell r="F1191">
            <v>4296300000</v>
          </cell>
          <cell r="G1191">
            <v>2559000000</v>
          </cell>
          <cell r="H1191">
            <v>1127400000</v>
          </cell>
          <cell r="I1191">
            <v>0</v>
          </cell>
          <cell r="J1191">
            <v>0</v>
          </cell>
          <cell r="K1191">
            <v>1737300000</v>
          </cell>
          <cell r="L1191">
            <v>609900000</v>
          </cell>
          <cell r="M1191" t="str">
            <v>Consumer Staples</v>
          </cell>
          <cell r="N1191" t="str">
            <v>Packaged Foods &amp; Meats</v>
          </cell>
        </row>
        <row r="1192">
          <cell r="A1192">
            <v>398</v>
          </cell>
          <cell r="B1192" t="str">
            <v>CSX</v>
          </cell>
          <cell r="C1192" t="str">
            <v>Year 3</v>
          </cell>
          <cell r="D1192" t="str">
            <v>CSXandYear 3</v>
          </cell>
          <cell r="E1192">
            <v>42363</v>
          </cell>
          <cell r="F1192">
            <v>11811000000</v>
          </cell>
          <cell r="G1192">
            <v>3293000000</v>
          </cell>
          <cell r="H1192">
            <v>3726000000</v>
          </cell>
          <cell r="I1192">
            <v>0</v>
          </cell>
          <cell r="J1192">
            <v>1208000000</v>
          </cell>
          <cell r="K1192">
            <v>8518000000</v>
          </cell>
          <cell r="L1192">
            <v>3584000000</v>
          </cell>
          <cell r="M1192" t="str">
            <v>Industrials</v>
          </cell>
          <cell r="N1192" t="str">
            <v>Railroads</v>
          </cell>
        </row>
        <row r="1193">
          <cell r="A1193">
            <v>841</v>
          </cell>
          <cell r="B1193" t="str">
            <v>INTC</v>
          </cell>
          <cell r="C1193" t="str">
            <v>Year 3</v>
          </cell>
          <cell r="D1193" t="str">
            <v>INTCandYear 3</v>
          </cell>
          <cell r="E1193">
            <v>42364</v>
          </cell>
          <cell r="F1193">
            <v>55355000000</v>
          </cell>
          <cell r="G1193">
            <v>20676000000</v>
          </cell>
          <cell r="H1193">
            <v>7930000000</v>
          </cell>
          <cell r="I1193">
            <v>12128000000</v>
          </cell>
          <cell r="J1193">
            <v>265000000</v>
          </cell>
          <cell r="K1193">
            <v>34679000000</v>
          </cell>
          <cell r="L1193">
            <v>14356000000</v>
          </cell>
          <cell r="M1193" t="str">
            <v>Information Technology</v>
          </cell>
          <cell r="N1193" t="str">
            <v>Semiconductors</v>
          </cell>
        </row>
        <row r="1194">
          <cell r="A1194">
            <v>1254</v>
          </cell>
          <cell r="B1194" t="str">
            <v>PEP</v>
          </cell>
          <cell r="C1194" t="str">
            <v>Year 3</v>
          </cell>
          <cell r="D1194" t="str">
            <v>PEPandYear 3</v>
          </cell>
          <cell r="E1194">
            <v>42364</v>
          </cell>
          <cell r="F1194">
            <v>63056000000</v>
          </cell>
          <cell r="G1194">
            <v>28731000000</v>
          </cell>
          <cell r="H1194">
            <v>24538000000</v>
          </cell>
          <cell r="I1194">
            <v>0</v>
          </cell>
          <cell r="J1194">
            <v>75000000</v>
          </cell>
          <cell r="K1194">
            <v>34325000000</v>
          </cell>
          <cell r="L1194">
            <v>9712000000</v>
          </cell>
          <cell r="M1194" t="str">
            <v>Consumer Staples</v>
          </cell>
          <cell r="N1194" t="str">
            <v>Soft Drinks</v>
          </cell>
        </row>
        <row r="1195">
          <cell r="A1195">
            <v>66</v>
          </cell>
          <cell r="B1195" t="str">
            <v>AIZ</v>
          </cell>
          <cell r="C1195" t="str">
            <v>Year 3</v>
          </cell>
          <cell r="D1195" t="str">
            <v>AIZandYear 3</v>
          </cell>
          <cell r="E1195">
            <v>42369</v>
          </cell>
          <cell r="F1195">
            <v>10325494000</v>
          </cell>
          <cell r="G1195">
            <v>8666624000</v>
          </cell>
          <cell r="H1195">
            <v>0</v>
          </cell>
          <cell r="I1195">
            <v>0</v>
          </cell>
          <cell r="J1195">
            <v>1402573000</v>
          </cell>
          <cell r="K1195">
            <v>1658870000</v>
          </cell>
          <cell r="L1195">
            <v>256297000</v>
          </cell>
          <cell r="M1195" t="str">
            <v>Financials</v>
          </cell>
          <cell r="N1195" t="str">
            <v>Multi-line Insurance</v>
          </cell>
        </row>
        <row r="1196">
          <cell r="A1196">
            <v>90</v>
          </cell>
          <cell r="B1196" t="str">
            <v>ALLE</v>
          </cell>
          <cell r="C1196" t="str">
            <v>Year 3</v>
          </cell>
          <cell r="D1196" t="str">
            <v>ALLEandYear 3</v>
          </cell>
          <cell r="E1196">
            <v>42369</v>
          </cell>
          <cell r="F1196">
            <v>2068100000</v>
          </cell>
          <cell r="G1196">
            <v>1199000000</v>
          </cell>
          <cell r="H1196">
            <v>510500000</v>
          </cell>
          <cell r="I1196">
            <v>0</v>
          </cell>
          <cell r="J1196">
            <v>0</v>
          </cell>
          <cell r="K1196">
            <v>869100000</v>
          </cell>
          <cell r="L1196">
            <v>358600000</v>
          </cell>
          <cell r="M1196" t="str">
            <v>Industrials</v>
          </cell>
          <cell r="N1196" t="str">
            <v>Building Products</v>
          </cell>
        </row>
        <row r="1197">
          <cell r="A1197">
            <v>94</v>
          </cell>
          <cell r="B1197" t="str">
            <v>ALXN</v>
          </cell>
          <cell r="C1197" t="str">
            <v>Year 3</v>
          </cell>
          <cell r="D1197" t="str">
            <v>ALXNandYear 3</v>
          </cell>
          <cell r="E1197">
            <v>42369</v>
          </cell>
          <cell r="F1197">
            <v>2604000000</v>
          </cell>
          <cell r="G1197">
            <v>233000000</v>
          </cell>
          <cell r="H1197">
            <v>927000000</v>
          </cell>
          <cell r="I1197">
            <v>709000000</v>
          </cell>
          <cell r="J1197">
            <v>117000000</v>
          </cell>
          <cell r="K1197">
            <v>2371000000</v>
          </cell>
          <cell r="L1197">
            <v>618000000</v>
          </cell>
          <cell r="M1197" t="str">
            <v>Health Care</v>
          </cell>
          <cell r="N1197" t="str">
            <v>Biotechnology</v>
          </cell>
        </row>
        <row r="1198">
          <cell r="A1198">
            <v>110</v>
          </cell>
          <cell r="B1198" t="str">
            <v>AMGN</v>
          </cell>
          <cell r="C1198" t="str">
            <v>Year 3</v>
          </cell>
          <cell r="D1198" t="str">
            <v>AMGNandYear 3</v>
          </cell>
          <cell r="E1198">
            <v>42369</v>
          </cell>
          <cell r="F1198">
            <v>21662000000</v>
          </cell>
          <cell r="G1198">
            <v>4227000000</v>
          </cell>
          <cell r="H1198">
            <v>4895000000</v>
          </cell>
          <cell r="I1198">
            <v>4070000000</v>
          </cell>
          <cell r="J1198">
            <v>0</v>
          </cell>
          <cell r="K1198">
            <v>17435000000</v>
          </cell>
          <cell r="L1198">
            <v>8470000000</v>
          </cell>
          <cell r="M1198" t="str">
            <v>Health Care</v>
          </cell>
          <cell r="N1198" t="str">
            <v>Biotechnology</v>
          </cell>
        </row>
        <row r="1199">
          <cell r="A1199">
            <v>122</v>
          </cell>
          <cell r="B1199" t="str">
            <v>AMZN</v>
          </cell>
          <cell r="C1199" t="str">
            <v>Year 3</v>
          </cell>
          <cell r="D1199" t="str">
            <v>AMZNandYear 3</v>
          </cell>
          <cell r="E1199">
            <v>42369</v>
          </cell>
          <cell r="F1199">
            <v>107006000000</v>
          </cell>
          <cell r="G1199">
            <v>71651000000</v>
          </cell>
          <cell r="H1199">
            <v>33122000000</v>
          </cell>
          <cell r="I1199">
            <v>0</v>
          </cell>
          <cell r="J1199">
            <v>0</v>
          </cell>
          <cell r="K1199">
            <v>35355000000</v>
          </cell>
          <cell r="L1199">
            <v>2233000000</v>
          </cell>
          <cell r="M1199" t="str">
            <v>Consumer Discretionary</v>
          </cell>
          <cell r="N1199" t="str">
            <v>Internet &amp; Direct Marketing Retail</v>
          </cell>
        </row>
        <row r="1200">
          <cell r="A1200">
            <v>126</v>
          </cell>
          <cell r="B1200" t="str">
            <v>AN</v>
          </cell>
          <cell r="C1200" t="str">
            <v>Year 3</v>
          </cell>
          <cell r="D1200" t="str">
            <v>ANandYear 3</v>
          </cell>
          <cell r="E1200">
            <v>42369</v>
          </cell>
          <cell r="F1200">
            <v>20862000000</v>
          </cell>
          <cell r="G1200">
            <v>17600500000</v>
          </cell>
          <cell r="H1200">
            <v>2245600000</v>
          </cell>
          <cell r="I1200">
            <v>0</v>
          </cell>
          <cell r="J1200">
            <v>127400000</v>
          </cell>
          <cell r="K1200">
            <v>3261500000</v>
          </cell>
          <cell r="L1200">
            <v>888500000</v>
          </cell>
          <cell r="M1200" t="str">
            <v>Consumer Discretionary</v>
          </cell>
          <cell r="N1200" t="str">
            <v>Specialty Stores</v>
          </cell>
        </row>
        <row r="1201">
          <cell r="A1201">
            <v>142</v>
          </cell>
          <cell r="B1201" t="str">
            <v>APC</v>
          </cell>
          <cell r="C1201" t="str">
            <v>Year 3</v>
          </cell>
          <cell r="D1201" t="str">
            <v>APCandYear 3</v>
          </cell>
          <cell r="E1201">
            <v>42369</v>
          </cell>
          <cell r="F1201">
            <v>8698000000</v>
          </cell>
          <cell r="G1201">
            <v>3185000000</v>
          </cell>
          <cell r="H1201">
            <v>2000000000</v>
          </cell>
          <cell r="I1201">
            <v>0</v>
          </cell>
          <cell r="J1201">
            <v>4603000000</v>
          </cell>
          <cell r="K1201">
            <v>5513000000</v>
          </cell>
          <cell r="L1201">
            <v>-1090000000</v>
          </cell>
          <cell r="M1201" t="str">
            <v>Energy</v>
          </cell>
          <cell r="N1201" t="str">
            <v>Oil &amp; Gas Exploration &amp; Production</v>
          </cell>
        </row>
        <row r="1202">
          <cell r="A1202">
            <v>188</v>
          </cell>
          <cell r="B1202" t="str">
            <v>BA</v>
          </cell>
          <cell r="C1202" t="str">
            <v>Year 3</v>
          </cell>
          <cell r="D1202" t="str">
            <v>BAandYear 3</v>
          </cell>
          <cell r="E1202">
            <v>42369</v>
          </cell>
          <cell r="F1202">
            <v>96114000000</v>
          </cell>
          <cell r="G1202">
            <v>82088000000</v>
          </cell>
          <cell r="H1202">
            <v>3251000000</v>
          </cell>
          <cell r="I1202">
            <v>3331000000</v>
          </cell>
          <cell r="J1202">
            <v>0</v>
          </cell>
          <cell r="K1202">
            <v>14026000000</v>
          </cell>
          <cell r="L1202">
            <v>7444000000</v>
          </cell>
          <cell r="M1202" t="str">
            <v>Industrials</v>
          </cell>
          <cell r="N1202" t="str">
            <v>Aerospace &amp; Defense</v>
          </cell>
        </row>
        <row r="1203">
          <cell r="A1203">
            <v>212</v>
          </cell>
          <cell r="B1203" t="str">
            <v>BCR</v>
          </cell>
          <cell r="C1203" t="str">
            <v>Year 3</v>
          </cell>
          <cell r="D1203" t="str">
            <v>BCRandYear 3</v>
          </cell>
          <cell r="E1203">
            <v>42369</v>
          </cell>
          <cell r="F1203">
            <v>3416000000</v>
          </cell>
          <cell r="G1203">
            <v>1301200000</v>
          </cell>
          <cell r="H1203">
            <v>1012100000</v>
          </cell>
          <cell r="I1203">
            <v>259200000</v>
          </cell>
          <cell r="J1203">
            <v>0</v>
          </cell>
          <cell r="K1203">
            <v>2114800000</v>
          </cell>
          <cell r="L1203">
            <v>843500000</v>
          </cell>
          <cell r="M1203" t="str">
            <v>Health Care</v>
          </cell>
          <cell r="N1203" t="str">
            <v>Health Care Equipment</v>
          </cell>
        </row>
        <row r="1204">
          <cell r="A1204">
            <v>220</v>
          </cell>
          <cell r="B1204" t="str">
            <v>BHI</v>
          </cell>
          <cell r="C1204" t="str">
            <v>Year 3</v>
          </cell>
          <cell r="D1204" t="str">
            <v>BHIandYear 3</v>
          </cell>
          <cell r="E1204">
            <v>42369</v>
          </cell>
          <cell r="F1204">
            <v>15742000000</v>
          </cell>
          <cell r="G1204">
            <v>14415000000</v>
          </cell>
          <cell r="H1204">
            <v>969000000</v>
          </cell>
          <cell r="I1204">
            <v>466000000</v>
          </cell>
          <cell r="J1204">
            <v>0</v>
          </cell>
          <cell r="K1204">
            <v>1327000000</v>
          </cell>
          <cell r="L1204">
            <v>-108000000</v>
          </cell>
          <cell r="M1204" t="str">
            <v>Energy</v>
          </cell>
          <cell r="N1204" t="str">
            <v>Oil &amp; Gas Equipment &amp; Services</v>
          </cell>
        </row>
        <row r="1205">
          <cell r="A1205">
            <v>224</v>
          </cell>
          <cell r="B1205" t="str">
            <v>BIIB</v>
          </cell>
          <cell r="C1205" t="str">
            <v>Year 3</v>
          </cell>
          <cell r="D1205" t="str">
            <v>BIIBandYear 3</v>
          </cell>
          <cell r="E1205">
            <v>42369</v>
          </cell>
          <cell r="F1205">
            <v>10763800000</v>
          </cell>
          <cell r="G1205">
            <v>1240400000</v>
          </cell>
          <cell r="H1205">
            <v>2143600000</v>
          </cell>
          <cell r="I1205">
            <v>2012800000</v>
          </cell>
          <cell r="J1205">
            <v>382600000</v>
          </cell>
          <cell r="K1205">
            <v>9523400000</v>
          </cell>
          <cell r="L1205">
            <v>4984400000</v>
          </cell>
          <cell r="M1205" t="str">
            <v>Health Care</v>
          </cell>
          <cell r="N1205" t="str">
            <v>Biotechnology</v>
          </cell>
        </row>
        <row r="1206">
          <cell r="A1206">
            <v>244</v>
          </cell>
          <cell r="B1206" t="str">
            <v>BWA</v>
          </cell>
          <cell r="C1206" t="str">
            <v>Year 3</v>
          </cell>
          <cell r="D1206" t="str">
            <v>BWAandYear 3</v>
          </cell>
          <cell r="E1206">
            <v>42369</v>
          </cell>
          <cell r="F1206">
            <v>8023200000</v>
          </cell>
          <cell r="G1206">
            <v>6320100000</v>
          </cell>
          <cell r="H1206">
            <v>763400000</v>
          </cell>
          <cell r="I1206">
            <v>0</v>
          </cell>
          <cell r="J1206">
            <v>0</v>
          </cell>
          <cell r="K1206">
            <v>1703100000</v>
          </cell>
          <cell r="L1206">
            <v>939700000</v>
          </cell>
          <cell r="M1206" t="str">
            <v>Consumer Discretionary</v>
          </cell>
          <cell r="N1206" t="str">
            <v>Auto Parts &amp; Equipment</v>
          </cell>
        </row>
        <row r="1207">
          <cell r="A1207">
            <v>264</v>
          </cell>
          <cell r="B1207" t="str">
            <v>CAT</v>
          </cell>
          <cell r="C1207" t="str">
            <v>Year 3</v>
          </cell>
          <cell r="D1207" t="str">
            <v>CATandYear 3</v>
          </cell>
          <cell r="E1207">
            <v>42369</v>
          </cell>
          <cell r="F1207">
            <v>47011000000</v>
          </cell>
          <cell r="G1207">
            <v>34133000000</v>
          </cell>
          <cell r="H1207">
            <v>6974000000</v>
          </cell>
          <cell r="I1207">
            <v>2119000000</v>
          </cell>
          <cell r="J1207">
            <v>0</v>
          </cell>
          <cell r="K1207">
            <v>12878000000</v>
          </cell>
          <cell r="L1207">
            <v>3785000000</v>
          </cell>
          <cell r="M1207" t="str">
            <v>Industrials</v>
          </cell>
          <cell r="N1207" t="str">
            <v>Construction &amp; Farm Machinery &amp; Heavy Trucks</v>
          </cell>
        </row>
        <row r="1208">
          <cell r="A1208">
            <v>284</v>
          </cell>
          <cell r="B1208" t="str">
            <v>CELG</v>
          </cell>
          <cell r="C1208" t="str">
            <v>Year 3</v>
          </cell>
          <cell r="D1208" t="str">
            <v>CELGandYear 3</v>
          </cell>
          <cell r="E1208">
            <v>42369</v>
          </cell>
          <cell r="F1208">
            <v>9256000000</v>
          </cell>
          <cell r="G1208">
            <v>420100000</v>
          </cell>
          <cell r="H1208">
            <v>2305400000</v>
          </cell>
          <cell r="I1208">
            <v>3697300000</v>
          </cell>
          <cell r="J1208">
            <v>279000000</v>
          </cell>
          <cell r="K1208">
            <v>8835900000</v>
          </cell>
          <cell r="L1208">
            <v>2554200000</v>
          </cell>
          <cell r="M1208" t="str">
            <v>Health Care</v>
          </cell>
          <cell r="N1208" t="str">
            <v>Biotechnology</v>
          </cell>
        </row>
        <row r="1209">
          <cell r="A1209">
            <v>312</v>
          </cell>
          <cell r="B1209" t="str">
            <v>CHTR</v>
          </cell>
          <cell r="C1209" t="str">
            <v>Year 3</v>
          </cell>
          <cell r="D1209" t="str">
            <v>CHTRandYear 3</v>
          </cell>
          <cell r="E1209">
            <v>42369</v>
          </cell>
          <cell r="F1209">
            <v>9754000000</v>
          </cell>
          <cell r="G1209">
            <v>6426000000</v>
          </cell>
          <cell r="H1209">
            <v>89000000</v>
          </cell>
          <cell r="I1209">
            <v>0</v>
          </cell>
          <cell r="J1209">
            <v>2125000000</v>
          </cell>
          <cell r="K1209">
            <v>3328000000</v>
          </cell>
          <cell r="L1209">
            <v>1114000000</v>
          </cell>
          <cell r="M1209" t="str">
            <v>Consumer Discretionary</v>
          </cell>
          <cell r="N1209" t="str">
            <v>Cable &amp; Satellite</v>
          </cell>
        </row>
        <row r="1210">
          <cell r="A1210">
            <v>332</v>
          </cell>
          <cell r="B1210" t="str">
            <v>CMA</v>
          </cell>
          <cell r="C1210" t="str">
            <v>Year 3</v>
          </cell>
          <cell r="D1210" t="str">
            <v>CMAandYear 3</v>
          </cell>
          <cell r="E1210">
            <v>42369</v>
          </cell>
          <cell r="F1210">
            <v>2819000000</v>
          </cell>
          <cell r="G1210">
            <v>43000000</v>
          </cell>
          <cell r="H1210">
            <v>1859000000</v>
          </cell>
          <cell r="I1210">
            <v>0</v>
          </cell>
          <cell r="J1210">
            <v>147000000</v>
          </cell>
          <cell r="K1210">
            <v>2776000000</v>
          </cell>
          <cell r="L1210">
            <v>770000000</v>
          </cell>
          <cell r="M1210" t="str">
            <v>Financials</v>
          </cell>
          <cell r="N1210" t="str">
            <v>Regional Banks</v>
          </cell>
        </row>
        <row r="1211">
          <cell r="A1211">
            <v>340</v>
          </cell>
          <cell r="B1211" t="str">
            <v>CMG</v>
          </cell>
          <cell r="C1211" t="str">
            <v>Year 3</v>
          </cell>
          <cell r="D1211" t="str">
            <v>CMGandYear 3</v>
          </cell>
          <cell r="E1211">
            <v>42369</v>
          </cell>
          <cell r="F1211">
            <v>4501223000</v>
          </cell>
          <cell r="G1211">
            <v>3326936000</v>
          </cell>
          <cell r="H1211">
            <v>250214000</v>
          </cell>
          <cell r="I1211">
            <v>0</v>
          </cell>
          <cell r="J1211">
            <v>130368000</v>
          </cell>
          <cell r="K1211">
            <v>1174287000</v>
          </cell>
          <cell r="L1211">
            <v>793705000</v>
          </cell>
          <cell r="M1211" t="str">
            <v>Consumer Discretionary</v>
          </cell>
          <cell r="N1211" t="str">
            <v>Restaurants</v>
          </cell>
        </row>
        <row r="1212">
          <cell r="A1212">
            <v>344</v>
          </cell>
          <cell r="B1212" t="str">
            <v>CMI</v>
          </cell>
          <cell r="C1212" t="str">
            <v>Year 3</v>
          </cell>
          <cell r="D1212" t="str">
            <v>CMIandYear 3</v>
          </cell>
          <cell r="E1212">
            <v>42369</v>
          </cell>
          <cell r="F1212">
            <v>19110000000</v>
          </cell>
          <cell r="G1212">
            <v>14163000000</v>
          </cell>
          <cell r="H1212">
            <v>2169000000</v>
          </cell>
          <cell r="I1212">
            <v>735000000</v>
          </cell>
          <cell r="J1212">
            <v>0</v>
          </cell>
          <cell r="K1212">
            <v>4947000000</v>
          </cell>
          <cell r="L1212">
            <v>2043000000</v>
          </cell>
          <cell r="M1212" t="str">
            <v>Industrials</v>
          </cell>
          <cell r="N1212" t="str">
            <v>Industrial Machinery</v>
          </cell>
        </row>
        <row r="1213">
          <cell r="A1213">
            <v>348</v>
          </cell>
          <cell r="B1213" t="str">
            <v>CMS</v>
          </cell>
          <cell r="C1213" t="str">
            <v>Year 3</v>
          </cell>
          <cell r="D1213" t="str">
            <v>CMSandYear 3</v>
          </cell>
          <cell r="E1213">
            <v>42369</v>
          </cell>
          <cell r="F1213">
            <v>6456000000</v>
          </cell>
          <cell r="G1213">
            <v>4281000000</v>
          </cell>
          <cell r="H1213">
            <v>262000000</v>
          </cell>
          <cell r="I1213">
            <v>0</v>
          </cell>
          <cell r="J1213">
            <v>750000000</v>
          </cell>
          <cell r="K1213">
            <v>2175000000</v>
          </cell>
          <cell r="L1213">
            <v>1163000000</v>
          </cell>
          <cell r="M1213" t="str">
            <v>Utilities</v>
          </cell>
          <cell r="N1213" t="str">
            <v>MultiUtilities</v>
          </cell>
        </row>
        <row r="1214">
          <cell r="A1214">
            <v>414</v>
          </cell>
          <cell r="B1214" t="str">
            <v>CTXS</v>
          </cell>
          <cell r="C1214" t="str">
            <v>Year 3</v>
          </cell>
          <cell r="D1214" t="str">
            <v>CTXSandYear 3</v>
          </cell>
          <cell r="E1214">
            <v>42369</v>
          </cell>
          <cell r="F1214">
            <v>3275594000</v>
          </cell>
          <cell r="G1214">
            <v>614364000</v>
          </cell>
          <cell r="H1214">
            <v>1538027000</v>
          </cell>
          <cell r="I1214">
            <v>563975000</v>
          </cell>
          <cell r="J1214">
            <v>41595000</v>
          </cell>
          <cell r="K1214">
            <v>2661230000</v>
          </cell>
          <cell r="L1214">
            <v>517633000</v>
          </cell>
          <cell r="M1214" t="str">
            <v>Information Technology</v>
          </cell>
          <cell r="N1214" t="str">
            <v>Internet Software &amp; Services</v>
          </cell>
        </row>
        <row r="1215">
          <cell r="A1215">
            <v>418</v>
          </cell>
          <cell r="B1215" t="str">
            <v>CVS</v>
          </cell>
          <cell r="C1215" t="str">
            <v>Year 3</v>
          </cell>
          <cell r="D1215" t="str">
            <v>CVSandYear 3</v>
          </cell>
          <cell r="E1215">
            <v>42369</v>
          </cell>
          <cell r="F1215">
            <v>153290000000</v>
          </cell>
          <cell r="G1215">
            <v>126762000000</v>
          </cell>
          <cell r="H1215">
            <v>0</v>
          </cell>
          <cell r="I1215">
            <v>0</v>
          </cell>
          <cell r="J1215">
            <v>0</v>
          </cell>
          <cell r="K1215">
            <v>26528000000</v>
          </cell>
          <cell r="L1215">
            <v>26528000000</v>
          </cell>
          <cell r="M1215" t="str">
            <v>Consumer Staples</v>
          </cell>
          <cell r="N1215" t="str">
            <v>Drug Retail</v>
          </cell>
        </row>
        <row r="1216">
          <cell r="A1216">
            <v>434</v>
          </cell>
          <cell r="B1216" t="str">
            <v>DAL</v>
          </cell>
          <cell r="C1216" t="str">
            <v>Year 3</v>
          </cell>
          <cell r="D1216" t="str">
            <v>DALandYear 3</v>
          </cell>
          <cell r="E1216">
            <v>42369</v>
          </cell>
          <cell r="F1216">
            <v>40704000000</v>
          </cell>
          <cell r="G1216">
            <v>17096000000</v>
          </cell>
          <cell r="H1216">
            <v>13936000000</v>
          </cell>
          <cell r="I1216">
            <v>0</v>
          </cell>
          <cell r="J1216">
            <v>1835000000</v>
          </cell>
          <cell r="K1216">
            <v>23608000000</v>
          </cell>
          <cell r="L1216">
            <v>7837000000</v>
          </cell>
          <cell r="M1216" t="str">
            <v>Industrials</v>
          </cell>
          <cell r="N1216" t="str">
            <v>Airlines</v>
          </cell>
        </row>
        <row r="1217">
          <cell r="A1217">
            <v>438</v>
          </cell>
          <cell r="B1217" t="str">
            <v>DD</v>
          </cell>
          <cell r="C1217" t="str">
            <v>Year 3</v>
          </cell>
          <cell r="D1217" t="str">
            <v>DDandYear 3</v>
          </cell>
          <cell r="E1217">
            <v>42369</v>
          </cell>
          <cell r="F1217">
            <v>25130000000</v>
          </cell>
          <cell r="G1217">
            <v>15112000000</v>
          </cell>
          <cell r="H1217">
            <v>5074000000</v>
          </cell>
          <cell r="I1217">
            <v>1898000000</v>
          </cell>
          <cell r="J1217">
            <v>0</v>
          </cell>
          <cell r="K1217">
            <v>10018000000</v>
          </cell>
          <cell r="L1217">
            <v>3046000000</v>
          </cell>
          <cell r="M1217" t="str">
            <v>Materials</v>
          </cell>
          <cell r="N1217" t="str">
            <v>Diversified Chemicals</v>
          </cell>
        </row>
        <row r="1218">
          <cell r="A1218">
            <v>470</v>
          </cell>
          <cell r="B1218" t="str">
            <v>DISCA</v>
          </cell>
          <cell r="C1218" t="str">
            <v>Year 3</v>
          </cell>
          <cell r="D1218" t="str">
            <v>DISCAandYear 3</v>
          </cell>
          <cell r="E1218">
            <v>42369</v>
          </cell>
          <cell r="F1218">
            <v>6394000000</v>
          </cell>
          <cell r="G1218">
            <v>2343000000</v>
          </cell>
          <cell r="H1218">
            <v>1669000000</v>
          </cell>
          <cell r="I1218">
            <v>0</v>
          </cell>
          <cell r="J1218">
            <v>330000000</v>
          </cell>
          <cell r="K1218">
            <v>4051000000</v>
          </cell>
          <cell r="L1218">
            <v>2052000000</v>
          </cell>
          <cell r="M1218" t="str">
            <v>Consumer Discretionary</v>
          </cell>
          <cell r="N1218" t="str">
            <v>Cable &amp; Satellite</v>
          </cell>
        </row>
        <row r="1219">
          <cell r="A1219">
            <v>474</v>
          </cell>
          <cell r="B1219" t="str">
            <v>DISCK</v>
          </cell>
          <cell r="C1219" t="str">
            <v>Year 3</v>
          </cell>
          <cell r="D1219" t="str">
            <v>DISCKandYear 3</v>
          </cell>
          <cell r="E1219">
            <v>42369</v>
          </cell>
          <cell r="F1219">
            <v>6394000000</v>
          </cell>
          <cell r="G1219">
            <v>2343000000</v>
          </cell>
          <cell r="H1219">
            <v>1669000000</v>
          </cell>
          <cell r="I1219">
            <v>0</v>
          </cell>
          <cell r="J1219">
            <v>330000000</v>
          </cell>
          <cell r="K1219">
            <v>4051000000</v>
          </cell>
          <cell r="L1219">
            <v>2052000000</v>
          </cell>
          <cell r="M1219" t="str">
            <v>Consumer Discretionary</v>
          </cell>
          <cell r="N1219" t="str">
            <v>Cable &amp; Satellite</v>
          </cell>
        </row>
        <row r="1220">
          <cell r="A1220">
            <v>478</v>
          </cell>
          <cell r="B1220" t="str">
            <v>DLPH</v>
          </cell>
          <cell r="C1220" t="str">
            <v>Year 3</v>
          </cell>
          <cell r="D1220" t="str">
            <v>DLPHandYear 3</v>
          </cell>
          <cell r="E1220">
            <v>42369</v>
          </cell>
          <cell r="F1220">
            <v>15165000000</v>
          </cell>
          <cell r="G1220">
            <v>12155000000</v>
          </cell>
          <cell r="H1220">
            <v>1017000000</v>
          </cell>
          <cell r="I1220">
            <v>0</v>
          </cell>
          <cell r="J1220">
            <v>93000000</v>
          </cell>
          <cell r="K1220">
            <v>3010000000</v>
          </cell>
          <cell r="L1220">
            <v>1900000000</v>
          </cell>
          <cell r="M1220" t="str">
            <v>Consumer Discretionary</v>
          </cell>
          <cell r="N1220" t="str">
            <v>Auto Parts &amp; Equipment</v>
          </cell>
        </row>
        <row r="1221">
          <cell r="A1221">
            <v>494</v>
          </cell>
          <cell r="B1221" t="str">
            <v>DOV</v>
          </cell>
          <cell r="C1221" t="str">
            <v>Year 3</v>
          </cell>
          <cell r="D1221" t="str">
            <v>DOVandYear 3</v>
          </cell>
          <cell r="E1221">
            <v>42369</v>
          </cell>
          <cell r="F1221">
            <v>6956311000</v>
          </cell>
          <cell r="G1221">
            <v>4388167000</v>
          </cell>
          <cell r="H1221">
            <v>1647382000</v>
          </cell>
          <cell r="I1221">
            <v>0</v>
          </cell>
          <cell r="J1221">
            <v>0</v>
          </cell>
          <cell r="K1221">
            <v>2568144000</v>
          </cell>
          <cell r="L1221">
            <v>920762000</v>
          </cell>
          <cell r="M1221" t="str">
            <v>Industrials</v>
          </cell>
          <cell r="N1221" t="str">
            <v>Industrial Machinery</v>
          </cell>
        </row>
        <row r="1222">
          <cell r="A1222">
            <v>498</v>
          </cell>
          <cell r="B1222" t="str">
            <v>DPS</v>
          </cell>
          <cell r="C1222" t="str">
            <v>Year 3</v>
          </cell>
          <cell r="D1222" t="str">
            <v>DPSandYear 3</v>
          </cell>
          <cell r="E1222">
            <v>42369</v>
          </cell>
          <cell r="F1222">
            <v>6282000000</v>
          </cell>
          <cell r="G1222">
            <v>2559000000</v>
          </cell>
          <cell r="H1222">
            <v>2320000000</v>
          </cell>
          <cell r="I1222">
            <v>0</v>
          </cell>
          <cell r="J1222">
            <v>105000000</v>
          </cell>
          <cell r="K1222">
            <v>3723000000</v>
          </cell>
          <cell r="L1222">
            <v>1298000000</v>
          </cell>
          <cell r="M1222" t="str">
            <v>Consumer Staples</v>
          </cell>
          <cell r="N1222" t="str">
            <v>Soft Drinks</v>
          </cell>
        </row>
        <row r="1223">
          <cell r="A1223">
            <v>514</v>
          </cell>
          <cell r="B1223" t="str">
            <v>DVN</v>
          </cell>
          <cell r="C1223" t="str">
            <v>Year 3</v>
          </cell>
          <cell r="D1223" t="str">
            <v>DVNandYear 3</v>
          </cell>
          <cell r="E1223">
            <v>42369</v>
          </cell>
          <cell r="F1223">
            <v>13145000000</v>
          </cell>
          <cell r="G1223">
            <v>2104000000</v>
          </cell>
          <cell r="H1223">
            <v>7741000000</v>
          </cell>
          <cell r="I1223">
            <v>0</v>
          </cell>
          <cell r="J1223">
            <v>3129000000</v>
          </cell>
          <cell r="K1223">
            <v>11041000000</v>
          </cell>
          <cell r="L1223">
            <v>171000000</v>
          </cell>
          <cell r="M1223" t="str">
            <v>Energy</v>
          </cell>
          <cell r="N1223" t="str">
            <v>Oil &amp; Gas Exploration &amp; Production</v>
          </cell>
        </row>
        <row r="1224">
          <cell r="A1224">
            <v>522</v>
          </cell>
          <cell r="B1224" t="str">
            <v>EBAY</v>
          </cell>
          <cell r="C1224" t="str">
            <v>Year 3</v>
          </cell>
          <cell r="D1224" t="str">
            <v>EBAYandYear 3</v>
          </cell>
          <cell r="E1224">
            <v>42369</v>
          </cell>
          <cell r="F1224">
            <v>8592000000</v>
          </cell>
          <cell r="G1224">
            <v>1771000000</v>
          </cell>
          <cell r="H1224">
            <v>3660000000</v>
          </cell>
          <cell r="I1224">
            <v>923000000</v>
          </cell>
          <cell r="J1224">
            <v>41000000</v>
          </cell>
          <cell r="K1224">
            <v>6821000000</v>
          </cell>
          <cell r="L1224">
            <v>2197000000</v>
          </cell>
          <cell r="M1224" t="str">
            <v>Information Technology</v>
          </cell>
          <cell r="N1224" t="str">
            <v>Internet Software &amp; Services</v>
          </cell>
        </row>
        <row r="1225">
          <cell r="A1225">
            <v>530</v>
          </cell>
          <cell r="B1225" t="str">
            <v>ED</v>
          </cell>
          <cell r="C1225" t="str">
            <v>Year 3</v>
          </cell>
          <cell r="D1225" t="str">
            <v>EDandYear 3</v>
          </cell>
          <cell r="E1225">
            <v>42369</v>
          </cell>
          <cell r="F1225">
            <v>12554000000</v>
          </cell>
          <cell r="G1225">
            <v>7060000000</v>
          </cell>
          <cell r="H1225">
            <v>1937000000</v>
          </cell>
          <cell r="I1225">
            <v>0</v>
          </cell>
          <cell r="J1225">
            <v>1130000000</v>
          </cell>
          <cell r="K1225">
            <v>5494000000</v>
          </cell>
          <cell r="L1225">
            <v>2427000000</v>
          </cell>
          <cell r="M1225" t="str">
            <v>Utilities</v>
          </cell>
          <cell r="N1225" t="str">
            <v>Electric Utilities</v>
          </cell>
        </row>
        <row r="1226">
          <cell r="A1226">
            <v>566</v>
          </cell>
          <cell r="B1226" t="str">
            <v>EQT</v>
          </cell>
          <cell r="C1226" t="str">
            <v>Year 3</v>
          </cell>
          <cell r="D1226" t="str">
            <v>EQTandYear 3</v>
          </cell>
          <cell r="E1226">
            <v>42369</v>
          </cell>
          <cell r="F1226">
            <v>1954000000</v>
          </cell>
          <cell r="G1226">
            <v>523043000</v>
          </cell>
          <cell r="H1226">
            <v>249925000</v>
          </cell>
          <cell r="I1226">
            <v>0</v>
          </cell>
          <cell r="J1226">
            <v>819216000</v>
          </cell>
          <cell r="K1226">
            <v>1430957000</v>
          </cell>
          <cell r="L1226">
            <v>361816000</v>
          </cell>
          <cell r="M1226" t="str">
            <v>Energy</v>
          </cell>
          <cell r="N1226" t="str">
            <v>Oil &amp; Gas Exploration &amp; Production</v>
          </cell>
        </row>
        <row r="1227">
          <cell r="A1227">
            <v>594</v>
          </cell>
          <cell r="B1227" t="str">
            <v>EXC</v>
          </cell>
          <cell r="C1227" t="str">
            <v>Year 3</v>
          </cell>
          <cell r="D1227" t="str">
            <v>EXCandYear 3</v>
          </cell>
          <cell r="E1227">
            <v>42369</v>
          </cell>
          <cell r="F1227">
            <v>29447000000</v>
          </cell>
          <cell r="G1227">
            <v>21406000000</v>
          </cell>
          <cell r="H1227">
            <v>1200000000</v>
          </cell>
          <cell r="I1227">
            <v>0</v>
          </cell>
          <cell r="J1227">
            <v>2450000000</v>
          </cell>
          <cell r="K1227">
            <v>8041000000</v>
          </cell>
          <cell r="L1227">
            <v>4391000000</v>
          </cell>
          <cell r="M1227" t="str">
            <v>Utilities</v>
          </cell>
          <cell r="N1227" t="str">
            <v>MultiUtilities</v>
          </cell>
        </row>
        <row r="1228">
          <cell r="A1228">
            <v>602</v>
          </cell>
          <cell r="B1228" t="str">
            <v>EXPE</v>
          </cell>
          <cell r="C1228" t="str">
            <v>Year 3</v>
          </cell>
          <cell r="D1228" t="str">
            <v>EXPEandYear 3</v>
          </cell>
          <cell r="E1228">
            <v>42369</v>
          </cell>
          <cell r="F1228">
            <v>6672317000</v>
          </cell>
          <cell r="G1228">
            <v>1309559000</v>
          </cell>
          <cell r="H1228">
            <v>4785243000</v>
          </cell>
          <cell r="I1228">
            <v>0</v>
          </cell>
          <cell r="J1228">
            <v>156458000</v>
          </cell>
          <cell r="K1228">
            <v>5362758000</v>
          </cell>
          <cell r="L1228">
            <v>421057000</v>
          </cell>
          <cell r="M1228" t="str">
            <v>Consumer Discretionary</v>
          </cell>
          <cell r="N1228" t="str">
            <v>Internet &amp; Direct Marketing Retail</v>
          </cell>
        </row>
        <row r="1229">
          <cell r="A1229">
            <v>610</v>
          </cell>
          <cell r="B1229" t="str">
            <v>F</v>
          </cell>
          <cell r="C1229" t="str">
            <v>Year 3</v>
          </cell>
          <cell r="D1229" t="str">
            <v>FandYear 3</v>
          </cell>
          <cell r="E1229">
            <v>42369</v>
          </cell>
          <cell r="F1229">
            <v>149558000000</v>
          </cell>
          <cell r="G1229">
            <v>131409000000</v>
          </cell>
          <cell r="H1229">
            <v>10502000000</v>
          </cell>
          <cell r="I1229">
            <v>0</v>
          </cell>
          <cell r="J1229">
            <v>0</v>
          </cell>
          <cell r="K1229">
            <v>18149000000</v>
          </cell>
          <cell r="L1229">
            <v>7647000000</v>
          </cell>
          <cell r="M1229" t="str">
            <v>Consumer Discretionary</v>
          </cell>
          <cell r="N1229" t="str">
            <v>Automobile Manufacturers</v>
          </cell>
        </row>
        <row r="1230">
          <cell r="A1230">
            <v>614</v>
          </cell>
          <cell r="B1230" t="str">
            <v>FAST</v>
          </cell>
          <cell r="C1230" t="str">
            <v>Year 3</v>
          </cell>
          <cell r="D1230" t="str">
            <v>FASTandYear 3</v>
          </cell>
          <cell r="E1230">
            <v>42369</v>
          </cell>
          <cell r="F1230">
            <v>3869187000</v>
          </cell>
          <cell r="G1230">
            <v>1920253000</v>
          </cell>
          <cell r="H1230">
            <v>1121590000</v>
          </cell>
          <cell r="I1230">
            <v>0</v>
          </cell>
          <cell r="J1230">
            <v>0</v>
          </cell>
          <cell r="K1230">
            <v>1948934000</v>
          </cell>
          <cell r="L1230">
            <v>827344000</v>
          </cell>
          <cell r="M1230" t="str">
            <v>Industrials</v>
          </cell>
          <cell r="N1230" t="str">
            <v>Building Products</v>
          </cell>
        </row>
        <row r="1231">
          <cell r="A1231">
            <v>618</v>
          </cell>
          <cell r="B1231" t="str">
            <v>FB</v>
          </cell>
          <cell r="C1231" t="str">
            <v>Year 3</v>
          </cell>
          <cell r="D1231" t="str">
            <v>FBandYear 3</v>
          </cell>
          <cell r="E1231">
            <v>42369</v>
          </cell>
          <cell r="F1231">
            <v>17928000000</v>
          </cell>
          <cell r="G1231">
            <v>2867000000</v>
          </cell>
          <cell r="H1231">
            <v>4020000000</v>
          </cell>
          <cell r="I1231">
            <v>4816000000</v>
          </cell>
          <cell r="J1231">
            <v>0</v>
          </cell>
          <cell r="K1231">
            <v>15061000000</v>
          </cell>
          <cell r="L1231">
            <v>6225000000</v>
          </cell>
          <cell r="M1231" t="str">
            <v>Information Technology</v>
          </cell>
          <cell r="N1231" t="str">
            <v>Internet Software &amp; Services</v>
          </cell>
        </row>
        <row r="1232">
          <cell r="A1232">
            <v>658</v>
          </cell>
          <cell r="B1232" t="str">
            <v>FLR</v>
          </cell>
          <cell r="C1232" t="str">
            <v>Year 3</v>
          </cell>
          <cell r="D1232" t="str">
            <v>FLRandYear 3</v>
          </cell>
          <cell r="E1232">
            <v>42369</v>
          </cell>
          <cell r="F1232">
            <v>18114048000</v>
          </cell>
          <cell r="G1232">
            <v>17019352000</v>
          </cell>
          <cell r="H1232">
            <v>408225000</v>
          </cell>
          <cell r="I1232">
            <v>0</v>
          </cell>
          <cell r="J1232">
            <v>0</v>
          </cell>
          <cell r="K1232">
            <v>1094696000</v>
          </cell>
          <cell r="L1232">
            <v>686471000</v>
          </cell>
          <cell r="M1232" t="str">
            <v>Industrials</v>
          </cell>
          <cell r="N1232" t="str">
            <v>Diversified Commercial Services</v>
          </cell>
        </row>
        <row r="1233">
          <cell r="A1233">
            <v>662</v>
          </cell>
          <cell r="B1233" t="str">
            <v>FLS</v>
          </cell>
          <cell r="C1233" t="str">
            <v>Year 3</v>
          </cell>
          <cell r="D1233" t="str">
            <v>FLSandYear 3</v>
          </cell>
          <cell r="E1233">
            <v>42369</v>
          </cell>
          <cell r="F1233">
            <v>4561030000</v>
          </cell>
          <cell r="G1233">
            <v>3073712000</v>
          </cell>
          <cell r="H1233">
            <v>971611000</v>
          </cell>
          <cell r="I1233">
            <v>0</v>
          </cell>
          <cell r="J1233">
            <v>0</v>
          </cell>
          <cell r="K1233">
            <v>1487318000</v>
          </cell>
          <cell r="L1233">
            <v>515707000</v>
          </cell>
          <cell r="M1233" t="str">
            <v>Industrials</v>
          </cell>
          <cell r="N1233" t="str">
            <v>Industrial Machinery</v>
          </cell>
        </row>
        <row r="1234">
          <cell r="A1234">
            <v>670</v>
          </cell>
          <cell r="B1234" t="str">
            <v>FRT</v>
          </cell>
          <cell r="C1234" t="str">
            <v>Year 3</v>
          </cell>
          <cell r="D1234" t="str">
            <v>FRTandYear 3</v>
          </cell>
          <cell r="E1234">
            <v>42369</v>
          </cell>
          <cell r="F1234">
            <v>744012000</v>
          </cell>
          <cell r="G1234">
            <v>233417000</v>
          </cell>
          <cell r="H1234">
            <v>35645000</v>
          </cell>
          <cell r="I1234">
            <v>0</v>
          </cell>
          <cell r="J1234">
            <v>174796000</v>
          </cell>
          <cell r="K1234">
            <v>510595000</v>
          </cell>
          <cell r="L1234">
            <v>300154000</v>
          </cell>
          <cell r="M1234" t="str">
            <v>Real Estate</v>
          </cell>
          <cell r="N1234" t="str">
            <v>Retail REITs</v>
          </cell>
        </row>
        <row r="1235">
          <cell r="A1235">
            <v>682</v>
          </cell>
          <cell r="B1235" t="str">
            <v>GD</v>
          </cell>
          <cell r="C1235" t="str">
            <v>Year 3</v>
          </cell>
          <cell r="D1235" t="str">
            <v>GDandYear 3</v>
          </cell>
          <cell r="E1235">
            <v>42369</v>
          </cell>
          <cell r="F1235">
            <v>31469000000</v>
          </cell>
          <cell r="G1235">
            <v>25339000000</v>
          </cell>
          <cell r="H1235">
            <v>1952000000</v>
          </cell>
          <cell r="I1235">
            <v>0</v>
          </cell>
          <cell r="J1235">
            <v>0</v>
          </cell>
          <cell r="K1235">
            <v>6130000000</v>
          </cell>
          <cell r="L1235">
            <v>4178000000</v>
          </cell>
          <cell r="M1235" t="str">
            <v>Industrials</v>
          </cell>
          <cell r="N1235" t="str">
            <v>Aerospace &amp; Defense</v>
          </cell>
        </row>
        <row r="1236">
          <cell r="A1236">
            <v>698</v>
          </cell>
          <cell r="B1236" t="str">
            <v>GLW</v>
          </cell>
          <cell r="C1236" t="str">
            <v>Year 3</v>
          </cell>
          <cell r="D1236" t="str">
            <v>GLWandYear 3</v>
          </cell>
          <cell r="E1236">
            <v>42369</v>
          </cell>
          <cell r="F1236">
            <v>9111000000</v>
          </cell>
          <cell r="G1236">
            <v>5458000000</v>
          </cell>
          <cell r="H1236">
            <v>1508000000</v>
          </cell>
          <cell r="I1236">
            <v>769000000</v>
          </cell>
          <cell r="J1236">
            <v>54000000</v>
          </cell>
          <cell r="K1236">
            <v>3653000000</v>
          </cell>
          <cell r="L1236">
            <v>1322000000</v>
          </cell>
          <cell r="M1236" t="str">
            <v>Information Technology</v>
          </cell>
          <cell r="N1236" t="str">
            <v>Electronic Components</v>
          </cell>
        </row>
        <row r="1237">
          <cell r="A1237">
            <v>702</v>
          </cell>
          <cell r="B1237" t="str">
            <v>GM</v>
          </cell>
          <cell r="C1237" t="str">
            <v>Year 3</v>
          </cell>
          <cell r="D1237" t="str">
            <v>GMandYear 3</v>
          </cell>
          <cell r="E1237">
            <v>42369</v>
          </cell>
          <cell r="F1237">
            <v>152356000000</v>
          </cell>
          <cell r="G1237">
            <v>134054000000</v>
          </cell>
          <cell r="H1237">
            <v>13405000000</v>
          </cell>
          <cell r="I1237">
            <v>0</v>
          </cell>
          <cell r="J1237">
            <v>0</v>
          </cell>
          <cell r="K1237">
            <v>18302000000</v>
          </cell>
          <cell r="L1237">
            <v>4897000000</v>
          </cell>
          <cell r="M1237" t="str">
            <v>Consumer Discretionary</v>
          </cell>
          <cell r="N1237" t="str">
            <v>Automobile Manufacturers</v>
          </cell>
        </row>
        <row r="1238">
          <cell r="A1238">
            <v>722</v>
          </cell>
          <cell r="B1238" t="str">
            <v>GT</v>
          </cell>
          <cell r="C1238" t="str">
            <v>Year 3</v>
          </cell>
          <cell r="D1238" t="str">
            <v>GTandYear 3</v>
          </cell>
          <cell r="E1238">
            <v>42369</v>
          </cell>
          <cell r="F1238">
            <v>16443000000</v>
          </cell>
          <cell r="G1238">
            <v>12164000000</v>
          </cell>
          <cell r="H1238">
            <v>2728000000</v>
          </cell>
          <cell r="I1238">
            <v>0</v>
          </cell>
          <cell r="J1238">
            <v>0</v>
          </cell>
          <cell r="K1238">
            <v>4279000000</v>
          </cell>
          <cell r="L1238">
            <v>1551000000</v>
          </cell>
          <cell r="M1238" t="str">
            <v>Consumer Discretionary</v>
          </cell>
          <cell r="N1238" t="str">
            <v>Tires &amp; Rubber</v>
          </cell>
        </row>
        <row r="1239">
          <cell r="A1239">
            <v>730</v>
          </cell>
          <cell r="B1239" t="str">
            <v>HAL</v>
          </cell>
          <cell r="C1239" t="str">
            <v>Year 3</v>
          </cell>
          <cell r="D1239" t="str">
            <v>HALandYear 3</v>
          </cell>
          <cell r="E1239">
            <v>42369</v>
          </cell>
          <cell r="F1239">
            <v>23633000000</v>
          </cell>
          <cell r="G1239">
            <v>21113000000</v>
          </cell>
          <cell r="H1239">
            <v>200000000</v>
          </cell>
          <cell r="I1239">
            <v>0</v>
          </cell>
          <cell r="J1239">
            <v>0</v>
          </cell>
          <cell r="K1239">
            <v>2520000000</v>
          </cell>
          <cell r="L1239">
            <v>2320000000</v>
          </cell>
          <cell r="M1239" t="str">
            <v>Energy</v>
          </cell>
          <cell r="N1239" t="str">
            <v>Oil &amp; Gas Equipment &amp; Services</v>
          </cell>
        </row>
        <row r="1240">
          <cell r="A1240">
            <v>758</v>
          </cell>
          <cell r="B1240" t="str">
            <v>HCP</v>
          </cell>
          <cell r="C1240" t="str">
            <v>Year 3</v>
          </cell>
          <cell r="D1240" t="str">
            <v>HCPandYear 3</v>
          </cell>
          <cell r="E1240">
            <v>42369</v>
          </cell>
          <cell r="F1240">
            <v>1828305000</v>
          </cell>
          <cell r="G1240">
            <v>0</v>
          </cell>
          <cell r="H1240">
            <v>706644000</v>
          </cell>
          <cell r="I1240">
            <v>0</v>
          </cell>
          <cell r="J1240">
            <v>504905000</v>
          </cell>
          <cell r="K1240">
            <v>1828305000</v>
          </cell>
          <cell r="L1240">
            <v>616756000</v>
          </cell>
          <cell r="M1240" t="str">
            <v>Real Estate</v>
          </cell>
          <cell r="N1240" t="str">
            <v>REITs</v>
          </cell>
        </row>
        <row r="1241">
          <cell r="A1241">
            <v>782</v>
          </cell>
          <cell r="B1241" t="str">
            <v>HON</v>
          </cell>
          <cell r="C1241" t="str">
            <v>Year 3</v>
          </cell>
          <cell r="D1241" t="str">
            <v>HONandYear 3</v>
          </cell>
          <cell r="E1241">
            <v>42369</v>
          </cell>
          <cell r="F1241">
            <v>38581000000</v>
          </cell>
          <cell r="G1241">
            <v>26747000000</v>
          </cell>
          <cell r="H1241">
            <v>5006000000</v>
          </cell>
          <cell r="I1241">
            <v>0</v>
          </cell>
          <cell r="J1241">
            <v>0</v>
          </cell>
          <cell r="K1241">
            <v>11834000000</v>
          </cell>
          <cell r="L1241">
            <v>6828000000</v>
          </cell>
          <cell r="M1241" t="str">
            <v>Industrials</v>
          </cell>
          <cell r="N1241" t="str">
            <v>Industrial Conglomerates</v>
          </cell>
        </row>
        <row r="1242">
          <cell r="A1242">
            <v>821</v>
          </cell>
          <cell r="B1242" t="str">
            <v>HUM</v>
          </cell>
          <cell r="C1242" t="str">
            <v>Year 3</v>
          </cell>
          <cell r="D1242" t="str">
            <v>HUMandYear 3</v>
          </cell>
          <cell r="E1242">
            <v>42369</v>
          </cell>
          <cell r="F1242">
            <v>54289000000</v>
          </cell>
          <cell r="G1242">
            <v>44269000000</v>
          </cell>
          <cell r="H1242">
            <v>0</v>
          </cell>
          <cell r="I1242">
            <v>0</v>
          </cell>
          <cell r="J1242">
            <v>7673000000</v>
          </cell>
          <cell r="K1242">
            <v>10020000000</v>
          </cell>
          <cell r="L1242">
            <v>2347000000</v>
          </cell>
          <cell r="M1242" t="str">
            <v>Health Care</v>
          </cell>
          <cell r="N1242" t="str">
            <v>Managed Health Care</v>
          </cell>
        </row>
        <row r="1243">
          <cell r="A1243">
            <v>861</v>
          </cell>
          <cell r="B1243" t="str">
            <v>ISRG</v>
          </cell>
          <cell r="C1243" t="str">
            <v>Year 3</v>
          </cell>
          <cell r="D1243" t="str">
            <v>ISRGandYear 3</v>
          </cell>
          <cell r="E1243">
            <v>42369</v>
          </cell>
          <cell r="F1243">
            <v>2384400000</v>
          </cell>
          <cell r="G1243">
            <v>806500000</v>
          </cell>
          <cell r="H1243">
            <v>640500000</v>
          </cell>
          <cell r="I1243">
            <v>197400000</v>
          </cell>
          <cell r="J1243">
            <v>0</v>
          </cell>
          <cell r="K1243">
            <v>1577900000</v>
          </cell>
          <cell r="L1243">
            <v>740000000</v>
          </cell>
          <cell r="M1243" t="str">
            <v>Health Care</v>
          </cell>
          <cell r="N1243" t="str">
            <v>Health Care Equipment</v>
          </cell>
        </row>
        <row r="1244">
          <cell r="A1244">
            <v>865</v>
          </cell>
          <cell r="B1244" t="str">
            <v>ITW</v>
          </cell>
          <cell r="C1244" t="str">
            <v>Year 3</v>
          </cell>
          <cell r="D1244" t="str">
            <v>ITWandYear 3</v>
          </cell>
          <cell r="E1244">
            <v>42369</v>
          </cell>
          <cell r="F1244">
            <v>13405000000</v>
          </cell>
          <cell r="G1244">
            <v>7888000000</v>
          </cell>
          <cell r="H1244">
            <v>2417000000</v>
          </cell>
          <cell r="I1244">
            <v>0</v>
          </cell>
          <cell r="J1244">
            <v>233000000</v>
          </cell>
          <cell r="K1244">
            <v>5517000000</v>
          </cell>
          <cell r="L1244">
            <v>2867000000</v>
          </cell>
          <cell r="M1244" t="str">
            <v>Industrials</v>
          </cell>
          <cell r="N1244" t="str">
            <v>Industrial Machinery</v>
          </cell>
        </row>
        <row r="1245">
          <cell r="A1245">
            <v>909</v>
          </cell>
          <cell r="B1245" t="str">
            <v>KMB</v>
          </cell>
          <cell r="C1245" t="str">
            <v>Year 3</v>
          </cell>
          <cell r="D1245" t="str">
            <v>KMBandYear 3</v>
          </cell>
          <cell r="E1245">
            <v>42369</v>
          </cell>
          <cell r="F1245">
            <v>18591000000</v>
          </cell>
          <cell r="G1245">
            <v>11967000000</v>
          </cell>
          <cell r="H1245">
            <v>5011000000</v>
          </cell>
          <cell r="I1245">
            <v>0</v>
          </cell>
          <cell r="J1245">
            <v>0</v>
          </cell>
          <cell r="K1245">
            <v>6624000000</v>
          </cell>
          <cell r="L1245">
            <v>1613000000</v>
          </cell>
          <cell r="M1245" t="str">
            <v>Consumer Staples</v>
          </cell>
          <cell r="N1245" t="str">
            <v>Household Products</v>
          </cell>
        </row>
        <row r="1246">
          <cell r="A1246">
            <v>913</v>
          </cell>
          <cell r="B1246" t="str">
            <v>KMI</v>
          </cell>
          <cell r="C1246" t="str">
            <v>Year 3</v>
          </cell>
          <cell r="D1246" t="str">
            <v>KMIandYear 3</v>
          </cell>
          <cell r="E1246">
            <v>42369</v>
          </cell>
          <cell r="F1246">
            <v>14403000000</v>
          </cell>
          <cell r="G1246">
            <v>6452000000</v>
          </cell>
          <cell r="H1246">
            <v>1126000000</v>
          </cell>
          <cell r="I1246">
            <v>0</v>
          </cell>
          <cell r="J1246">
            <v>2309000000</v>
          </cell>
          <cell r="K1246">
            <v>7951000000</v>
          </cell>
          <cell r="L1246">
            <v>4516000000</v>
          </cell>
          <cell r="M1246" t="str">
            <v>Energy</v>
          </cell>
          <cell r="N1246" t="str">
            <v>Oil &amp; Gas Refining &amp; Marketing &amp; Transportation</v>
          </cell>
        </row>
        <row r="1247">
          <cell r="A1247">
            <v>937</v>
          </cell>
          <cell r="B1247" t="str">
            <v>KSU</v>
          </cell>
          <cell r="C1247" t="str">
            <v>Year 3</v>
          </cell>
          <cell r="D1247" t="str">
            <v>KSUandYear 3</v>
          </cell>
          <cell r="E1247">
            <v>42369</v>
          </cell>
          <cell r="F1247">
            <v>2418800000</v>
          </cell>
          <cell r="G1247">
            <v>759200000</v>
          </cell>
          <cell r="H1247">
            <v>571200000</v>
          </cell>
          <cell r="I1247">
            <v>0</v>
          </cell>
          <cell r="J1247">
            <v>284600000</v>
          </cell>
          <cell r="K1247">
            <v>1659600000</v>
          </cell>
          <cell r="L1247">
            <v>803800000</v>
          </cell>
          <cell r="M1247" t="str">
            <v>Industrials</v>
          </cell>
          <cell r="N1247" t="str">
            <v>Railroads</v>
          </cell>
        </row>
        <row r="1248">
          <cell r="A1248">
            <v>973</v>
          </cell>
          <cell r="B1248" t="str">
            <v>LMT</v>
          </cell>
          <cell r="C1248" t="str">
            <v>Year 3</v>
          </cell>
          <cell r="D1248" t="str">
            <v>LMTandYear 3</v>
          </cell>
          <cell r="E1248">
            <v>42369</v>
          </cell>
          <cell r="F1248">
            <v>40536000000</v>
          </cell>
          <cell r="G1248">
            <v>36044000000</v>
          </cell>
          <cell r="H1248">
            <v>-220000000</v>
          </cell>
          <cell r="I1248">
            <v>0</v>
          </cell>
          <cell r="J1248">
            <v>0</v>
          </cell>
          <cell r="K1248">
            <v>4492000000</v>
          </cell>
          <cell r="L1248">
            <v>4712000000</v>
          </cell>
          <cell r="M1248" t="str">
            <v>Industrials</v>
          </cell>
          <cell r="N1248" t="str">
            <v>Aerospace &amp; Defense</v>
          </cell>
        </row>
        <row r="1249">
          <cell r="A1249">
            <v>993</v>
          </cell>
          <cell r="B1249" t="str">
            <v>LUV</v>
          </cell>
          <cell r="C1249" t="str">
            <v>Year 3</v>
          </cell>
          <cell r="D1249" t="str">
            <v>LUVandYear 3</v>
          </cell>
          <cell r="E1249">
            <v>42369</v>
          </cell>
          <cell r="F1249">
            <v>19820000000</v>
          </cell>
          <cell r="G1249">
            <v>6025000000</v>
          </cell>
          <cell r="H1249">
            <v>8625000000</v>
          </cell>
          <cell r="I1249">
            <v>0</v>
          </cell>
          <cell r="J1249">
            <v>1015000000</v>
          </cell>
          <cell r="K1249">
            <v>13795000000</v>
          </cell>
          <cell r="L1249">
            <v>4155000000</v>
          </cell>
          <cell r="M1249" t="str">
            <v>Industrials</v>
          </cell>
          <cell r="N1249" t="str">
            <v>Airlines</v>
          </cell>
        </row>
        <row r="1250">
          <cell r="A1250">
            <v>1009</v>
          </cell>
          <cell r="B1250" t="str">
            <v>MA</v>
          </cell>
          <cell r="C1250" t="str">
            <v>Year 3</v>
          </cell>
          <cell r="D1250" t="str">
            <v>MAandYear 3</v>
          </cell>
          <cell r="E1250">
            <v>42369</v>
          </cell>
          <cell r="F1250">
            <v>9667000000</v>
          </cell>
          <cell r="G1250">
            <v>0</v>
          </cell>
          <cell r="H1250">
            <v>4162000000</v>
          </cell>
          <cell r="I1250">
            <v>0</v>
          </cell>
          <cell r="J1250">
            <v>366000000</v>
          </cell>
          <cell r="K1250">
            <v>9667000000</v>
          </cell>
          <cell r="L1250">
            <v>5139000000</v>
          </cell>
          <cell r="M1250" t="str">
            <v>Information Technology</v>
          </cell>
          <cell r="N1250" t="str">
            <v>Internet Software &amp; Services</v>
          </cell>
        </row>
        <row r="1251">
          <cell r="A1251">
            <v>1025</v>
          </cell>
          <cell r="B1251" t="str">
            <v>MAS</v>
          </cell>
          <cell r="C1251" t="str">
            <v>Year 3</v>
          </cell>
          <cell r="D1251" t="str">
            <v>MASandYear 3</v>
          </cell>
          <cell r="E1251">
            <v>42369</v>
          </cell>
          <cell r="F1251">
            <v>7142000000</v>
          </cell>
          <cell r="G1251">
            <v>4889000000</v>
          </cell>
          <cell r="H1251">
            <v>1339000000</v>
          </cell>
          <cell r="I1251">
            <v>0</v>
          </cell>
          <cell r="J1251">
            <v>0</v>
          </cell>
          <cell r="K1251">
            <v>2253000000</v>
          </cell>
          <cell r="L1251">
            <v>914000000</v>
          </cell>
          <cell r="M1251" t="str">
            <v>Industrials</v>
          </cell>
          <cell r="N1251" t="str">
            <v>Building Products</v>
          </cell>
        </row>
        <row r="1252">
          <cell r="A1252">
            <v>1077</v>
          </cell>
          <cell r="B1252" t="str">
            <v>MMM</v>
          </cell>
          <cell r="C1252" t="str">
            <v>Year 3</v>
          </cell>
          <cell r="D1252" t="str">
            <v>MMMandYear 3</v>
          </cell>
          <cell r="E1252">
            <v>42369</v>
          </cell>
          <cell r="F1252">
            <v>30274000000</v>
          </cell>
          <cell r="G1252">
            <v>15383000000</v>
          </cell>
          <cell r="H1252">
            <v>6182000000</v>
          </cell>
          <cell r="I1252">
            <v>1763000000</v>
          </cell>
          <cell r="J1252">
            <v>0</v>
          </cell>
          <cell r="K1252">
            <v>14891000000</v>
          </cell>
          <cell r="L1252">
            <v>6946000000</v>
          </cell>
          <cell r="M1252" t="str">
            <v>Industrials</v>
          </cell>
          <cell r="N1252" t="str">
            <v>Industrial Conglomerates</v>
          </cell>
        </row>
        <row r="1253">
          <cell r="A1253">
            <v>1093</v>
          </cell>
          <cell r="B1253" t="str">
            <v>MOS</v>
          </cell>
          <cell r="C1253" t="str">
            <v>Year 3</v>
          </cell>
          <cell r="D1253" t="str">
            <v>MOSandYear 3</v>
          </cell>
          <cell r="E1253">
            <v>42369</v>
          </cell>
          <cell r="F1253">
            <v>8895300000</v>
          </cell>
          <cell r="G1253">
            <v>7177400000</v>
          </cell>
          <cell r="H1253">
            <v>439100000</v>
          </cell>
          <cell r="I1253">
            <v>0</v>
          </cell>
          <cell r="J1253">
            <v>0</v>
          </cell>
          <cell r="K1253">
            <v>1717900000</v>
          </cell>
          <cell r="L1253">
            <v>1278800000</v>
          </cell>
          <cell r="M1253" t="str">
            <v>Materials</v>
          </cell>
          <cell r="N1253" t="str">
            <v>Fertilizers &amp; Agricultural Chemicals</v>
          </cell>
        </row>
        <row r="1254">
          <cell r="A1254">
            <v>1117</v>
          </cell>
          <cell r="B1254" t="str">
            <v>MTD</v>
          </cell>
          <cell r="C1254" t="str">
            <v>Year 3</v>
          </cell>
          <cell r="D1254" t="str">
            <v>MTDandYear 3</v>
          </cell>
          <cell r="E1254">
            <v>42369</v>
          </cell>
          <cell r="F1254">
            <v>2395447000</v>
          </cell>
          <cell r="G1254">
            <v>1043454000</v>
          </cell>
          <cell r="H1254">
            <v>700810000</v>
          </cell>
          <cell r="I1254">
            <v>119076000</v>
          </cell>
          <cell r="J1254">
            <v>30951000</v>
          </cell>
          <cell r="K1254">
            <v>1351993000</v>
          </cell>
          <cell r="L1254">
            <v>501156000</v>
          </cell>
          <cell r="M1254" t="str">
            <v>Health Care</v>
          </cell>
          <cell r="N1254" t="str">
            <v>Life Sciences Tools &amp; Services</v>
          </cell>
        </row>
        <row r="1255">
          <cell r="A1255">
            <v>1134</v>
          </cell>
          <cell r="B1255" t="str">
            <v>NBL</v>
          </cell>
          <cell r="C1255" t="str">
            <v>Year 3</v>
          </cell>
          <cell r="D1255" t="str">
            <v>NBLandYear 3</v>
          </cell>
          <cell r="E1255">
            <v>42369</v>
          </cell>
          <cell r="F1255">
            <v>3183000000</v>
          </cell>
          <cell r="G1255">
            <v>979000000</v>
          </cell>
          <cell r="H1255">
            <v>745000000</v>
          </cell>
          <cell r="I1255">
            <v>0</v>
          </cell>
          <cell r="J1255">
            <v>2131000000</v>
          </cell>
          <cell r="K1255">
            <v>2204000000</v>
          </cell>
          <cell r="L1255">
            <v>-672000000</v>
          </cell>
          <cell r="M1255" t="str">
            <v>Energy</v>
          </cell>
          <cell r="N1255" t="str">
            <v>Oil &amp; Gas Exploration &amp; Production</v>
          </cell>
        </row>
        <row r="1256">
          <cell r="A1256">
            <v>1150</v>
          </cell>
          <cell r="B1256" t="str">
            <v>NFLX</v>
          </cell>
          <cell r="C1256" t="str">
            <v>Year 3</v>
          </cell>
          <cell r="D1256" t="str">
            <v>NFLXandYear 3</v>
          </cell>
          <cell r="E1256">
            <v>42369</v>
          </cell>
          <cell r="F1256">
            <v>6779511000</v>
          </cell>
          <cell r="G1256">
            <v>4591476000</v>
          </cell>
          <cell r="H1256">
            <v>1231421000</v>
          </cell>
          <cell r="I1256">
            <v>650788000</v>
          </cell>
          <cell r="J1256">
            <v>0</v>
          </cell>
          <cell r="K1256">
            <v>2188035000</v>
          </cell>
          <cell r="L1256">
            <v>305826000</v>
          </cell>
          <cell r="M1256" t="str">
            <v>Information Technology</v>
          </cell>
          <cell r="N1256" t="str">
            <v>Internet Software &amp; Services</v>
          </cell>
        </row>
        <row r="1257">
          <cell r="A1257">
            <v>1162</v>
          </cell>
          <cell r="B1257" t="str">
            <v>NLSN</v>
          </cell>
          <cell r="C1257" t="str">
            <v>Year 3</v>
          </cell>
          <cell r="D1257" t="str">
            <v>NLSNandYear 3</v>
          </cell>
          <cell r="E1257">
            <v>42369</v>
          </cell>
          <cell r="F1257">
            <v>6172000000</v>
          </cell>
          <cell r="G1257">
            <v>2539000000</v>
          </cell>
          <cell r="H1257">
            <v>1915000000</v>
          </cell>
          <cell r="I1257">
            <v>0</v>
          </cell>
          <cell r="J1257">
            <v>574000000</v>
          </cell>
          <cell r="K1257">
            <v>3633000000</v>
          </cell>
          <cell r="L1257">
            <v>1144000000</v>
          </cell>
          <cell r="M1257" t="str">
            <v>Industrials</v>
          </cell>
          <cell r="N1257" t="str">
            <v>Research &amp; Consulting Services</v>
          </cell>
        </row>
        <row r="1258">
          <cell r="A1258">
            <v>1170</v>
          </cell>
          <cell r="B1258" t="str">
            <v>NSC</v>
          </cell>
          <cell r="C1258" t="str">
            <v>Year 3</v>
          </cell>
          <cell r="D1258" t="str">
            <v>NSCandYear 3</v>
          </cell>
          <cell r="E1258">
            <v>42369</v>
          </cell>
          <cell r="F1258">
            <v>10511000000</v>
          </cell>
          <cell r="G1258">
            <v>3662000000</v>
          </cell>
          <cell r="H1258">
            <v>2911000000</v>
          </cell>
          <cell r="I1258">
            <v>0</v>
          </cell>
          <cell r="J1258">
            <v>1054000000</v>
          </cell>
          <cell r="K1258">
            <v>6849000000</v>
          </cell>
          <cell r="L1258">
            <v>2884000000</v>
          </cell>
          <cell r="M1258" t="str">
            <v>Industrials</v>
          </cell>
          <cell r="N1258" t="str">
            <v>Railroads</v>
          </cell>
        </row>
        <row r="1259">
          <cell r="A1259">
            <v>1238</v>
          </cell>
          <cell r="B1259" t="str">
            <v>PCG</v>
          </cell>
          <cell r="C1259" t="str">
            <v>Year 3</v>
          </cell>
          <cell r="D1259" t="str">
            <v>PCGandYear 3</v>
          </cell>
          <cell r="E1259">
            <v>42369</v>
          </cell>
          <cell r="F1259">
            <v>16833000000</v>
          </cell>
          <cell r="G1259">
            <v>12713000000</v>
          </cell>
          <cell r="H1259">
            <v>0</v>
          </cell>
          <cell r="I1259">
            <v>0</v>
          </cell>
          <cell r="J1259">
            <v>2612000000</v>
          </cell>
          <cell r="K1259">
            <v>4120000000</v>
          </cell>
          <cell r="L1259">
            <v>1508000000</v>
          </cell>
          <cell r="M1259" t="str">
            <v>Utilities</v>
          </cell>
          <cell r="N1259" t="str">
            <v>MultiUtilities</v>
          </cell>
        </row>
        <row r="1260">
          <cell r="A1260">
            <v>1262</v>
          </cell>
          <cell r="B1260" t="str">
            <v>PFG</v>
          </cell>
          <cell r="C1260" t="str">
            <v>Year 3</v>
          </cell>
          <cell r="D1260" t="str">
            <v>PFGandYear 3</v>
          </cell>
          <cell r="E1260">
            <v>42369</v>
          </cell>
          <cell r="F1260">
            <v>11964400000</v>
          </cell>
          <cell r="G1260">
            <v>6697700000</v>
          </cell>
          <cell r="H1260">
            <v>163500000</v>
          </cell>
          <cell r="I1260">
            <v>0</v>
          </cell>
          <cell r="J1260">
            <v>3672400000</v>
          </cell>
          <cell r="K1260">
            <v>5266700000</v>
          </cell>
          <cell r="L1260">
            <v>1430800000</v>
          </cell>
          <cell r="M1260" t="str">
            <v>Financials</v>
          </cell>
          <cell r="N1260" t="str">
            <v>Diversified Financial Services</v>
          </cell>
        </row>
        <row r="1261">
          <cell r="A1261">
            <v>1266</v>
          </cell>
          <cell r="B1261" t="str">
            <v>PG</v>
          </cell>
          <cell r="C1261" t="str">
            <v>Year 3</v>
          </cell>
          <cell r="D1261" t="str">
            <v>PGandYear 3</v>
          </cell>
          <cell r="E1261">
            <v>42369</v>
          </cell>
          <cell r="F1261">
            <v>4103728000</v>
          </cell>
          <cell r="G1261">
            <v>392709000</v>
          </cell>
          <cell r="H1261">
            <v>838526000</v>
          </cell>
          <cell r="I1261">
            <v>1620577000</v>
          </cell>
          <cell r="J1261">
            <v>0</v>
          </cell>
          <cell r="K1261">
            <v>3711019000</v>
          </cell>
          <cell r="L1261">
            <v>1251916000</v>
          </cell>
          <cell r="M1261" t="str">
            <v>Consumer Staples</v>
          </cell>
          <cell r="N1261" t="str">
            <v>Personal Products</v>
          </cell>
        </row>
        <row r="1262">
          <cell r="A1262">
            <v>1278</v>
          </cell>
          <cell r="B1262" t="str">
            <v>PHM</v>
          </cell>
          <cell r="C1262" t="str">
            <v>Year 3</v>
          </cell>
          <cell r="D1262" t="str">
            <v>PHMandYear 3</v>
          </cell>
          <cell r="E1262">
            <v>42369</v>
          </cell>
          <cell r="F1262">
            <v>5981964000</v>
          </cell>
          <cell r="G1262">
            <v>4353850000</v>
          </cell>
          <cell r="H1262">
            <v>794728000</v>
          </cell>
          <cell r="I1262">
            <v>0</v>
          </cell>
          <cell r="J1262">
            <v>0</v>
          </cell>
          <cell r="K1262">
            <v>1628114000</v>
          </cell>
          <cell r="L1262">
            <v>833386000</v>
          </cell>
          <cell r="M1262" t="str">
            <v>Consumer Discretionary</v>
          </cell>
          <cell r="N1262" t="str">
            <v>Homebuilding</v>
          </cell>
        </row>
        <row r="1263">
          <cell r="A1263">
            <v>1286</v>
          </cell>
          <cell r="B1263" t="str">
            <v>PM</v>
          </cell>
          <cell r="C1263" t="str">
            <v>Year 3</v>
          </cell>
          <cell r="D1263" t="str">
            <v>PMandYear 3</v>
          </cell>
          <cell r="E1263">
            <v>42369</v>
          </cell>
          <cell r="F1263">
            <v>73908000000</v>
          </cell>
          <cell r="G1263">
            <v>56479000000</v>
          </cell>
          <cell r="H1263">
            <v>6656000000</v>
          </cell>
          <cell r="I1263">
            <v>0</v>
          </cell>
          <cell r="J1263">
            <v>82000000</v>
          </cell>
          <cell r="K1263">
            <v>17429000000</v>
          </cell>
          <cell r="L1263">
            <v>10691000000</v>
          </cell>
          <cell r="M1263" t="str">
            <v>Consumer Staples</v>
          </cell>
          <cell r="N1263" t="str">
            <v>Tobacco</v>
          </cell>
        </row>
        <row r="1264">
          <cell r="A1264">
            <v>1302</v>
          </cell>
          <cell r="B1264" t="str">
            <v>PPG</v>
          </cell>
          <cell r="C1264" t="str">
            <v>Year 3</v>
          </cell>
          <cell r="D1264" t="str">
            <v>PPGandYear 3</v>
          </cell>
          <cell r="E1264">
            <v>42369</v>
          </cell>
          <cell r="F1264">
            <v>14766000000</v>
          </cell>
          <cell r="G1264">
            <v>8206000000</v>
          </cell>
          <cell r="H1264">
            <v>3624000000</v>
          </cell>
          <cell r="I1264">
            <v>476000000</v>
          </cell>
          <cell r="J1264">
            <v>471000000</v>
          </cell>
          <cell r="K1264">
            <v>6560000000</v>
          </cell>
          <cell r="L1264">
            <v>1989000000</v>
          </cell>
          <cell r="M1264" t="str">
            <v>Materials</v>
          </cell>
          <cell r="N1264" t="str">
            <v>Diversified Chemicals</v>
          </cell>
        </row>
        <row r="1265">
          <cell r="A1265">
            <v>1340</v>
          </cell>
          <cell r="B1265" t="str">
            <v>R</v>
          </cell>
          <cell r="C1265" t="str">
            <v>Year 3</v>
          </cell>
          <cell r="D1265" t="str">
            <v>RandYear 3</v>
          </cell>
          <cell r="E1265">
            <v>42369</v>
          </cell>
          <cell r="F1265">
            <v>6571893000</v>
          </cell>
          <cell r="G1265">
            <v>5086449000</v>
          </cell>
          <cell r="H1265">
            <v>961579000</v>
          </cell>
          <cell r="I1265">
            <v>0</v>
          </cell>
          <cell r="J1265">
            <v>0</v>
          </cell>
          <cell r="K1265">
            <v>1485444000</v>
          </cell>
          <cell r="L1265">
            <v>523865000</v>
          </cell>
          <cell r="M1265" t="str">
            <v>Industrials</v>
          </cell>
          <cell r="N1265" t="str">
            <v>Industrial Conglomerates</v>
          </cell>
        </row>
        <row r="1266">
          <cell r="A1266">
            <v>1348</v>
          </cell>
          <cell r="B1266" t="str">
            <v>REGN</v>
          </cell>
          <cell r="C1266" t="str">
            <v>Year 3</v>
          </cell>
          <cell r="D1266" t="str">
            <v>REGNandYear 3</v>
          </cell>
          <cell r="E1266">
            <v>42369</v>
          </cell>
          <cell r="F1266">
            <v>4103728000</v>
          </cell>
          <cell r="G1266">
            <v>392709000</v>
          </cell>
          <cell r="H1266">
            <v>838526000</v>
          </cell>
          <cell r="I1266">
            <v>1620577000</v>
          </cell>
          <cell r="J1266">
            <v>0</v>
          </cell>
          <cell r="K1266">
            <v>3711019000</v>
          </cell>
          <cell r="L1266">
            <v>1251916000</v>
          </cell>
          <cell r="M1266" t="str">
            <v>Health Care</v>
          </cell>
          <cell r="N1266" t="str">
            <v>Biotechnology</v>
          </cell>
        </row>
        <row r="1267">
          <cell r="A1267">
            <v>1352</v>
          </cell>
          <cell r="B1267" t="str">
            <v>RHI</v>
          </cell>
          <cell r="C1267" t="str">
            <v>Year 3</v>
          </cell>
          <cell r="D1267" t="str">
            <v>RHIandYear 3</v>
          </cell>
          <cell r="E1267">
            <v>42369</v>
          </cell>
          <cell r="F1267">
            <v>5094933000</v>
          </cell>
          <cell r="G1267">
            <v>2980462000</v>
          </cell>
          <cell r="H1267">
            <v>1533799000</v>
          </cell>
          <cell r="I1267">
            <v>0</v>
          </cell>
          <cell r="J1267">
            <v>192000</v>
          </cell>
          <cell r="K1267">
            <v>2114471000</v>
          </cell>
          <cell r="L1267">
            <v>580480000</v>
          </cell>
          <cell r="M1267" t="str">
            <v>Industrials</v>
          </cell>
          <cell r="N1267" t="str">
            <v>Human Resource &amp; Employment Services</v>
          </cell>
        </row>
        <row r="1268">
          <cell r="A1268">
            <v>1380</v>
          </cell>
          <cell r="B1268" t="str">
            <v>RSG</v>
          </cell>
          <cell r="C1268" t="str">
            <v>Year 3</v>
          </cell>
          <cell r="D1268" t="str">
            <v>RSGandYear 3</v>
          </cell>
          <cell r="E1268">
            <v>42369</v>
          </cell>
          <cell r="F1268">
            <v>9115000000</v>
          </cell>
          <cell r="G1268">
            <v>5518600000</v>
          </cell>
          <cell r="H1268">
            <v>1067000000</v>
          </cell>
          <cell r="I1268">
            <v>0</v>
          </cell>
          <cell r="J1268">
            <v>970600000</v>
          </cell>
          <cell r="K1268">
            <v>3596400000</v>
          </cell>
          <cell r="L1268">
            <v>1558800000</v>
          </cell>
          <cell r="M1268" t="str">
            <v>Industrials</v>
          </cell>
          <cell r="N1268" t="str">
            <v>Industrial Conglomerates</v>
          </cell>
        </row>
        <row r="1269">
          <cell r="A1269">
            <v>1400</v>
          </cell>
          <cell r="B1269" t="str">
            <v>SEE</v>
          </cell>
          <cell r="C1269" t="str">
            <v>Year 3</v>
          </cell>
          <cell r="D1269" t="str">
            <v>SEEandYear 3</v>
          </cell>
          <cell r="E1269">
            <v>42369</v>
          </cell>
          <cell r="F1269">
            <v>7031500000</v>
          </cell>
          <cell r="G1269">
            <v>4444900000</v>
          </cell>
          <cell r="H1269">
            <v>1656200000</v>
          </cell>
          <cell r="I1269">
            <v>0</v>
          </cell>
          <cell r="J1269">
            <v>88700000</v>
          </cell>
          <cell r="K1269">
            <v>2586600000</v>
          </cell>
          <cell r="L1269">
            <v>841700000</v>
          </cell>
          <cell r="M1269" t="str">
            <v>Materials</v>
          </cell>
          <cell r="N1269" t="str">
            <v>Paper Packaging</v>
          </cell>
        </row>
        <row r="1270">
          <cell r="A1270">
            <v>1484</v>
          </cell>
          <cell r="B1270" t="str">
            <v>SYK</v>
          </cell>
          <cell r="C1270" t="str">
            <v>Year 3</v>
          </cell>
          <cell r="D1270" t="str">
            <v>SYKandYear 3</v>
          </cell>
          <cell r="E1270">
            <v>42369</v>
          </cell>
          <cell r="F1270">
            <v>9946000000</v>
          </cell>
          <cell r="G1270">
            <v>3344000000</v>
          </cell>
          <cell r="H1270">
            <v>3906000000</v>
          </cell>
          <cell r="I1270">
            <v>625000000</v>
          </cell>
          <cell r="J1270">
            <v>210000000</v>
          </cell>
          <cell r="K1270">
            <v>6602000000</v>
          </cell>
          <cell r="L1270">
            <v>1861000000</v>
          </cell>
          <cell r="M1270" t="str">
            <v>Health Care</v>
          </cell>
          <cell r="N1270" t="str">
            <v>Health Care Equipment</v>
          </cell>
        </row>
        <row r="1271">
          <cell r="A1271">
            <v>1500</v>
          </cell>
          <cell r="B1271" t="str">
            <v>TAP</v>
          </cell>
          <cell r="C1271" t="str">
            <v>Year 3</v>
          </cell>
          <cell r="D1271" t="str">
            <v>TAPandYear 3</v>
          </cell>
          <cell r="E1271">
            <v>42369</v>
          </cell>
          <cell r="F1271">
            <v>3567500000</v>
          </cell>
          <cell r="G1271">
            <v>2163500000</v>
          </cell>
          <cell r="H1271">
            <v>1051800000</v>
          </cell>
          <cell r="I1271">
            <v>0</v>
          </cell>
          <cell r="J1271">
            <v>0</v>
          </cell>
          <cell r="K1271">
            <v>1404000000</v>
          </cell>
          <cell r="L1271">
            <v>352200000</v>
          </cell>
          <cell r="M1271" t="str">
            <v>Consumer Staples</v>
          </cell>
          <cell r="N1271" t="str">
            <v>Brewers</v>
          </cell>
        </row>
        <row r="1272">
          <cell r="A1272">
            <v>1544</v>
          </cell>
          <cell r="B1272" t="str">
            <v>TRV</v>
          </cell>
          <cell r="C1272" t="str">
            <v>Year 3</v>
          </cell>
          <cell r="D1272" t="str">
            <v>TRVandYear 3</v>
          </cell>
          <cell r="E1272">
            <v>42369</v>
          </cell>
          <cell r="F1272">
            <v>26815000000</v>
          </cell>
          <cell r="G1272">
            <v>13723000000</v>
          </cell>
          <cell r="H1272">
            <v>4094000000</v>
          </cell>
          <cell r="I1272">
            <v>0</v>
          </cell>
          <cell r="J1272">
            <v>3885000000</v>
          </cell>
          <cell r="K1272">
            <v>13092000000</v>
          </cell>
          <cell r="L1272">
            <v>5113000000</v>
          </cell>
          <cell r="M1272" t="str">
            <v>Financials</v>
          </cell>
          <cell r="N1272" t="str">
            <v>Property &amp; Casualty Insurance</v>
          </cell>
        </row>
        <row r="1273">
          <cell r="A1273">
            <v>1596</v>
          </cell>
          <cell r="B1273" t="str">
            <v>UNH</v>
          </cell>
          <cell r="C1273" t="str">
            <v>Year 3</v>
          </cell>
          <cell r="D1273" t="str">
            <v>UNHandYear 3</v>
          </cell>
          <cell r="E1273">
            <v>42369</v>
          </cell>
          <cell r="F1273">
            <v>157107000000</v>
          </cell>
          <cell r="G1273">
            <v>103875000000</v>
          </cell>
          <cell r="H1273">
            <v>0</v>
          </cell>
          <cell r="I1273">
            <v>0</v>
          </cell>
          <cell r="J1273">
            <v>42211000000</v>
          </cell>
          <cell r="K1273">
            <v>53232000000</v>
          </cell>
          <cell r="L1273">
            <v>11021000000</v>
          </cell>
          <cell r="M1273" t="str">
            <v>Health Care</v>
          </cell>
          <cell r="N1273" t="str">
            <v>Managed Health Care</v>
          </cell>
        </row>
        <row r="1274">
          <cell r="A1274">
            <v>1604</v>
          </cell>
          <cell r="B1274" t="str">
            <v>UNP</v>
          </cell>
          <cell r="C1274" t="str">
            <v>Year 3</v>
          </cell>
          <cell r="D1274" t="str">
            <v>UNPandYear 3</v>
          </cell>
          <cell r="E1274">
            <v>42369</v>
          </cell>
          <cell r="F1274">
            <v>21813000000</v>
          </cell>
          <cell r="G1274">
            <v>4434000000</v>
          </cell>
          <cell r="H1274">
            <v>7315000000</v>
          </cell>
          <cell r="I1274">
            <v>0</v>
          </cell>
          <cell r="J1274">
            <v>2012000000</v>
          </cell>
          <cell r="K1274">
            <v>17379000000</v>
          </cell>
          <cell r="L1274">
            <v>8052000000</v>
          </cell>
          <cell r="M1274" t="str">
            <v>Industrials</v>
          </cell>
          <cell r="N1274" t="str">
            <v>Railroads</v>
          </cell>
        </row>
        <row r="1275">
          <cell r="A1275">
            <v>1620</v>
          </cell>
          <cell r="B1275" t="str">
            <v>UTX</v>
          </cell>
          <cell r="C1275" t="str">
            <v>Year 3</v>
          </cell>
          <cell r="D1275" t="str">
            <v>UTXandYear 3</v>
          </cell>
          <cell r="E1275">
            <v>42369</v>
          </cell>
          <cell r="F1275">
            <v>56098000000</v>
          </cell>
          <cell r="G1275">
            <v>40431000000</v>
          </cell>
          <cell r="H1275">
            <v>6097000000</v>
          </cell>
          <cell r="I1275">
            <v>2279000000</v>
          </cell>
          <cell r="J1275">
            <v>0</v>
          </cell>
          <cell r="K1275">
            <v>15667000000</v>
          </cell>
          <cell r="L1275">
            <v>7291000000</v>
          </cell>
          <cell r="M1275" t="str">
            <v>Industrials</v>
          </cell>
          <cell r="N1275" t="str">
            <v>Industrial Conglomerates</v>
          </cell>
        </row>
        <row r="1276">
          <cell r="A1276">
            <v>1648</v>
          </cell>
          <cell r="B1276" t="str">
            <v>VNO</v>
          </cell>
          <cell r="C1276" t="str">
            <v>Year 3</v>
          </cell>
          <cell r="D1276" t="str">
            <v>VNOandYear 3</v>
          </cell>
          <cell r="E1276">
            <v>42369</v>
          </cell>
          <cell r="F1276">
            <v>2502267000</v>
          </cell>
          <cell r="G1276">
            <v>1011249000</v>
          </cell>
          <cell r="H1276">
            <v>175307000</v>
          </cell>
          <cell r="I1276">
            <v>0</v>
          </cell>
          <cell r="J1276">
            <v>542952000</v>
          </cell>
          <cell r="K1276">
            <v>1491018000</v>
          </cell>
          <cell r="L1276">
            <v>772759000</v>
          </cell>
          <cell r="M1276" t="str">
            <v>Real Estate</v>
          </cell>
          <cell r="N1276" t="str">
            <v>REITs</v>
          </cell>
        </row>
        <row r="1277">
          <cell r="A1277">
            <v>1664</v>
          </cell>
          <cell r="B1277" t="str">
            <v>VTR</v>
          </cell>
          <cell r="C1277" t="str">
            <v>Year 3</v>
          </cell>
          <cell r="D1277" t="str">
            <v>VTRandYear 3</v>
          </cell>
          <cell r="E1277">
            <v>42369</v>
          </cell>
          <cell r="F1277">
            <v>3285346000</v>
          </cell>
          <cell r="G1277">
            <v>1410205000</v>
          </cell>
          <cell r="H1277">
            <v>145992000</v>
          </cell>
          <cell r="I1277">
            <v>0</v>
          </cell>
          <cell r="J1277">
            <v>894057000</v>
          </cell>
          <cell r="K1277">
            <v>1875141000</v>
          </cell>
          <cell r="L1277">
            <v>835092000</v>
          </cell>
          <cell r="M1277" t="str">
            <v>Real Estate</v>
          </cell>
          <cell r="N1277" t="str">
            <v>REITs</v>
          </cell>
        </row>
        <row r="1278">
          <cell r="A1278">
            <v>1692</v>
          </cell>
          <cell r="B1278" t="str">
            <v>WHR</v>
          </cell>
          <cell r="C1278" t="str">
            <v>Year 3</v>
          </cell>
          <cell r="D1278" t="str">
            <v>WHRandYear 3</v>
          </cell>
          <cell r="E1278">
            <v>42369</v>
          </cell>
          <cell r="F1278">
            <v>20891000000</v>
          </cell>
          <cell r="G1278">
            <v>17201000000</v>
          </cell>
          <cell r="H1278">
            <v>2130000000</v>
          </cell>
          <cell r="I1278">
            <v>0</v>
          </cell>
          <cell r="J1278">
            <v>74000000</v>
          </cell>
          <cell r="K1278">
            <v>3690000000</v>
          </cell>
          <cell r="L1278">
            <v>1486000000</v>
          </cell>
          <cell r="M1278" t="str">
            <v>Consumer Discretionary</v>
          </cell>
          <cell r="N1278" t="str">
            <v>Household Appliances</v>
          </cell>
        </row>
        <row r="1279">
          <cell r="A1279">
            <v>1700</v>
          </cell>
          <cell r="B1279" t="str">
            <v>WM</v>
          </cell>
          <cell r="C1279" t="str">
            <v>Year 3</v>
          </cell>
          <cell r="D1279" t="str">
            <v>WMandYear 3</v>
          </cell>
          <cell r="E1279">
            <v>42369</v>
          </cell>
          <cell r="F1279">
            <v>12961000000</v>
          </cell>
          <cell r="G1279">
            <v>8231000000</v>
          </cell>
          <cell r="H1279">
            <v>1343000000</v>
          </cell>
          <cell r="I1279">
            <v>0</v>
          </cell>
          <cell r="J1279">
            <v>1245000000</v>
          </cell>
          <cell r="K1279">
            <v>4730000000</v>
          </cell>
          <cell r="L1279">
            <v>2142000000</v>
          </cell>
          <cell r="M1279" t="str">
            <v>Industrials</v>
          </cell>
          <cell r="N1279" t="str">
            <v>Environmental Services</v>
          </cell>
        </row>
        <row r="1280">
          <cell r="A1280">
            <v>1779</v>
          </cell>
          <cell r="B1280" t="str">
            <v>ZTS</v>
          </cell>
          <cell r="C1280" t="str">
            <v>Year 3</v>
          </cell>
          <cell r="D1280" t="str">
            <v>ZTSandYear 3</v>
          </cell>
          <cell r="E1280">
            <v>42369</v>
          </cell>
          <cell r="F1280">
            <v>4765000000</v>
          </cell>
          <cell r="G1280">
            <v>1738000000</v>
          </cell>
          <cell r="H1280">
            <v>1532000000</v>
          </cell>
          <cell r="I1280">
            <v>364000000</v>
          </cell>
          <cell r="J1280">
            <v>61000000</v>
          </cell>
          <cell r="K1280">
            <v>3027000000</v>
          </cell>
          <cell r="L1280">
            <v>1070000000</v>
          </cell>
          <cell r="M1280" t="str">
            <v>Health Care</v>
          </cell>
          <cell r="N1280" t="str">
            <v>Pharmaceuticals</v>
          </cell>
        </row>
        <row r="1281">
          <cell r="A1281">
            <v>288</v>
          </cell>
          <cell r="B1281" t="str">
            <v>CERN</v>
          </cell>
          <cell r="C1281" t="str">
            <v>Year 3</v>
          </cell>
          <cell r="D1281" t="str">
            <v>CERNandYear 3</v>
          </cell>
          <cell r="E1281">
            <v>42371</v>
          </cell>
          <cell r="F1281">
            <v>4425267000</v>
          </cell>
          <cell r="G1281">
            <v>750781000</v>
          </cell>
          <cell r="H1281">
            <v>2262024000</v>
          </cell>
          <cell r="I1281">
            <v>539799000</v>
          </cell>
          <cell r="J1281">
            <v>91527000</v>
          </cell>
          <cell r="K1281">
            <v>3674486000</v>
          </cell>
          <cell r="L1281">
            <v>781136000</v>
          </cell>
          <cell r="M1281" t="str">
            <v>Health Care</v>
          </cell>
          <cell r="N1281" t="str">
            <v>Health Care Technology</v>
          </cell>
        </row>
        <row r="1282">
          <cell r="A1282">
            <v>746</v>
          </cell>
          <cell r="B1282" t="str">
            <v>HBI</v>
          </cell>
          <cell r="C1282" t="str">
            <v>Year 3</v>
          </cell>
          <cell r="D1282" t="str">
            <v>HBIandYear 3</v>
          </cell>
          <cell r="E1282">
            <v>42371</v>
          </cell>
          <cell r="F1282">
            <v>5731549000</v>
          </cell>
          <cell r="G1282">
            <v>3595217000</v>
          </cell>
          <cell r="H1282">
            <v>1541214000</v>
          </cell>
          <cell r="I1282">
            <v>0</v>
          </cell>
          <cell r="J1282">
            <v>0</v>
          </cell>
          <cell r="K1282">
            <v>2136332000</v>
          </cell>
          <cell r="L1282">
            <v>595118000</v>
          </cell>
          <cell r="M1282" t="str">
            <v>Consumer Discretionary</v>
          </cell>
          <cell r="N1282" t="str">
            <v>Apparel, Accessories &amp; Luxury Goods</v>
          </cell>
        </row>
        <row r="1283">
          <cell r="A1283">
            <v>1420</v>
          </cell>
          <cell r="B1283" t="str">
            <v>SNA</v>
          </cell>
          <cell r="C1283" t="str">
            <v>Year 3</v>
          </cell>
          <cell r="D1283" t="str">
            <v>SNAandYear 3</v>
          </cell>
          <cell r="E1283">
            <v>42371</v>
          </cell>
          <cell r="F1283">
            <v>3593100000</v>
          </cell>
          <cell r="G1283">
            <v>1774600000</v>
          </cell>
          <cell r="H1283">
            <v>1053700000</v>
          </cell>
          <cell r="I1283">
            <v>0</v>
          </cell>
          <cell r="J1283">
            <v>0</v>
          </cell>
          <cell r="K1283">
            <v>1818500000</v>
          </cell>
          <cell r="L1283">
            <v>764800000</v>
          </cell>
          <cell r="M1283" t="str">
            <v>Consumer Discretionary</v>
          </cell>
          <cell r="N1283" t="str">
            <v>Household Appliances</v>
          </cell>
        </row>
        <row r="1284">
          <cell r="A1284">
            <v>1468</v>
          </cell>
          <cell r="B1284" t="str">
            <v>SWK</v>
          </cell>
          <cell r="C1284" t="str">
            <v>Year 3</v>
          </cell>
          <cell r="D1284" t="str">
            <v>SWKandYear 3</v>
          </cell>
          <cell r="E1284">
            <v>42371</v>
          </cell>
          <cell r="F1284">
            <v>11171800000</v>
          </cell>
          <cell r="G1284">
            <v>7099800000</v>
          </cell>
          <cell r="H1284">
            <v>2681100000</v>
          </cell>
          <cell r="I1284">
            <v>0</v>
          </cell>
          <cell r="J1284">
            <v>0</v>
          </cell>
          <cell r="K1284">
            <v>4072000000</v>
          </cell>
          <cell r="L1284">
            <v>1390900000</v>
          </cell>
          <cell r="M1284" t="str">
            <v>Consumer Discretionary</v>
          </cell>
          <cell r="N1284" t="str">
            <v>Household Appliances</v>
          </cell>
        </row>
        <row r="1285">
          <cell r="A1285">
            <v>837</v>
          </cell>
          <cell r="B1285" t="str">
            <v>ILMN</v>
          </cell>
          <cell r="C1285" t="str">
            <v>Year 3</v>
          </cell>
          <cell r="D1285" t="str">
            <v>ILMNandYear 3</v>
          </cell>
          <cell r="E1285">
            <v>42372</v>
          </cell>
          <cell r="F1285">
            <v>2219762000</v>
          </cell>
          <cell r="G1285">
            <v>670472000</v>
          </cell>
          <cell r="H1285">
            <v>522046000</v>
          </cell>
          <cell r="I1285">
            <v>401527000</v>
          </cell>
          <cell r="J1285">
            <v>0</v>
          </cell>
          <cell r="K1285">
            <v>1549290000</v>
          </cell>
          <cell r="L1285">
            <v>625717000</v>
          </cell>
          <cell r="M1285" t="str">
            <v>Health Care</v>
          </cell>
          <cell r="N1285" t="str">
            <v>Life Sciences Tools &amp; Services</v>
          </cell>
        </row>
        <row r="1286">
          <cell r="A1286">
            <v>1337</v>
          </cell>
          <cell r="B1286" t="str">
            <v>QRVO</v>
          </cell>
          <cell r="C1286" t="str">
            <v>Year 3</v>
          </cell>
          <cell r="D1286" t="str">
            <v>QRVOandYear 3</v>
          </cell>
          <cell r="E1286">
            <v>42462</v>
          </cell>
          <cell r="F1286">
            <v>2610726000</v>
          </cell>
          <cell r="G1286">
            <v>1561173000</v>
          </cell>
          <cell r="H1286">
            <v>588822000</v>
          </cell>
          <cell r="I1286">
            <v>448763000</v>
          </cell>
          <cell r="J1286">
            <v>0</v>
          </cell>
          <cell r="K1286">
            <v>1049553000</v>
          </cell>
          <cell r="L1286">
            <v>11968000</v>
          </cell>
          <cell r="M1286" t="str">
            <v>Information Technology</v>
          </cell>
          <cell r="N1286" t="str">
            <v>Semiconductors</v>
          </cell>
        </row>
        <row r="1287">
          <cell r="A1287">
            <v>1712</v>
          </cell>
          <cell r="B1287" t="str">
            <v>WRK</v>
          </cell>
          <cell r="C1287" t="str">
            <v>Year 3</v>
          </cell>
          <cell r="D1287" t="str">
            <v>WRKandYear 3</v>
          </cell>
          <cell r="E1287">
            <v>42643</v>
          </cell>
          <cell r="F1287">
            <v>14171800000</v>
          </cell>
          <cell r="G1287">
            <v>11413200000</v>
          </cell>
          <cell r="H1287">
            <v>1750100000</v>
          </cell>
          <cell r="I1287">
            <v>0</v>
          </cell>
          <cell r="J1287">
            <v>211800000</v>
          </cell>
          <cell r="K1287">
            <v>2758600000</v>
          </cell>
          <cell r="L1287">
            <v>796700000</v>
          </cell>
          <cell r="M1287" t="str">
            <v>Materials</v>
          </cell>
          <cell r="N1287" t="str">
            <v>Paper Packaging</v>
          </cell>
        </row>
        <row r="1288">
          <cell r="A1288">
            <v>790</v>
          </cell>
          <cell r="B1288" t="str">
            <v>HPE</v>
          </cell>
          <cell r="C1288" t="str">
            <v>Year 3</v>
          </cell>
          <cell r="D1288" t="str">
            <v>HPEandYear 3</v>
          </cell>
          <cell r="E1288">
            <v>42674</v>
          </cell>
          <cell r="F1288">
            <v>50123000000</v>
          </cell>
          <cell r="G1288">
            <v>35507000000</v>
          </cell>
          <cell r="H1288">
            <v>8419000000</v>
          </cell>
          <cell r="I1288">
            <v>2298000000</v>
          </cell>
          <cell r="J1288">
            <v>755000000</v>
          </cell>
          <cell r="K1288">
            <v>14616000000</v>
          </cell>
          <cell r="L1288">
            <v>3144000000</v>
          </cell>
          <cell r="M1288" t="str">
            <v>Information Technology</v>
          </cell>
          <cell r="N1288" t="str">
            <v>Technology Hardware, Storage &amp; Peripherals</v>
          </cell>
        </row>
        <row r="1289">
          <cell r="A1289">
            <v>1211</v>
          </cell>
          <cell r="B1289" t="str">
            <v>OMC</v>
          </cell>
          <cell r="C1289" t="str">
            <v>Year 3</v>
          </cell>
          <cell r="D1289" t="str">
            <v>OMCandYear 3</v>
          </cell>
          <cell r="E1289">
            <v>42735</v>
          </cell>
          <cell r="F1289">
            <v>15416900000</v>
          </cell>
          <cell r="G1289">
            <v>12671200000</v>
          </cell>
          <cell r="H1289">
            <v>443900000</v>
          </cell>
          <cell r="I1289">
            <v>0</v>
          </cell>
          <cell r="J1289">
            <v>292900000</v>
          </cell>
          <cell r="K1289">
            <v>2745700000</v>
          </cell>
          <cell r="L1289">
            <v>2008900000</v>
          </cell>
          <cell r="M1289" t="str">
            <v>Consumer Discretionary</v>
          </cell>
          <cell r="N1289" t="str">
            <v>Advertising</v>
          </cell>
        </row>
        <row r="1290">
          <cell r="A1290">
            <v>381</v>
          </cell>
          <cell r="B1290" t="str">
            <v>COTY</v>
          </cell>
          <cell r="C1290" t="str">
            <v>Year 4</v>
          </cell>
          <cell r="D1290" t="str">
            <v>COTYandYear 4</v>
          </cell>
          <cell r="E1290">
            <v>39141</v>
          </cell>
          <cell r="F1290">
            <v>99642000</v>
          </cell>
          <cell r="G1290">
            <v>84477000</v>
          </cell>
          <cell r="H1290">
            <v>25853000</v>
          </cell>
          <cell r="I1290">
            <v>0</v>
          </cell>
          <cell r="J1290">
            <v>0</v>
          </cell>
          <cell r="K1290">
            <v>15165000</v>
          </cell>
          <cell r="L1290">
            <v>-10688000</v>
          </cell>
          <cell r="M1290" t="str">
            <v>Consumer Staples</v>
          </cell>
          <cell r="N1290" t="str">
            <v>Personal Products</v>
          </cell>
        </row>
        <row r="1291">
          <cell r="A1291">
            <v>719</v>
          </cell>
          <cell r="B1291" t="str">
            <v>GRMN</v>
          </cell>
          <cell r="C1291" t="str">
            <v>Year 4</v>
          </cell>
          <cell r="D1291" t="str">
            <v>GRMNandYear 4</v>
          </cell>
          <cell r="E1291">
            <v>42364</v>
          </cell>
          <cell r="F1291">
            <v>2820270000</v>
          </cell>
          <cell r="G1291">
            <v>1281566000</v>
          </cell>
          <cell r="H1291">
            <v>562080000</v>
          </cell>
          <cell r="I1291">
            <v>427043000</v>
          </cell>
          <cell r="J1291">
            <v>0</v>
          </cell>
          <cell r="K1291">
            <v>1538704000</v>
          </cell>
          <cell r="L1291">
            <v>549581000</v>
          </cell>
          <cell r="M1291" t="str">
            <v>Consumer Discretionary</v>
          </cell>
          <cell r="N1291" t="str">
            <v>Consumer Electronics</v>
          </cell>
        </row>
        <row r="1292">
          <cell r="A1292">
            <v>810</v>
          </cell>
          <cell r="B1292" t="str">
            <v>HSIC</v>
          </cell>
          <cell r="C1292" t="str">
            <v>Year 4</v>
          </cell>
          <cell r="D1292" t="str">
            <v>HSICandYear 4</v>
          </cell>
          <cell r="E1292">
            <v>42364</v>
          </cell>
          <cell r="F1292">
            <v>10629719000</v>
          </cell>
          <cell r="G1292">
            <v>7617460000</v>
          </cell>
          <cell r="H1292">
            <v>2243356000</v>
          </cell>
          <cell r="I1292">
            <v>0</v>
          </cell>
          <cell r="J1292">
            <v>0</v>
          </cell>
          <cell r="K1292">
            <v>3012259000</v>
          </cell>
          <cell r="L1292">
            <v>768903000</v>
          </cell>
          <cell r="M1292" t="str">
            <v>Health Care</v>
          </cell>
          <cell r="N1292" t="str">
            <v>Health Care Distributors</v>
          </cell>
        </row>
        <row r="1293">
          <cell r="A1293">
            <v>1549</v>
          </cell>
          <cell r="B1293" t="str">
            <v>TSCO</v>
          </cell>
          <cell r="C1293" t="str">
            <v>Year 4</v>
          </cell>
          <cell r="D1293" t="str">
            <v>TSCOandYear 4</v>
          </cell>
          <cell r="E1293">
            <v>42364</v>
          </cell>
          <cell r="F1293">
            <v>6226507000</v>
          </cell>
          <cell r="G1293">
            <v>4083333000</v>
          </cell>
          <cell r="H1293">
            <v>1369097000</v>
          </cell>
          <cell r="I1293">
            <v>0</v>
          </cell>
          <cell r="J1293">
            <v>123569000</v>
          </cell>
          <cell r="K1293">
            <v>2143174000</v>
          </cell>
          <cell r="L1293">
            <v>650508000</v>
          </cell>
          <cell r="M1293" t="str">
            <v>Consumer Discretionary</v>
          </cell>
          <cell r="N1293" t="str">
            <v>Specialty Retail</v>
          </cell>
        </row>
        <row r="1294">
          <cell r="A1294">
            <v>1768</v>
          </cell>
          <cell r="B1294" t="str">
            <v>YUM</v>
          </cell>
          <cell r="C1294" t="str">
            <v>Year 4</v>
          </cell>
          <cell r="D1294" t="str">
            <v>YUMandYear 4</v>
          </cell>
          <cell r="E1294">
            <v>42364</v>
          </cell>
          <cell r="F1294">
            <v>13105000000</v>
          </cell>
          <cell r="G1294">
            <v>9359000000</v>
          </cell>
          <cell r="H1294">
            <v>1746000000</v>
          </cell>
          <cell r="I1294">
            <v>0</v>
          </cell>
          <cell r="J1294">
            <v>0</v>
          </cell>
          <cell r="K1294">
            <v>3746000000</v>
          </cell>
          <cell r="L1294">
            <v>2000000000</v>
          </cell>
          <cell r="M1294" t="str">
            <v>Consumer Discretionary</v>
          </cell>
          <cell r="N1294" t="str">
            <v>Restaurants</v>
          </cell>
        </row>
        <row r="1295">
          <cell r="A1295">
            <v>739</v>
          </cell>
          <cell r="B1295" t="str">
            <v>HAS</v>
          </cell>
          <cell r="C1295" t="str">
            <v>Year 4</v>
          </cell>
          <cell r="D1295" t="str">
            <v>HASandYear 4</v>
          </cell>
          <cell r="E1295">
            <v>42365</v>
          </cell>
          <cell r="F1295">
            <v>4447509000</v>
          </cell>
          <cell r="G1295">
            <v>1677033000</v>
          </cell>
          <cell r="H1295">
            <v>1370183000</v>
          </cell>
          <cell r="I1295">
            <v>242944000</v>
          </cell>
          <cell r="J1295">
            <v>86171000</v>
          </cell>
          <cell r="K1295">
            <v>2770476000</v>
          </cell>
          <cell r="L1295">
            <v>1071178000</v>
          </cell>
          <cell r="M1295" t="str">
            <v>Consumer Discretionary</v>
          </cell>
          <cell r="N1295" t="str">
            <v>Leisure Products</v>
          </cell>
        </row>
        <row r="1296">
          <cell r="A1296">
            <v>3</v>
          </cell>
          <cell r="B1296" t="str">
            <v>AAL</v>
          </cell>
          <cell r="C1296" t="str">
            <v>Year 4</v>
          </cell>
          <cell r="D1296" t="str">
            <v>AALandYear 4</v>
          </cell>
          <cell r="E1296">
            <v>42369</v>
          </cell>
          <cell r="F1296">
            <v>40990000000</v>
          </cell>
          <cell r="G1296">
            <v>11096000000</v>
          </cell>
          <cell r="H1296">
            <v>21275000000</v>
          </cell>
          <cell r="I1296">
            <v>0</v>
          </cell>
          <cell r="J1296">
            <v>1364000000</v>
          </cell>
          <cell r="K1296">
            <v>29894000000</v>
          </cell>
          <cell r="L1296">
            <v>7255000000</v>
          </cell>
          <cell r="M1296" t="str">
            <v>Industrials</v>
          </cell>
          <cell r="N1296" t="str">
            <v>Airlines</v>
          </cell>
        </row>
        <row r="1297">
          <cell r="A1297">
            <v>15</v>
          </cell>
          <cell r="B1297" t="str">
            <v>ABBV</v>
          </cell>
          <cell r="C1297" t="str">
            <v>Year 4</v>
          </cell>
          <cell r="D1297" t="str">
            <v>ABBVandYear 4</v>
          </cell>
          <cell r="E1297">
            <v>42369</v>
          </cell>
          <cell r="F1297">
            <v>22859000000</v>
          </cell>
          <cell r="G1297">
            <v>4500000000</v>
          </cell>
          <cell r="H1297">
            <v>6387000000</v>
          </cell>
          <cell r="I1297">
            <v>4285000000</v>
          </cell>
          <cell r="J1297">
            <v>0</v>
          </cell>
          <cell r="K1297">
            <v>18359000000</v>
          </cell>
          <cell r="L1297">
            <v>7687000000</v>
          </cell>
          <cell r="M1297" t="str">
            <v>Health Care</v>
          </cell>
          <cell r="N1297" t="str">
            <v>Pharmaceuticals</v>
          </cell>
        </row>
        <row r="1298">
          <cell r="A1298">
            <v>23</v>
          </cell>
          <cell r="B1298" t="str">
            <v>ABT</v>
          </cell>
          <cell r="C1298" t="str">
            <v>Year 4</v>
          </cell>
          <cell r="D1298" t="str">
            <v>ABTandYear 4</v>
          </cell>
          <cell r="E1298">
            <v>42369</v>
          </cell>
          <cell r="F1298">
            <v>20405000000</v>
          </cell>
          <cell r="G1298">
            <v>8747000000</v>
          </cell>
          <cell r="H1298">
            <v>6785000000</v>
          </cell>
          <cell r="I1298">
            <v>1405000000</v>
          </cell>
          <cell r="J1298">
            <v>601000000</v>
          </cell>
          <cell r="K1298">
            <v>11658000000</v>
          </cell>
          <cell r="L1298">
            <v>2867000000</v>
          </cell>
          <cell r="M1298" t="str">
            <v>Health Care</v>
          </cell>
          <cell r="N1298" t="str">
            <v>Health Care Equipment</v>
          </cell>
        </row>
        <row r="1299">
          <cell r="A1299">
            <v>35</v>
          </cell>
          <cell r="B1299" t="str">
            <v>ADM</v>
          </cell>
          <cell r="C1299" t="str">
            <v>Year 4</v>
          </cell>
          <cell r="D1299" t="str">
            <v>ADMandYear 4</v>
          </cell>
          <cell r="E1299">
            <v>42369</v>
          </cell>
          <cell r="F1299">
            <v>67702000000</v>
          </cell>
          <cell r="G1299">
            <v>63682000000</v>
          </cell>
          <cell r="H1299">
            <v>2010000000</v>
          </cell>
          <cell r="I1299">
            <v>0</v>
          </cell>
          <cell r="J1299">
            <v>0</v>
          </cell>
          <cell r="K1299">
            <v>4020000000</v>
          </cell>
          <cell r="L1299">
            <v>2010000000</v>
          </cell>
          <cell r="M1299" t="str">
            <v>Consumer Staples</v>
          </cell>
          <cell r="N1299" t="str">
            <v>Agricultural Products</v>
          </cell>
        </row>
        <row r="1300">
          <cell r="A1300">
            <v>39</v>
          </cell>
          <cell r="B1300" t="str">
            <v>ADS</v>
          </cell>
          <cell r="C1300" t="str">
            <v>Year 4</v>
          </cell>
          <cell r="D1300" t="str">
            <v>ADSandYear 4</v>
          </cell>
          <cell r="E1300">
            <v>42369</v>
          </cell>
          <cell r="F1300">
            <v>6439746000</v>
          </cell>
          <cell r="G1300">
            <v>4482700000</v>
          </cell>
          <cell r="H1300">
            <v>203046000</v>
          </cell>
          <cell r="I1300">
            <v>0</v>
          </cell>
          <cell r="J1300">
            <v>492140000</v>
          </cell>
          <cell r="K1300">
            <v>1957046000</v>
          </cell>
          <cell r="L1300">
            <v>1261860000</v>
          </cell>
          <cell r="M1300" t="str">
            <v>Information Technology</v>
          </cell>
          <cell r="N1300" t="str">
            <v>Data Processing &amp; Outsourced Services</v>
          </cell>
        </row>
        <row r="1301">
          <cell r="A1301">
            <v>47</v>
          </cell>
          <cell r="B1301" t="str">
            <v>AEE</v>
          </cell>
          <cell r="C1301" t="str">
            <v>Year 4</v>
          </cell>
          <cell r="D1301" t="str">
            <v>AEEandYear 4</v>
          </cell>
          <cell r="E1301">
            <v>42369</v>
          </cell>
          <cell r="F1301">
            <v>6098000000</v>
          </cell>
          <cell r="G1301">
            <v>3501000000</v>
          </cell>
          <cell r="H1301">
            <v>542000000</v>
          </cell>
          <cell r="I1301">
            <v>0</v>
          </cell>
          <cell r="J1301">
            <v>796000000</v>
          </cell>
          <cell r="K1301">
            <v>2597000000</v>
          </cell>
          <cell r="L1301">
            <v>1259000000</v>
          </cell>
          <cell r="M1301" t="str">
            <v>Utilities</v>
          </cell>
          <cell r="N1301" t="str">
            <v>MultiUtilities</v>
          </cell>
        </row>
        <row r="1302">
          <cell r="A1302">
            <v>51</v>
          </cell>
          <cell r="B1302" t="str">
            <v>AEP</v>
          </cell>
          <cell r="C1302" t="str">
            <v>Year 4</v>
          </cell>
          <cell r="D1302" t="str">
            <v>AEPandYear 4</v>
          </cell>
          <cell r="E1302">
            <v>42369</v>
          </cell>
          <cell r="F1302">
            <v>16453200000</v>
          </cell>
          <cell r="G1302">
            <v>7433500000</v>
          </cell>
          <cell r="H1302">
            <v>3676500000</v>
          </cell>
          <cell r="I1302">
            <v>0</v>
          </cell>
          <cell r="J1302">
            <v>2009700000</v>
          </cell>
          <cell r="K1302">
            <v>9019700000</v>
          </cell>
          <cell r="L1302">
            <v>3333500000</v>
          </cell>
          <cell r="M1302" t="str">
            <v>Utilities</v>
          </cell>
          <cell r="N1302" t="str">
            <v>Electric Utilities</v>
          </cell>
        </row>
        <row r="1303">
          <cell r="A1303">
            <v>55</v>
          </cell>
          <cell r="B1303" t="str">
            <v>AFL</v>
          </cell>
          <cell r="C1303" t="str">
            <v>Year 4</v>
          </cell>
          <cell r="D1303" t="str">
            <v>AFLandYear 4</v>
          </cell>
          <cell r="E1303">
            <v>42369</v>
          </cell>
          <cell r="F1303">
            <v>20872000000</v>
          </cell>
          <cell r="G1303">
            <v>13049000000</v>
          </cell>
          <cell r="H1303">
            <v>0</v>
          </cell>
          <cell r="I1303">
            <v>0</v>
          </cell>
          <cell r="J1303">
            <v>3672000000</v>
          </cell>
          <cell r="K1303">
            <v>7823000000</v>
          </cell>
          <cell r="L1303">
            <v>4151000000</v>
          </cell>
          <cell r="M1303" t="str">
            <v>Financials</v>
          </cell>
          <cell r="N1303" t="str">
            <v>Life &amp; Health Insurance</v>
          </cell>
        </row>
        <row r="1304">
          <cell r="A1304">
            <v>59</v>
          </cell>
          <cell r="B1304" t="str">
            <v>AIG</v>
          </cell>
          <cell r="C1304" t="str">
            <v>Year 4</v>
          </cell>
          <cell r="D1304" t="str">
            <v>AIGandYear 4</v>
          </cell>
          <cell r="E1304">
            <v>42369</v>
          </cell>
          <cell r="F1304">
            <v>58327000000</v>
          </cell>
          <cell r="G1304">
            <v>36581000000</v>
          </cell>
          <cell r="H1304">
            <v>16417000000</v>
          </cell>
          <cell r="I1304">
            <v>0</v>
          </cell>
          <cell r="J1304">
            <v>0</v>
          </cell>
          <cell r="K1304">
            <v>21746000000</v>
          </cell>
          <cell r="L1304">
            <v>5329000000</v>
          </cell>
          <cell r="M1304" t="str">
            <v>Financials</v>
          </cell>
          <cell r="N1304" t="str">
            <v>Property &amp; Casualty Insurance</v>
          </cell>
        </row>
        <row r="1305">
          <cell r="A1305">
            <v>63</v>
          </cell>
          <cell r="B1305" t="str">
            <v>AIV</v>
          </cell>
          <cell r="C1305" t="str">
            <v>Year 4</v>
          </cell>
          <cell r="D1305" t="str">
            <v>AIVandYear 4</v>
          </cell>
          <cell r="E1305">
            <v>42369</v>
          </cell>
          <cell r="F1305">
            <v>981310000</v>
          </cell>
          <cell r="G1305">
            <v>365248000</v>
          </cell>
          <cell r="H1305">
            <v>53546000</v>
          </cell>
          <cell r="I1305">
            <v>0</v>
          </cell>
          <cell r="J1305">
            <v>306301000</v>
          </cell>
          <cell r="K1305">
            <v>616062000</v>
          </cell>
          <cell r="L1305">
            <v>256215000</v>
          </cell>
          <cell r="M1305" t="str">
            <v>Real Estate</v>
          </cell>
          <cell r="N1305" t="str">
            <v>REITs</v>
          </cell>
        </row>
        <row r="1306">
          <cell r="A1306">
            <v>75</v>
          </cell>
          <cell r="B1306" t="str">
            <v>AKAM</v>
          </cell>
          <cell r="C1306" t="str">
            <v>Year 4</v>
          </cell>
          <cell r="D1306" t="str">
            <v>AKAMandYear 4</v>
          </cell>
          <cell r="E1306">
            <v>42369</v>
          </cell>
          <cell r="F1306">
            <v>2197448000</v>
          </cell>
          <cell r="G1306">
            <v>725620000</v>
          </cell>
          <cell r="H1306">
            <v>829253000</v>
          </cell>
          <cell r="I1306">
            <v>148591000</v>
          </cell>
          <cell r="J1306">
            <v>27067000</v>
          </cell>
          <cell r="K1306">
            <v>1471828000</v>
          </cell>
          <cell r="L1306">
            <v>466917000</v>
          </cell>
          <cell r="M1306" t="str">
            <v>Information Technology</v>
          </cell>
          <cell r="N1306" t="str">
            <v>Internet Software &amp; Services</v>
          </cell>
        </row>
        <row r="1307">
          <cell r="A1307">
            <v>79</v>
          </cell>
          <cell r="B1307" t="str">
            <v>ALB</v>
          </cell>
          <cell r="C1307" t="str">
            <v>Year 4</v>
          </cell>
          <cell r="D1307" t="str">
            <v>ALBandYear 4</v>
          </cell>
          <cell r="E1307">
            <v>42369</v>
          </cell>
          <cell r="F1307">
            <v>3651335000</v>
          </cell>
          <cell r="G1307">
            <v>2454463000</v>
          </cell>
          <cell r="H1307">
            <v>512274000</v>
          </cell>
          <cell r="I1307">
            <v>102871000</v>
          </cell>
          <cell r="J1307">
            <v>0</v>
          </cell>
          <cell r="K1307">
            <v>1196872000</v>
          </cell>
          <cell r="L1307">
            <v>581727000</v>
          </cell>
          <cell r="M1307" t="str">
            <v>Materials</v>
          </cell>
          <cell r="N1307" t="str">
            <v>Specialty Chemicals</v>
          </cell>
        </row>
        <row r="1308">
          <cell r="A1308">
            <v>83</v>
          </cell>
          <cell r="B1308" t="str">
            <v>ALK</v>
          </cell>
          <cell r="C1308" t="str">
            <v>Year 4</v>
          </cell>
          <cell r="D1308" t="str">
            <v>ALKandYear 4</v>
          </cell>
          <cell r="E1308">
            <v>42369</v>
          </cell>
          <cell r="F1308">
            <v>5598000000</v>
          </cell>
          <cell r="G1308">
            <v>1935000000</v>
          </cell>
          <cell r="H1308">
            <v>2013000000</v>
          </cell>
          <cell r="I1308">
            <v>0</v>
          </cell>
          <cell r="J1308">
            <v>320000000</v>
          </cell>
          <cell r="K1308">
            <v>3663000000</v>
          </cell>
          <cell r="L1308">
            <v>1330000000</v>
          </cell>
          <cell r="M1308" t="str">
            <v>Industrials</v>
          </cell>
          <cell r="N1308" t="str">
            <v>Airlines</v>
          </cell>
        </row>
        <row r="1309">
          <cell r="A1309">
            <v>87</v>
          </cell>
          <cell r="B1309" t="str">
            <v>ALL</v>
          </cell>
          <cell r="C1309" t="str">
            <v>Year 4</v>
          </cell>
          <cell r="D1309" t="str">
            <v>ALLandYear 4</v>
          </cell>
          <cell r="E1309">
            <v>42369</v>
          </cell>
          <cell r="F1309">
            <v>35653000000</v>
          </cell>
          <cell r="G1309">
            <v>22837000000</v>
          </cell>
          <cell r="H1309">
            <v>761000000</v>
          </cell>
          <cell r="I1309">
            <v>0</v>
          </cell>
          <cell r="J1309">
            <v>8445000000</v>
          </cell>
          <cell r="K1309">
            <v>12816000000</v>
          </cell>
          <cell r="L1309">
            <v>3610000000</v>
          </cell>
          <cell r="M1309" t="str">
            <v>Financials</v>
          </cell>
          <cell r="N1309" t="str">
            <v>Property &amp; Casualty Insurance</v>
          </cell>
        </row>
        <row r="1310">
          <cell r="A1310">
            <v>103</v>
          </cell>
          <cell r="B1310" t="str">
            <v>AME</v>
          </cell>
          <cell r="C1310" t="str">
            <v>Year 4</v>
          </cell>
          <cell r="D1310" t="str">
            <v>AMEandYear 4</v>
          </cell>
          <cell r="E1310">
            <v>42369</v>
          </cell>
          <cell r="F1310">
            <v>3974295000</v>
          </cell>
          <cell r="G1310">
            <v>2549280000</v>
          </cell>
          <cell r="H1310">
            <v>448592000</v>
          </cell>
          <cell r="I1310">
            <v>0</v>
          </cell>
          <cell r="J1310">
            <v>68707000</v>
          </cell>
          <cell r="K1310">
            <v>1425015000</v>
          </cell>
          <cell r="L1310">
            <v>907716000</v>
          </cell>
          <cell r="M1310" t="str">
            <v>Industrials</v>
          </cell>
          <cell r="N1310" t="str">
            <v>Electrical Components &amp; Equipment</v>
          </cell>
        </row>
        <row r="1311">
          <cell r="A1311">
            <v>115</v>
          </cell>
          <cell r="B1311" t="str">
            <v>AMP</v>
          </cell>
          <cell r="C1311" t="str">
            <v>Year 4</v>
          </cell>
          <cell r="D1311" t="str">
            <v>AMPandYear 4</v>
          </cell>
          <cell r="E1311">
            <v>42369</v>
          </cell>
          <cell r="F1311">
            <v>12200000000</v>
          </cell>
          <cell r="G1311">
            <v>2261000000</v>
          </cell>
          <cell r="H1311">
            <v>3750000000</v>
          </cell>
          <cell r="I1311">
            <v>0</v>
          </cell>
          <cell r="J1311">
            <v>3630000000</v>
          </cell>
          <cell r="K1311">
            <v>9939000000</v>
          </cell>
          <cell r="L1311">
            <v>2559000000</v>
          </cell>
          <cell r="M1311" t="str">
            <v>Financials</v>
          </cell>
          <cell r="N1311" t="str">
            <v>Asset Management &amp; Custody Banks</v>
          </cell>
        </row>
        <row r="1312">
          <cell r="A1312">
            <v>119</v>
          </cell>
          <cell r="B1312" t="str">
            <v>AMT</v>
          </cell>
          <cell r="C1312" t="str">
            <v>Year 4</v>
          </cell>
          <cell r="D1312" t="str">
            <v>AMTandYear 4</v>
          </cell>
          <cell r="E1312">
            <v>42369</v>
          </cell>
          <cell r="F1312">
            <v>4771516000</v>
          </cell>
          <cell r="G1312">
            <v>1308868000</v>
          </cell>
          <cell r="H1312">
            <v>564531000</v>
          </cell>
          <cell r="I1312">
            <v>0</v>
          </cell>
          <cell r="J1312">
            <v>1285328000</v>
          </cell>
          <cell r="K1312">
            <v>3462648000</v>
          </cell>
          <cell r="L1312">
            <v>1612789000</v>
          </cell>
          <cell r="M1312" t="str">
            <v>Real Estate</v>
          </cell>
          <cell r="N1312" t="str">
            <v>Specialized REITs</v>
          </cell>
        </row>
        <row r="1313">
          <cell r="A1313">
            <v>131</v>
          </cell>
          <cell r="B1313" t="str">
            <v>ANTM</v>
          </cell>
          <cell r="C1313" t="str">
            <v>Year 4</v>
          </cell>
          <cell r="D1313" t="str">
            <v>ANTMandYear 4</v>
          </cell>
          <cell r="E1313">
            <v>42369</v>
          </cell>
          <cell r="F1313">
            <v>79156500000</v>
          </cell>
          <cell r="G1313">
            <v>61116900000</v>
          </cell>
          <cell r="H1313">
            <v>12534800000</v>
          </cell>
          <cell r="I1313">
            <v>0</v>
          </cell>
          <cell r="J1313">
            <v>230100000</v>
          </cell>
          <cell r="K1313">
            <v>18039600000</v>
          </cell>
          <cell r="L1313">
            <v>5274700000</v>
          </cell>
          <cell r="M1313" t="str">
            <v>Health Care</v>
          </cell>
          <cell r="N1313" t="str">
            <v>Managed Health Care</v>
          </cell>
        </row>
        <row r="1314">
          <cell r="A1314">
            <v>139</v>
          </cell>
          <cell r="B1314" t="str">
            <v>APA</v>
          </cell>
          <cell r="C1314" t="str">
            <v>Year 4</v>
          </cell>
          <cell r="D1314" t="str">
            <v>APAandYear 4</v>
          </cell>
          <cell r="E1314">
            <v>42369</v>
          </cell>
          <cell r="F1314">
            <v>6383000000</v>
          </cell>
          <cell r="G1314">
            <v>2065000000</v>
          </cell>
          <cell r="H1314">
            <v>791000000</v>
          </cell>
          <cell r="I1314">
            <v>0</v>
          </cell>
          <cell r="J1314">
            <v>29372000000</v>
          </cell>
          <cell r="K1314">
            <v>4318000000</v>
          </cell>
          <cell r="L1314">
            <v>-25845000000</v>
          </cell>
          <cell r="M1314" t="str">
            <v>Energy</v>
          </cell>
          <cell r="N1314" t="str">
            <v>Oil &amp; Gas Exploration &amp; Production</v>
          </cell>
        </row>
        <row r="1315">
          <cell r="A1315">
            <v>151</v>
          </cell>
          <cell r="B1315" t="str">
            <v>APH</v>
          </cell>
          <cell r="C1315" t="str">
            <v>Year 4</v>
          </cell>
          <cell r="D1315" t="str">
            <v>APHandYear 4</v>
          </cell>
          <cell r="E1315">
            <v>42369</v>
          </cell>
          <cell r="F1315">
            <v>5568700000</v>
          </cell>
          <cell r="G1315">
            <v>3789200000</v>
          </cell>
          <cell r="H1315">
            <v>669100000</v>
          </cell>
          <cell r="I1315">
            <v>0</v>
          </cell>
          <cell r="J1315">
            <v>0</v>
          </cell>
          <cell r="K1315">
            <v>1779500000</v>
          </cell>
          <cell r="L1315">
            <v>1110400000</v>
          </cell>
          <cell r="M1315" t="str">
            <v>Information Technology</v>
          </cell>
          <cell r="N1315" t="str">
            <v>Electronic Components</v>
          </cell>
        </row>
        <row r="1316">
          <cell r="A1316">
            <v>155</v>
          </cell>
          <cell r="B1316" t="str">
            <v>ARNC</v>
          </cell>
          <cell r="C1316" t="str">
            <v>Year 4</v>
          </cell>
          <cell r="D1316" t="str">
            <v>ARNCandYear 4</v>
          </cell>
          <cell r="E1316">
            <v>42369</v>
          </cell>
          <cell r="F1316">
            <v>22534000000</v>
          </cell>
          <cell r="G1316">
            <v>18069000000</v>
          </cell>
          <cell r="H1316">
            <v>979000000</v>
          </cell>
          <cell r="I1316">
            <v>238000000</v>
          </cell>
          <cell r="J1316">
            <v>1280000000</v>
          </cell>
          <cell r="K1316">
            <v>4465000000</v>
          </cell>
          <cell r="L1316">
            <v>1968000000</v>
          </cell>
          <cell r="M1316" t="str">
            <v>Industrials</v>
          </cell>
          <cell r="N1316" t="str">
            <v>Aerospace &amp; Defense</v>
          </cell>
        </row>
        <row r="1317">
          <cell r="A1317">
            <v>159</v>
          </cell>
          <cell r="B1317" t="str">
            <v>ATVI</v>
          </cell>
          <cell r="C1317" t="str">
            <v>Year 4</v>
          </cell>
          <cell r="D1317" t="str">
            <v>ATVIandYear 4</v>
          </cell>
          <cell r="E1317">
            <v>42369</v>
          </cell>
          <cell r="F1317">
            <v>4664000000</v>
          </cell>
          <cell r="G1317">
            <v>1585000000</v>
          </cell>
          <cell r="H1317">
            <v>1114000000</v>
          </cell>
          <cell r="I1317">
            <v>646000000</v>
          </cell>
          <cell r="J1317">
            <v>0</v>
          </cell>
          <cell r="K1317">
            <v>3079000000</v>
          </cell>
          <cell r="L1317">
            <v>1319000000</v>
          </cell>
          <cell r="M1317" t="str">
            <v>Information Technology</v>
          </cell>
          <cell r="N1317" t="str">
            <v>Home Entertainment Software</v>
          </cell>
        </row>
        <row r="1318">
          <cell r="A1318">
            <v>173</v>
          </cell>
          <cell r="B1318" t="str">
            <v>AWK</v>
          </cell>
          <cell r="C1318" t="str">
            <v>Year 4</v>
          </cell>
          <cell r="D1318" t="str">
            <v>AWKandYear 4</v>
          </cell>
          <cell r="E1318">
            <v>42369</v>
          </cell>
          <cell r="F1318">
            <v>3159000000</v>
          </cell>
          <cell r="G1318">
            <v>1404000000</v>
          </cell>
          <cell r="H1318">
            <v>243000000</v>
          </cell>
          <cell r="I1318">
            <v>0</v>
          </cell>
          <cell r="J1318">
            <v>440000000</v>
          </cell>
          <cell r="K1318">
            <v>1755000000</v>
          </cell>
          <cell r="L1318">
            <v>1072000000</v>
          </cell>
          <cell r="M1318" t="str">
            <v>Utilities</v>
          </cell>
          <cell r="N1318" t="str">
            <v>Water Utilities</v>
          </cell>
        </row>
        <row r="1319">
          <cell r="A1319">
            <v>177</v>
          </cell>
          <cell r="B1319" t="str">
            <v>AXP</v>
          </cell>
          <cell r="C1319" t="str">
            <v>Year 4</v>
          </cell>
          <cell r="D1319" t="str">
            <v>AXPandYear 4</v>
          </cell>
          <cell r="E1319">
            <v>42369</v>
          </cell>
          <cell r="F1319">
            <v>34441000000</v>
          </cell>
          <cell r="G1319">
            <v>475000000</v>
          </cell>
          <cell r="H1319">
            <v>22892000000</v>
          </cell>
          <cell r="I1319">
            <v>0</v>
          </cell>
          <cell r="J1319">
            <v>1988000000</v>
          </cell>
          <cell r="K1319">
            <v>33966000000</v>
          </cell>
          <cell r="L1319">
            <v>9086000000</v>
          </cell>
          <cell r="M1319" t="str">
            <v>Financials</v>
          </cell>
          <cell r="N1319" t="str">
            <v>Consumer Finance</v>
          </cell>
        </row>
        <row r="1320">
          <cell r="A1320">
            <v>193</v>
          </cell>
          <cell r="B1320" t="str">
            <v>BAC</v>
          </cell>
          <cell r="C1320" t="str">
            <v>Year 4</v>
          </cell>
          <cell r="D1320" t="str">
            <v>BACandYear 4</v>
          </cell>
          <cell r="E1320">
            <v>42369</v>
          </cell>
          <cell r="F1320">
            <v>93056000000</v>
          </cell>
          <cell r="G1320">
            <v>2204000000</v>
          </cell>
          <cell r="H1320">
            <v>56358000000</v>
          </cell>
          <cell r="I1320">
            <v>0</v>
          </cell>
          <cell r="J1320">
            <v>3995000000</v>
          </cell>
          <cell r="K1320">
            <v>90852000000</v>
          </cell>
          <cell r="L1320">
            <v>30499000000</v>
          </cell>
          <cell r="M1320" t="str">
            <v>Financials</v>
          </cell>
          <cell r="N1320" t="str">
            <v>Banks</v>
          </cell>
        </row>
        <row r="1321">
          <cell r="A1321">
            <v>197</v>
          </cell>
          <cell r="B1321" t="str">
            <v>BAX</v>
          </cell>
          <cell r="C1321" t="str">
            <v>Year 4</v>
          </cell>
          <cell r="D1321" t="str">
            <v>BAXandYear 4</v>
          </cell>
          <cell r="E1321">
            <v>42369</v>
          </cell>
          <cell r="F1321">
            <v>9968000000</v>
          </cell>
          <cell r="G1321">
            <v>5822000000</v>
          </cell>
          <cell r="H1321">
            <v>3094000000</v>
          </cell>
          <cell r="I1321">
            <v>603000000</v>
          </cell>
          <cell r="J1321">
            <v>0</v>
          </cell>
          <cell r="K1321">
            <v>4146000000</v>
          </cell>
          <cell r="L1321">
            <v>449000000</v>
          </cell>
          <cell r="M1321" t="str">
            <v>Health Care</v>
          </cell>
          <cell r="N1321" t="str">
            <v>Health Care Equipment</v>
          </cell>
        </row>
        <row r="1322">
          <cell r="A1322">
            <v>205</v>
          </cell>
          <cell r="B1322" t="str">
            <v>BBT</v>
          </cell>
          <cell r="C1322" t="str">
            <v>Year 4</v>
          </cell>
          <cell r="D1322" t="str">
            <v>BBTandYear 4</v>
          </cell>
          <cell r="E1322">
            <v>42369</v>
          </cell>
          <cell r="F1322">
            <v>10346000000</v>
          </cell>
          <cell r="G1322">
            <v>233000000</v>
          </cell>
          <cell r="H1322">
            <v>5996000000</v>
          </cell>
          <cell r="I1322">
            <v>0</v>
          </cell>
          <cell r="J1322">
            <v>533000000</v>
          </cell>
          <cell r="K1322">
            <v>10113000000</v>
          </cell>
          <cell r="L1322">
            <v>3584000000</v>
          </cell>
          <cell r="M1322" t="str">
            <v>Financials</v>
          </cell>
          <cell r="N1322" t="str">
            <v>Banks</v>
          </cell>
        </row>
        <row r="1323">
          <cell r="A1323">
            <v>233</v>
          </cell>
          <cell r="B1323" t="str">
            <v>BLL</v>
          </cell>
          <cell r="C1323" t="str">
            <v>Year 4</v>
          </cell>
          <cell r="D1323" t="str">
            <v>BLLandYear 4</v>
          </cell>
          <cell r="E1323">
            <v>42369</v>
          </cell>
          <cell r="F1323">
            <v>7997000000</v>
          </cell>
          <cell r="G1323">
            <v>6460300000</v>
          </cell>
          <cell r="H1323">
            <v>646000000</v>
          </cell>
          <cell r="I1323">
            <v>0</v>
          </cell>
          <cell r="J1323">
            <v>285500000</v>
          </cell>
          <cell r="K1323">
            <v>1536700000</v>
          </cell>
          <cell r="L1323">
            <v>605200000</v>
          </cell>
          <cell r="M1323" t="str">
            <v>Materials</v>
          </cell>
          <cell r="N1323" t="str">
            <v>Metal &amp; Glass Containers</v>
          </cell>
        </row>
        <row r="1324">
          <cell r="A1324">
            <v>237</v>
          </cell>
          <cell r="B1324" t="str">
            <v>BMY</v>
          </cell>
          <cell r="C1324" t="str">
            <v>Year 4</v>
          </cell>
          <cell r="D1324" t="str">
            <v>BMYandYear 4</v>
          </cell>
          <cell r="E1324">
            <v>42369</v>
          </cell>
          <cell r="F1324">
            <v>16560000000</v>
          </cell>
          <cell r="G1324">
            <v>3909000000</v>
          </cell>
          <cell r="H1324">
            <v>4841000000</v>
          </cell>
          <cell r="I1324">
            <v>5920000000</v>
          </cell>
          <cell r="J1324">
            <v>0</v>
          </cell>
          <cell r="K1324">
            <v>12651000000</v>
          </cell>
          <cell r="L1324">
            <v>1890000000</v>
          </cell>
          <cell r="M1324" t="str">
            <v>Health Care</v>
          </cell>
          <cell r="N1324" t="str">
            <v>Health Care Distributors</v>
          </cell>
        </row>
        <row r="1325">
          <cell r="A1325">
            <v>241</v>
          </cell>
          <cell r="B1325" t="str">
            <v>BSX</v>
          </cell>
          <cell r="C1325" t="str">
            <v>Year 4</v>
          </cell>
          <cell r="D1325" t="str">
            <v>BSXandYear 4</v>
          </cell>
          <cell r="E1325">
            <v>42369</v>
          </cell>
          <cell r="F1325">
            <v>7477000000</v>
          </cell>
          <cell r="G1325">
            <v>2173000000</v>
          </cell>
          <cell r="H1325">
            <v>2996000000</v>
          </cell>
          <cell r="I1325">
            <v>876000000</v>
          </cell>
          <cell r="J1325">
            <v>495000000</v>
          </cell>
          <cell r="K1325">
            <v>5304000000</v>
          </cell>
          <cell r="L1325">
            <v>937000000</v>
          </cell>
          <cell r="M1325" t="str">
            <v>Health Care</v>
          </cell>
          <cell r="N1325" t="str">
            <v>Health Care Equipment</v>
          </cell>
        </row>
        <row r="1326">
          <cell r="A1326">
            <v>249</v>
          </cell>
          <cell r="B1326" t="str">
            <v>BXP</v>
          </cell>
          <cell r="C1326" t="str">
            <v>Year 4</v>
          </cell>
          <cell r="D1326" t="str">
            <v>BXPandYear 4</v>
          </cell>
          <cell r="E1326">
            <v>42369</v>
          </cell>
          <cell r="F1326">
            <v>2490821000</v>
          </cell>
          <cell r="G1326">
            <v>904336000</v>
          </cell>
          <cell r="H1326">
            <v>97578000</v>
          </cell>
          <cell r="I1326">
            <v>0</v>
          </cell>
          <cell r="J1326">
            <v>639542000</v>
          </cell>
          <cell r="K1326">
            <v>1586485000</v>
          </cell>
          <cell r="L1326">
            <v>849365000</v>
          </cell>
          <cell r="M1326" t="str">
            <v>Real Estate</v>
          </cell>
          <cell r="N1326" t="str">
            <v>REITs</v>
          </cell>
        </row>
        <row r="1327">
          <cell r="A1327">
            <v>269</v>
          </cell>
          <cell r="B1327" t="str">
            <v>CB</v>
          </cell>
          <cell r="C1327" t="str">
            <v>Year 4</v>
          </cell>
          <cell r="D1327" t="str">
            <v>CBandYear 4</v>
          </cell>
          <cell r="E1327">
            <v>42369</v>
          </cell>
          <cell r="F1327">
            <v>18987000000</v>
          </cell>
          <cell r="G1327">
            <v>12968000000</v>
          </cell>
          <cell r="H1327">
            <v>2270000000</v>
          </cell>
          <cell r="I1327">
            <v>0</v>
          </cell>
          <cell r="J1327">
            <v>120000000</v>
          </cell>
          <cell r="K1327">
            <v>6019000000</v>
          </cell>
          <cell r="L1327">
            <v>3629000000</v>
          </cell>
          <cell r="M1327" t="str">
            <v>Financials</v>
          </cell>
          <cell r="N1327" t="str">
            <v>Property &amp; Casualty Insurance</v>
          </cell>
        </row>
        <row r="1328">
          <cell r="A1328">
            <v>273</v>
          </cell>
          <cell r="B1328" t="str">
            <v>CBG</v>
          </cell>
          <cell r="C1328" t="str">
            <v>Year 4</v>
          </cell>
          <cell r="D1328" t="str">
            <v>CBGandYear 4</v>
          </cell>
          <cell r="E1328">
            <v>42369</v>
          </cell>
          <cell r="F1328">
            <v>10855810000</v>
          </cell>
          <cell r="G1328">
            <v>9716541000</v>
          </cell>
          <cell r="H1328">
            <v>0</v>
          </cell>
          <cell r="I1328">
            <v>0</v>
          </cell>
          <cell r="J1328">
            <v>314096000</v>
          </cell>
          <cell r="K1328">
            <v>1139269000</v>
          </cell>
          <cell r="L1328">
            <v>825173000</v>
          </cell>
          <cell r="M1328" t="str">
            <v>Real Estate</v>
          </cell>
          <cell r="N1328" t="str">
            <v>Real Estate Services</v>
          </cell>
        </row>
        <row r="1329">
          <cell r="A1329">
            <v>277</v>
          </cell>
          <cell r="B1329" t="str">
            <v>CCI</v>
          </cell>
          <cell r="C1329" t="str">
            <v>Year 4</v>
          </cell>
          <cell r="D1329" t="str">
            <v>CCIandYear 4</v>
          </cell>
          <cell r="E1329">
            <v>42369</v>
          </cell>
          <cell r="F1329">
            <v>3663851000</v>
          </cell>
          <cell r="G1329">
            <v>1321426000</v>
          </cell>
          <cell r="H1329">
            <v>310921000</v>
          </cell>
          <cell r="I1329">
            <v>0</v>
          </cell>
          <cell r="J1329">
            <v>1036178000</v>
          </cell>
          <cell r="K1329">
            <v>2342425000</v>
          </cell>
          <cell r="L1329">
            <v>995326000</v>
          </cell>
          <cell r="M1329" t="str">
            <v>Real Estate</v>
          </cell>
          <cell r="N1329" t="str">
            <v>REITs</v>
          </cell>
        </row>
        <row r="1330">
          <cell r="A1330">
            <v>293</v>
          </cell>
          <cell r="B1330" t="str">
            <v>CF</v>
          </cell>
          <cell r="C1330" t="str">
            <v>Year 4</v>
          </cell>
          <cell r="D1330" t="str">
            <v>CFandYear 4</v>
          </cell>
          <cell r="E1330">
            <v>42369</v>
          </cell>
          <cell r="F1330">
            <v>4308300000</v>
          </cell>
          <cell r="G1330">
            <v>2761200000</v>
          </cell>
          <cell r="H1330">
            <v>319000000</v>
          </cell>
          <cell r="I1330">
            <v>0</v>
          </cell>
          <cell r="J1330">
            <v>0</v>
          </cell>
          <cell r="K1330">
            <v>1547100000</v>
          </cell>
          <cell r="L1330">
            <v>1228100000</v>
          </cell>
          <cell r="M1330" t="str">
            <v>Materials</v>
          </cell>
          <cell r="N1330" t="str">
            <v>Fertilizers &amp; Agricultural Chemicals</v>
          </cell>
        </row>
        <row r="1331">
          <cell r="A1331">
            <v>297</v>
          </cell>
          <cell r="B1331" t="str">
            <v>CFG</v>
          </cell>
          <cell r="C1331" t="str">
            <v>Year 4</v>
          </cell>
          <cell r="D1331" t="str">
            <v>CFGandYear 4</v>
          </cell>
          <cell r="E1331">
            <v>42369</v>
          </cell>
          <cell r="F1331">
            <v>5276000000</v>
          </cell>
          <cell r="G1331">
            <v>237000000</v>
          </cell>
          <cell r="H1331">
            <v>3113000000</v>
          </cell>
          <cell r="I1331">
            <v>0</v>
          </cell>
          <cell r="J1331">
            <v>448000000</v>
          </cell>
          <cell r="K1331">
            <v>5039000000</v>
          </cell>
          <cell r="L1331">
            <v>1478000000</v>
          </cell>
          <cell r="M1331" t="str">
            <v>Financials</v>
          </cell>
          <cell r="N1331" t="str">
            <v>Regional Banks</v>
          </cell>
        </row>
        <row r="1332">
          <cell r="A1332">
            <v>301</v>
          </cell>
          <cell r="B1332" t="str">
            <v>CHD</v>
          </cell>
          <cell r="C1332" t="str">
            <v>Year 4</v>
          </cell>
          <cell r="D1332" t="str">
            <v>CHDandYear 4</v>
          </cell>
          <cell r="E1332">
            <v>42369</v>
          </cell>
          <cell r="F1332">
            <v>3394800000</v>
          </cell>
          <cell r="G1332">
            <v>1883000000</v>
          </cell>
          <cell r="H1332">
            <v>837600000</v>
          </cell>
          <cell r="I1332">
            <v>0</v>
          </cell>
          <cell r="J1332">
            <v>0</v>
          </cell>
          <cell r="K1332">
            <v>1511800000</v>
          </cell>
          <cell r="L1332">
            <v>674200000</v>
          </cell>
          <cell r="M1332" t="str">
            <v>Consumer Staples</v>
          </cell>
          <cell r="N1332" t="str">
            <v>Household Products</v>
          </cell>
        </row>
        <row r="1333">
          <cell r="A1333">
            <v>305</v>
          </cell>
          <cell r="B1333" t="str">
            <v>CHK</v>
          </cell>
          <cell r="C1333" t="str">
            <v>Year 4</v>
          </cell>
          <cell r="D1333" t="str">
            <v>CHKandYear 4</v>
          </cell>
          <cell r="E1333">
            <v>42369</v>
          </cell>
          <cell r="F1333">
            <v>12764000000</v>
          </cell>
          <cell r="G1333">
            <v>10295000000</v>
          </cell>
          <cell r="H1333">
            <v>334000000</v>
          </cell>
          <cell r="I1333">
            <v>0</v>
          </cell>
          <cell r="J1333">
            <v>2229000000</v>
          </cell>
          <cell r="K1333">
            <v>2469000000</v>
          </cell>
          <cell r="L1333">
            <v>-94000000</v>
          </cell>
          <cell r="M1333" t="str">
            <v>Energy</v>
          </cell>
          <cell r="N1333" t="str">
            <v>Integrated Oil &amp; Gas</v>
          </cell>
        </row>
        <row r="1334">
          <cell r="A1334">
            <v>309</v>
          </cell>
          <cell r="B1334" t="str">
            <v>CHRW</v>
          </cell>
          <cell r="C1334" t="str">
            <v>Year 4</v>
          </cell>
          <cell r="D1334" t="str">
            <v>CHRWandYear 4</v>
          </cell>
          <cell r="E1334">
            <v>42369</v>
          </cell>
          <cell r="F1334">
            <v>13476084000</v>
          </cell>
          <cell r="G1334">
            <v>11207604000</v>
          </cell>
          <cell r="H1334">
            <v>1410170000</v>
          </cell>
          <cell r="I1334">
            <v>0</v>
          </cell>
          <cell r="J1334">
            <v>0</v>
          </cell>
          <cell r="K1334">
            <v>2268480000</v>
          </cell>
          <cell r="L1334">
            <v>858310000</v>
          </cell>
          <cell r="M1334" t="str">
            <v>Industrials</v>
          </cell>
          <cell r="N1334" t="str">
            <v>Air Freight &amp; Logistics</v>
          </cell>
        </row>
        <row r="1335">
          <cell r="A1335">
            <v>317</v>
          </cell>
          <cell r="B1335" t="str">
            <v>CI</v>
          </cell>
          <cell r="C1335" t="str">
            <v>Year 4</v>
          </cell>
          <cell r="D1335" t="str">
            <v>CIandYear 4</v>
          </cell>
          <cell r="E1335">
            <v>42369</v>
          </cell>
          <cell r="F1335">
            <v>37876000000</v>
          </cell>
          <cell r="G1335">
            <v>23290000000</v>
          </cell>
          <cell r="H1335">
            <v>0</v>
          </cell>
          <cell r="I1335">
            <v>0</v>
          </cell>
          <cell r="J1335">
            <v>11259000000</v>
          </cell>
          <cell r="K1335">
            <v>14586000000</v>
          </cell>
          <cell r="L1335">
            <v>3327000000</v>
          </cell>
          <cell r="M1335" t="str">
            <v>Health Care</v>
          </cell>
          <cell r="N1335" t="str">
            <v>Managed Health Care</v>
          </cell>
        </row>
        <row r="1336">
          <cell r="A1336">
            <v>321</v>
          </cell>
          <cell r="B1336" t="str">
            <v>CINF</v>
          </cell>
          <cell r="C1336" t="str">
            <v>Year 4</v>
          </cell>
          <cell r="D1336" t="str">
            <v>CINFandYear 4</v>
          </cell>
          <cell r="E1336">
            <v>42369</v>
          </cell>
          <cell r="F1336">
            <v>5142000000</v>
          </cell>
          <cell r="G1336">
            <v>4195000000</v>
          </cell>
          <cell r="H1336">
            <v>0</v>
          </cell>
          <cell r="I1336">
            <v>0</v>
          </cell>
          <cell r="J1336">
            <v>13000000</v>
          </cell>
          <cell r="K1336">
            <v>947000000</v>
          </cell>
          <cell r="L1336">
            <v>934000000</v>
          </cell>
          <cell r="M1336" t="str">
            <v>Financials</v>
          </cell>
          <cell r="N1336" t="str">
            <v>Property &amp; Casualty Insurance</v>
          </cell>
        </row>
        <row r="1337">
          <cell r="A1337">
            <v>325</v>
          </cell>
          <cell r="B1337" t="str">
            <v>CL</v>
          </cell>
          <cell r="C1337" t="str">
            <v>Year 4</v>
          </cell>
          <cell r="D1337" t="str">
            <v>CLandYear 4</v>
          </cell>
          <cell r="E1337">
            <v>42369</v>
          </cell>
          <cell r="F1337">
            <v>16034000000</v>
          </cell>
          <cell r="G1337">
            <v>6635000000</v>
          </cell>
          <cell r="H1337">
            <v>6610000000</v>
          </cell>
          <cell r="I1337">
            <v>0</v>
          </cell>
          <cell r="J1337">
            <v>0</v>
          </cell>
          <cell r="K1337">
            <v>9399000000</v>
          </cell>
          <cell r="L1337">
            <v>2789000000</v>
          </cell>
          <cell r="M1337" t="str">
            <v>Consumer Staples</v>
          </cell>
          <cell r="N1337" t="str">
            <v>Household Products</v>
          </cell>
        </row>
        <row r="1338">
          <cell r="A1338">
            <v>353</v>
          </cell>
          <cell r="B1338" t="str">
            <v>CNC</v>
          </cell>
          <cell r="C1338" t="str">
            <v>Year 4</v>
          </cell>
          <cell r="D1338" t="str">
            <v>CNCandYear 4</v>
          </cell>
          <cell r="E1338">
            <v>42369</v>
          </cell>
          <cell r="F1338">
            <v>22760000000</v>
          </cell>
          <cell r="G1338">
            <v>17242000000</v>
          </cell>
          <cell r="H1338">
            <v>2977000000</v>
          </cell>
          <cell r="I1338">
            <v>0</v>
          </cell>
          <cell r="J1338">
            <v>1836000000</v>
          </cell>
          <cell r="K1338">
            <v>5518000000</v>
          </cell>
          <cell r="L1338">
            <v>705000000</v>
          </cell>
          <cell r="M1338" t="str">
            <v>Health Care</v>
          </cell>
          <cell r="N1338" t="str">
            <v>Managed Health Care</v>
          </cell>
        </row>
        <row r="1339">
          <cell r="A1339">
            <v>357</v>
          </cell>
          <cell r="B1339" t="str">
            <v>CNP</v>
          </cell>
          <cell r="C1339" t="str">
            <v>Year 4</v>
          </cell>
          <cell r="D1339" t="str">
            <v>CNPandYear 4</v>
          </cell>
          <cell r="E1339">
            <v>42369</v>
          </cell>
          <cell r="F1339">
            <v>7386000000</v>
          </cell>
          <cell r="G1339">
            <v>5109000000</v>
          </cell>
          <cell r="H1339">
            <v>374000000</v>
          </cell>
          <cell r="I1339">
            <v>0</v>
          </cell>
          <cell r="J1339">
            <v>970000000</v>
          </cell>
          <cell r="K1339">
            <v>2277000000</v>
          </cell>
          <cell r="L1339">
            <v>933000000</v>
          </cell>
          <cell r="M1339" t="str">
            <v>Utilities</v>
          </cell>
          <cell r="N1339" t="str">
            <v>MultiUtilities</v>
          </cell>
        </row>
        <row r="1340">
          <cell r="A1340">
            <v>361</v>
          </cell>
          <cell r="B1340" t="str">
            <v>COF</v>
          </cell>
          <cell r="C1340" t="str">
            <v>Year 4</v>
          </cell>
          <cell r="D1340" t="str">
            <v>COFandYear 4</v>
          </cell>
          <cell r="E1340">
            <v>42369</v>
          </cell>
          <cell r="F1340">
            <v>25038000000</v>
          </cell>
          <cell r="G1340">
            <v>1091000000</v>
          </cell>
          <cell r="H1340">
            <v>12566000000</v>
          </cell>
          <cell r="I1340">
            <v>0</v>
          </cell>
          <cell r="J1340">
            <v>4966000000</v>
          </cell>
          <cell r="K1340">
            <v>23947000000</v>
          </cell>
          <cell r="L1340">
            <v>6415000000</v>
          </cell>
          <cell r="M1340" t="str">
            <v>Financials</v>
          </cell>
          <cell r="N1340" t="str">
            <v>Consumer Finance</v>
          </cell>
        </row>
        <row r="1341">
          <cell r="A1341">
            <v>365</v>
          </cell>
          <cell r="B1341" t="str">
            <v>COG</v>
          </cell>
          <cell r="C1341" t="str">
            <v>Year 4</v>
          </cell>
          <cell r="D1341" t="str">
            <v>COGandYear 4</v>
          </cell>
          <cell r="E1341">
            <v>42369</v>
          </cell>
          <cell r="F1341">
            <v>1357150000</v>
          </cell>
          <cell r="G1341">
            <v>580994000</v>
          </cell>
          <cell r="H1341">
            <v>112253000</v>
          </cell>
          <cell r="I1341">
            <v>0</v>
          </cell>
          <cell r="J1341">
            <v>622211000</v>
          </cell>
          <cell r="K1341">
            <v>776156000</v>
          </cell>
          <cell r="L1341">
            <v>41692000</v>
          </cell>
          <cell r="M1341" t="str">
            <v>Energy</v>
          </cell>
          <cell r="N1341" t="str">
            <v>Oil &amp; Gas Exploration &amp; Production</v>
          </cell>
        </row>
        <row r="1342">
          <cell r="A1342">
            <v>407</v>
          </cell>
          <cell r="B1342" t="str">
            <v>CTL</v>
          </cell>
          <cell r="C1342" t="str">
            <v>Year 4</v>
          </cell>
          <cell r="D1342" t="str">
            <v>CTLandYear 4</v>
          </cell>
          <cell r="E1342">
            <v>42369</v>
          </cell>
          <cell r="F1342">
            <v>17900000000</v>
          </cell>
          <cell r="G1342">
            <v>7778000000</v>
          </cell>
          <cell r="H1342">
            <v>3328000000</v>
          </cell>
          <cell r="I1342">
            <v>0</v>
          </cell>
          <cell r="J1342">
            <v>4189000000</v>
          </cell>
          <cell r="K1342">
            <v>10122000000</v>
          </cell>
          <cell r="L1342">
            <v>2605000000</v>
          </cell>
          <cell r="M1342" t="str">
            <v>Telecommunications Services</v>
          </cell>
          <cell r="N1342" t="str">
            <v>Integrated Telecommunications Services</v>
          </cell>
        </row>
        <row r="1343">
          <cell r="A1343">
            <v>411</v>
          </cell>
          <cell r="B1343" t="str">
            <v>CTSH</v>
          </cell>
          <cell r="C1343" t="str">
            <v>Year 4</v>
          </cell>
          <cell r="D1343" t="str">
            <v>CTSHandYear 4</v>
          </cell>
          <cell r="E1343">
            <v>42369</v>
          </cell>
          <cell r="F1343">
            <v>12416000000</v>
          </cell>
          <cell r="G1343">
            <v>7440200000</v>
          </cell>
          <cell r="H1343">
            <v>2508600000</v>
          </cell>
          <cell r="I1343">
            <v>0</v>
          </cell>
          <cell r="J1343">
            <v>325200000</v>
          </cell>
          <cell r="K1343">
            <v>4975800000</v>
          </cell>
          <cell r="L1343">
            <v>2142000000</v>
          </cell>
          <cell r="M1343" t="str">
            <v>Information Technology</v>
          </cell>
          <cell r="N1343" t="str">
            <v>IT Consulting &amp; Other Services</v>
          </cell>
        </row>
        <row r="1344">
          <cell r="A1344">
            <v>423</v>
          </cell>
          <cell r="B1344" t="str">
            <v>CVX</v>
          </cell>
          <cell r="C1344" t="str">
            <v>Year 4</v>
          </cell>
          <cell r="D1344" t="str">
            <v>CVXandYear 4</v>
          </cell>
          <cell r="E1344">
            <v>42369</v>
          </cell>
          <cell r="F1344">
            <v>129925000000</v>
          </cell>
          <cell r="G1344">
            <v>92785000000</v>
          </cell>
          <cell r="H1344">
            <v>16473000000</v>
          </cell>
          <cell r="I1344">
            <v>0</v>
          </cell>
          <cell r="J1344">
            <v>21037000000</v>
          </cell>
          <cell r="K1344">
            <v>37140000000</v>
          </cell>
          <cell r="L1344">
            <v>-370000000</v>
          </cell>
          <cell r="M1344" t="str">
            <v>Energy</v>
          </cell>
          <cell r="N1344" t="str">
            <v>Integrated Oil &amp; Gas</v>
          </cell>
        </row>
        <row r="1345">
          <cell r="A1345">
            <v>427</v>
          </cell>
          <cell r="B1345" t="str">
            <v>CXO</v>
          </cell>
          <cell r="C1345" t="str">
            <v>Year 4</v>
          </cell>
          <cell r="D1345" t="str">
            <v>CXOandYear 4</v>
          </cell>
          <cell r="E1345">
            <v>42369</v>
          </cell>
          <cell r="F1345">
            <v>1803573000</v>
          </cell>
          <cell r="G1345">
            <v>541359000</v>
          </cell>
          <cell r="H1345">
            <v>230734000</v>
          </cell>
          <cell r="I1345">
            <v>0</v>
          </cell>
          <cell r="J1345">
            <v>1230853000</v>
          </cell>
          <cell r="K1345">
            <v>1262214000</v>
          </cell>
          <cell r="L1345">
            <v>-199373000</v>
          </cell>
          <cell r="M1345" t="str">
            <v>Energy</v>
          </cell>
          <cell r="N1345" t="str">
            <v>Oil &amp; Gas Exploration &amp; Production</v>
          </cell>
        </row>
        <row r="1346">
          <cell r="A1346">
            <v>431</v>
          </cell>
          <cell r="B1346" t="str">
            <v>D</v>
          </cell>
          <cell r="C1346" t="str">
            <v>Year 4</v>
          </cell>
          <cell r="D1346" t="str">
            <v>DandYear 4</v>
          </cell>
          <cell r="E1346">
            <v>42369</v>
          </cell>
          <cell r="F1346">
            <v>11683000000</v>
          </cell>
          <cell r="G1346">
            <v>6201000000</v>
          </cell>
          <cell r="H1346">
            <v>551000000</v>
          </cell>
          <cell r="I1346">
            <v>0</v>
          </cell>
          <cell r="J1346">
            <v>1395000000</v>
          </cell>
          <cell r="K1346">
            <v>5482000000</v>
          </cell>
          <cell r="L1346">
            <v>3536000000</v>
          </cell>
          <cell r="M1346" t="str">
            <v>Utilities</v>
          </cell>
          <cell r="N1346" t="str">
            <v>Electric Utilities</v>
          </cell>
        </row>
        <row r="1347">
          <cell r="A1347">
            <v>447</v>
          </cell>
          <cell r="B1347" t="str">
            <v>DFS</v>
          </cell>
          <cell r="C1347" t="str">
            <v>Year 4</v>
          </cell>
          <cell r="D1347" t="str">
            <v>DFSandYear 4</v>
          </cell>
          <cell r="E1347">
            <v>42369</v>
          </cell>
          <cell r="F1347">
            <v>10002000000</v>
          </cell>
          <cell r="G1347">
            <v>623000000</v>
          </cell>
          <cell r="H1347">
            <v>3615000000</v>
          </cell>
          <cell r="I1347">
            <v>0</v>
          </cell>
          <cell r="J1347">
            <v>1512000000</v>
          </cell>
          <cell r="K1347">
            <v>9379000000</v>
          </cell>
          <cell r="L1347">
            <v>4252000000</v>
          </cell>
          <cell r="M1347" t="str">
            <v>Financials</v>
          </cell>
          <cell r="N1347" t="str">
            <v>Consumer Finance</v>
          </cell>
        </row>
        <row r="1348">
          <cell r="A1348">
            <v>455</v>
          </cell>
          <cell r="B1348" t="str">
            <v>DGX</v>
          </cell>
          <cell r="C1348" t="str">
            <v>Year 4</v>
          </cell>
          <cell r="D1348" t="str">
            <v>DGXandYear 4</v>
          </cell>
          <cell r="E1348">
            <v>42369</v>
          </cell>
          <cell r="F1348">
            <v>7493000000</v>
          </cell>
          <cell r="G1348">
            <v>4657000000</v>
          </cell>
          <cell r="H1348">
            <v>1356000000</v>
          </cell>
          <cell r="I1348">
            <v>0</v>
          </cell>
          <cell r="J1348">
            <v>81000000</v>
          </cell>
          <cell r="K1348">
            <v>2836000000</v>
          </cell>
          <cell r="L1348">
            <v>1399000000</v>
          </cell>
          <cell r="M1348" t="str">
            <v>Health Care</v>
          </cell>
          <cell r="N1348" t="str">
            <v>Health Care Facilities</v>
          </cell>
        </row>
        <row r="1349">
          <cell r="A1349">
            <v>463</v>
          </cell>
          <cell r="B1349" t="str">
            <v>DHR</v>
          </cell>
          <cell r="C1349" t="str">
            <v>Year 4</v>
          </cell>
          <cell r="D1349" t="str">
            <v>DHRandYear 4</v>
          </cell>
          <cell r="E1349">
            <v>42369</v>
          </cell>
          <cell r="F1349">
            <v>20563100000</v>
          </cell>
          <cell r="G1349">
            <v>9800600000</v>
          </cell>
          <cell r="H1349">
            <v>6054300000</v>
          </cell>
          <cell r="I1349">
            <v>1239100000</v>
          </cell>
          <cell r="J1349">
            <v>0</v>
          </cell>
          <cell r="K1349">
            <v>10762500000</v>
          </cell>
          <cell r="L1349">
            <v>3469100000</v>
          </cell>
          <cell r="M1349" t="str">
            <v>Industrials</v>
          </cell>
          <cell r="N1349" t="str">
            <v>Industrial Conglomerates</v>
          </cell>
        </row>
        <row r="1350">
          <cell r="A1350">
            <v>483</v>
          </cell>
          <cell r="B1350" t="str">
            <v>DLR</v>
          </cell>
          <cell r="C1350" t="str">
            <v>Year 4</v>
          </cell>
          <cell r="D1350" t="str">
            <v>DLRandYear 4</v>
          </cell>
          <cell r="E1350">
            <v>42369</v>
          </cell>
          <cell r="F1350">
            <v>1763336000</v>
          </cell>
          <cell r="G1350">
            <v>651282000</v>
          </cell>
          <cell r="H1350">
            <v>139616000</v>
          </cell>
          <cell r="I1350">
            <v>0</v>
          </cell>
          <cell r="J1350">
            <v>570527000</v>
          </cell>
          <cell r="K1350">
            <v>1112054000</v>
          </cell>
          <cell r="L1350">
            <v>401911000</v>
          </cell>
          <cell r="M1350" t="str">
            <v>Real Estate</v>
          </cell>
          <cell r="N1350" t="str">
            <v>Specialized REITs</v>
          </cell>
        </row>
        <row r="1351">
          <cell r="A1351">
            <v>491</v>
          </cell>
          <cell r="B1351" t="str">
            <v>DNB</v>
          </cell>
          <cell r="C1351" t="str">
            <v>Year 4</v>
          </cell>
          <cell r="D1351" t="str">
            <v>DNBandYear 4</v>
          </cell>
          <cell r="E1351">
            <v>42369</v>
          </cell>
          <cell r="F1351">
            <v>1637100000</v>
          </cell>
          <cell r="G1351">
            <v>0</v>
          </cell>
          <cell r="H1351">
            <v>1209100000</v>
          </cell>
          <cell r="I1351">
            <v>0</v>
          </cell>
          <cell r="J1351">
            <v>58700000</v>
          </cell>
          <cell r="K1351">
            <v>1637100000</v>
          </cell>
          <cell r="L1351">
            <v>369300000</v>
          </cell>
          <cell r="M1351" t="str">
            <v>Industrials</v>
          </cell>
          <cell r="N1351" t="str">
            <v>Research &amp; Consulting Services</v>
          </cell>
        </row>
        <row r="1352">
          <cell r="A1352">
            <v>507</v>
          </cell>
          <cell r="B1352" t="str">
            <v>DUK</v>
          </cell>
          <cell r="C1352" t="str">
            <v>Year 4</v>
          </cell>
          <cell r="D1352" t="str">
            <v>DUKandYear 4</v>
          </cell>
          <cell r="E1352">
            <v>42369</v>
          </cell>
          <cell r="F1352">
            <v>23459000000</v>
          </cell>
          <cell r="G1352">
            <v>13728000000</v>
          </cell>
          <cell r="H1352">
            <v>1135000000</v>
          </cell>
          <cell r="I1352">
            <v>0</v>
          </cell>
          <cell r="J1352">
            <v>3144000000</v>
          </cell>
          <cell r="K1352">
            <v>9731000000</v>
          </cell>
          <cell r="L1352">
            <v>5452000000</v>
          </cell>
          <cell r="M1352" t="str">
            <v>Utilities</v>
          </cell>
          <cell r="N1352" t="str">
            <v>Electric Utilities</v>
          </cell>
        </row>
        <row r="1353">
          <cell r="A1353">
            <v>511</v>
          </cell>
          <cell r="B1353" t="str">
            <v>DVA</v>
          </cell>
          <cell r="C1353" t="str">
            <v>Year 4</v>
          </cell>
          <cell r="D1353" t="str">
            <v>DVAandYear 4</v>
          </cell>
          <cell r="E1353">
            <v>42369</v>
          </cell>
          <cell r="F1353">
            <v>13781837000</v>
          </cell>
          <cell r="G1353">
            <v>9824834000</v>
          </cell>
          <cell r="H1353">
            <v>1947135000</v>
          </cell>
          <cell r="I1353">
            <v>0</v>
          </cell>
          <cell r="J1353">
            <v>638024000</v>
          </cell>
          <cell r="K1353">
            <v>3957003000</v>
          </cell>
          <cell r="L1353">
            <v>1371844000</v>
          </cell>
          <cell r="M1353" t="str">
            <v>Health Care</v>
          </cell>
          <cell r="N1353" t="str">
            <v>Health Care Facilities</v>
          </cell>
        </row>
        <row r="1354">
          <cell r="A1354">
            <v>527</v>
          </cell>
          <cell r="B1354" t="str">
            <v>ECL</v>
          </cell>
          <cell r="C1354" t="str">
            <v>Year 4</v>
          </cell>
          <cell r="D1354" t="str">
            <v>ECLandYear 4</v>
          </cell>
          <cell r="E1354">
            <v>42369</v>
          </cell>
          <cell r="F1354">
            <v>13545100000</v>
          </cell>
          <cell r="G1354">
            <v>7223500000</v>
          </cell>
          <cell r="H1354">
            <v>4345500000</v>
          </cell>
          <cell r="I1354">
            <v>0</v>
          </cell>
          <cell r="J1354">
            <v>0</v>
          </cell>
          <cell r="K1354">
            <v>6321600000</v>
          </cell>
          <cell r="L1354">
            <v>1976100000</v>
          </cell>
          <cell r="M1354" t="str">
            <v>Materials</v>
          </cell>
          <cell r="N1354" t="str">
            <v>Specialty Chemicals</v>
          </cell>
        </row>
        <row r="1355">
          <cell r="A1355">
            <v>535</v>
          </cell>
          <cell r="B1355" t="str">
            <v>EFX</v>
          </cell>
          <cell r="C1355" t="str">
            <v>Year 4</v>
          </cell>
          <cell r="D1355" t="str">
            <v>EFXandYear 4</v>
          </cell>
          <cell r="E1355">
            <v>42369</v>
          </cell>
          <cell r="F1355">
            <v>2663600000</v>
          </cell>
          <cell r="G1355">
            <v>887400000</v>
          </cell>
          <cell r="H1355">
            <v>884300000</v>
          </cell>
          <cell r="I1355">
            <v>0</v>
          </cell>
          <cell r="J1355">
            <v>198000000</v>
          </cell>
          <cell r="K1355">
            <v>1776200000</v>
          </cell>
          <cell r="L1355">
            <v>693900000</v>
          </cell>
          <cell r="M1355" t="str">
            <v>Industrials</v>
          </cell>
          <cell r="N1355" t="str">
            <v>Research &amp; Consulting Services</v>
          </cell>
        </row>
        <row r="1356">
          <cell r="A1356">
            <v>539</v>
          </cell>
          <cell r="B1356" t="str">
            <v>EIX</v>
          </cell>
          <cell r="C1356" t="str">
            <v>Year 4</v>
          </cell>
          <cell r="D1356" t="str">
            <v>EIXandYear 4</v>
          </cell>
          <cell r="E1356">
            <v>42369</v>
          </cell>
          <cell r="F1356">
            <v>11524000000</v>
          </cell>
          <cell r="G1356">
            <v>7256000000</v>
          </cell>
          <cell r="H1356">
            <v>336000000</v>
          </cell>
          <cell r="I1356">
            <v>0</v>
          </cell>
          <cell r="J1356">
            <v>1919000000</v>
          </cell>
          <cell r="K1356">
            <v>4268000000</v>
          </cell>
          <cell r="L1356">
            <v>2013000000</v>
          </cell>
          <cell r="M1356" t="str">
            <v>Utilities</v>
          </cell>
          <cell r="N1356" t="str">
            <v>Electric Utilities</v>
          </cell>
        </row>
        <row r="1357">
          <cell r="A1357">
            <v>547</v>
          </cell>
          <cell r="B1357" t="str">
            <v>EMN</v>
          </cell>
          <cell r="C1357" t="str">
            <v>Year 4</v>
          </cell>
          <cell r="D1357" t="str">
            <v>EMNandYear 4</v>
          </cell>
          <cell r="E1357">
            <v>42369</v>
          </cell>
          <cell r="F1357">
            <v>9648000000</v>
          </cell>
          <cell r="G1357">
            <v>7068000000</v>
          </cell>
          <cell r="H1357">
            <v>762000000</v>
          </cell>
          <cell r="I1357">
            <v>251000000</v>
          </cell>
          <cell r="J1357">
            <v>0</v>
          </cell>
          <cell r="K1357">
            <v>2580000000</v>
          </cell>
          <cell r="L1357">
            <v>1567000000</v>
          </cell>
          <cell r="M1357" t="str">
            <v>Materials</v>
          </cell>
          <cell r="N1357" t="str">
            <v>Diversified Chemicals</v>
          </cell>
        </row>
        <row r="1358">
          <cell r="A1358">
            <v>555</v>
          </cell>
          <cell r="B1358" t="str">
            <v>EOG</v>
          </cell>
          <cell r="C1358" t="str">
            <v>Year 4</v>
          </cell>
          <cell r="D1358" t="str">
            <v>EOGandYear 4</v>
          </cell>
          <cell r="E1358">
            <v>42369</v>
          </cell>
          <cell r="F1358">
            <v>8757428000</v>
          </cell>
          <cell r="G1358">
            <v>2177757000</v>
          </cell>
          <cell r="H1358">
            <v>3174320000</v>
          </cell>
          <cell r="I1358">
            <v>0</v>
          </cell>
          <cell r="J1358">
            <v>3313644000</v>
          </cell>
          <cell r="K1358">
            <v>6579671000</v>
          </cell>
          <cell r="L1358">
            <v>91707000</v>
          </cell>
          <cell r="M1358" t="str">
            <v>Energy</v>
          </cell>
          <cell r="N1358" t="str">
            <v>Oil &amp; Gas Exploration &amp; Production</v>
          </cell>
        </row>
        <row r="1359">
          <cell r="A1359">
            <v>559</v>
          </cell>
          <cell r="B1359" t="str">
            <v>EQIX</v>
          </cell>
          <cell r="C1359" t="str">
            <v>Year 4</v>
          </cell>
          <cell r="D1359" t="str">
            <v>EQIXandYear 4</v>
          </cell>
          <cell r="E1359">
            <v>42369</v>
          </cell>
          <cell r="F1359">
            <v>2725867000</v>
          </cell>
          <cell r="G1359">
            <v>1291506000</v>
          </cell>
          <cell r="H1359">
            <v>825296000</v>
          </cell>
          <cell r="I1359">
            <v>0</v>
          </cell>
          <cell r="J1359">
            <v>0</v>
          </cell>
          <cell r="K1359">
            <v>1434361000</v>
          </cell>
          <cell r="L1359">
            <v>609065000</v>
          </cell>
          <cell r="M1359" t="str">
            <v>Real Estate</v>
          </cell>
          <cell r="N1359" t="str">
            <v>REITs</v>
          </cell>
        </row>
        <row r="1360">
          <cell r="A1360">
            <v>563</v>
          </cell>
          <cell r="B1360" t="str">
            <v>EQR</v>
          </cell>
          <cell r="C1360" t="str">
            <v>Year 4</v>
          </cell>
          <cell r="D1360" t="str">
            <v>EQRandYear 4</v>
          </cell>
          <cell r="E1360">
            <v>42369</v>
          </cell>
          <cell r="F1360">
            <v>2744965000</v>
          </cell>
          <cell r="G1360">
            <v>905168000</v>
          </cell>
          <cell r="H1360">
            <v>65082000</v>
          </cell>
          <cell r="I1360">
            <v>0</v>
          </cell>
          <cell r="J1360">
            <v>765895000</v>
          </cell>
          <cell r="K1360">
            <v>1839797000</v>
          </cell>
          <cell r="L1360">
            <v>1008820000</v>
          </cell>
          <cell r="M1360" t="str">
            <v>Real Estate</v>
          </cell>
          <cell r="N1360" t="str">
            <v>REITs</v>
          </cell>
        </row>
        <row r="1361">
          <cell r="A1361">
            <v>571</v>
          </cell>
          <cell r="B1361" t="str">
            <v>ES</v>
          </cell>
          <cell r="C1361" t="str">
            <v>Year 4</v>
          </cell>
          <cell r="D1361" t="str">
            <v>ESandYear 4</v>
          </cell>
          <cell r="E1361">
            <v>42369</v>
          </cell>
          <cell r="F1361">
            <v>7954827000</v>
          </cell>
          <cell r="G1361">
            <v>4416194000</v>
          </cell>
          <cell r="H1361">
            <v>1086274000</v>
          </cell>
          <cell r="I1361">
            <v>0</v>
          </cell>
          <cell r="J1361">
            <v>688195000</v>
          </cell>
          <cell r="K1361">
            <v>3538633000</v>
          </cell>
          <cell r="L1361">
            <v>1764164000</v>
          </cell>
          <cell r="M1361" t="str">
            <v>Utilities</v>
          </cell>
          <cell r="N1361" t="str">
            <v>MultiUtilities</v>
          </cell>
        </row>
        <row r="1362">
          <cell r="A1362">
            <v>575</v>
          </cell>
          <cell r="B1362" t="str">
            <v>ESS</v>
          </cell>
          <cell r="C1362" t="str">
            <v>Year 4</v>
          </cell>
          <cell r="D1362" t="str">
            <v>ESSandYear 4</v>
          </cell>
          <cell r="E1362">
            <v>42369</v>
          </cell>
          <cell r="F1362">
            <v>1194407000</v>
          </cell>
          <cell r="G1362">
            <v>363508000</v>
          </cell>
          <cell r="H1362">
            <v>40090000</v>
          </cell>
          <cell r="I1362">
            <v>0</v>
          </cell>
          <cell r="J1362">
            <v>453423000</v>
          </cell>
          <cell r="K1362">
            <v>830899000</v>
          </cell>
          <cell r="L1362">
            <v>337386000</v>
          </cell>
          <cell r="M1362" t="str">
            <v>Real Estate</v>
          </cell>
          <cell r="N1362" t="str">
            <v>Residential REITs</v>
          </cell>
        </row>
        <row r="1363">
          <cell r="A1363">
            <v>579</v>
          </cell>
          <cell r="B1363" t="str">
            <v>ETFC</v>
          </cell>
          <cell r="C1363" t="str">
            <v>Year 4</v>
          </cell>
          <cell r="D1363" t="str">
            <v>ETFCandYear 4</v>
          </cell>
          <cell r="E1363">
            <v>42369</v>
          </cell>
          <cell r="F1363">
            <v>1403000000</v>
          </cell>
          <cell r="G1363">
            <v>0</v>
          </cell>
          <cell r="H1363">
            <v>1048000000</v>
          </cell>
          <cell r="I1363">
            <v>0</v>
          </cell>
          <cell r="J1363">
            <v>61000000</v>
          </cell>
          <cell r="K1363">
            <v>1403000000</v>
          </cell>
          <cell r="L1363">
            <v>294000000</v>
          </cell>
          <cell r="M1363" t="str">
            <v>Financials</v>
          </cell>
          <cell r="N1363" t="str">
            <v>Investment Banking &amp; Brokerage</v>
          </cell>
        </row>
        <row r="1364">
          <cell r="A1364">
            <v>583</v>
          </cell>
          <cell r="B1364" t="str">
            <v>ETN</v>
          </cell>
          <cell r="C1364" t="str">
            <v>Year 4</v>
          </cell>
          <cell r="D1364" t="str">
            <v>ETNandYear 4</v>
          </cell>
          <cell r="E1364">
            <v>42369</v>
          </cell>
          <cell r="F1364">
            <v>20855000000</v>
          </cell>
          <cell r="G1364">
            <v>14292000000</v>
          </cell>
          <cell r="H1364">
            <v>3596000000</v>
          </cell>
          <cell r="I1364">
            <v>625000000</v>
          </cell>
          <cell r="J1364">
            <v>0</v>
          </cell>
          <cell r="K1364">
            <v>6563000000</v>
          </cell>
          <cell r="L1364">
            <v>2342000000</v>
          </cell>
          <cell r="M1364" t="str">
            <v>Industrials</v>
          </cell>
          <cell r="N1364" t="str">
            <v>Industrial Conglomerates</v>
          </cell>
        </row>
        <row r="1365">
          <cell r="A1365">
            <v>587</v>
          </cell>
          <cell r="B1365" t="str">
            <v>ETR</v>
          </cell>
          <cell r="C1365" t="str">
            <v>Year 4</v>
          </cell>
          <cell r="D1365" t="str">
            <v>ETRandYear 4</v>
          </cell>
          <cell r="E1365">
            <v>42369</v>
          </cell>
          <cell r="F1365">
            <v>11513251000</v>
          </cell>
          <cell r="G1365">
            <v>7449273000</v>
          </cell>
          <cell r="H1365">
            <v>1074998000</v>
          </cell>
          <cell r="I1365">
            <v>0</v>
          </cell>
          <cell r="J1365">
            <v>1337276000</v>
          </cell>
          <cell r="K1365">
            <v>4063978000</v>
          </cell>
          <cell r="L1365">
            <v>1651704000</v>
          </cell>
          <cell r="M1365" t="str">
            <v>Utilities</v>
          </cell>
          <cell r="N1365" t="str">
            <v>Electric Utilities</v>
          </cell>
        </row>
        <row r="1366">
          <cell r="A1366">
            <v>591</v>
          </cell>
          <cell r="B1366" t="str">
            <v>EW</v>
          </cell>
          <cell r="C1366" t="str">
            <v>Year 4</v>
          </cell>
          <cell r="D1366" t="str">
            <v>EWandYear 4</v>
          </cell>
          <cell r="E1366">
            <v>42369</v>
          </cell>
          <cell r="F1366">
            <v>2493700000</v>
          </cell>
          <cell r="G1366">
            <v>617200000</v>
          </cell>
          <cell r="H1366">
            <v>850700000</v>
          </cell>
          <cell r="I1366">
            <v>383100000</v>
          </cell>
          <cell r="J1366">
            <v>0</v>
          </cell>
          <cell r="K1366">
            <v>1876500000</v>
          </cell>
          <cell r="L1366">
            <v>642700000</v>
          </cell>
          <cell r="M1366" t="str">
            <v>Health Care</v>
          </cell>
          <cell r="N1366" t="str">
            <v>Health Care Equipment</v>
          </cell>
        </row>
        <row r="1367">
          <cell r="A1367">
            <v>599</v>
          </cell>
          <cell r="B1367" t="str">
            <v>EXPD</v>
          </cell>
          <cell r="C1367" t="str">
            <v>Year 4</v>
          </cell>
          <cell r="D1367" t="str">
            <v>EXPDandYear 4</v>
          </cell>
          <cell r="E1367">
            <v>42369</v>
          </cell>
          <cell r="F1367">
            <v>6616632000</v>
          </cell>
          <cell r="G1367">
            <v>4428855000</v>
          </cell>
          <cell r="H1367">
            <v>1420281000</v>
          </cell>
          <cell r="I1367">
            <v>0</v>
          </cell>
          <cell r="J1367">
            <v>46012000</v>
          </cell>
          <cell r="K1367">
            <v>2187777000</v>
          </cell>
          <cell r="L1367">
            <v>721484000</v>
          </cell>
          <cell r="M1367" t="str">
            <v>Industrials</v>
          </cell>
          <cell r="N1367" t="str">
            <v>Air Freight &amp; Logistics</v>
          </cell>
        </row>
        <row r="1368">
          <cell r="A1368">
            <v>607</v>
          </cell>
          <cell r="B1368" t="str">
            <v>EXR</v>
          </cell>
          <cell r="C1368" t="str">
            <v>Year 4</v>
          </cell>
          <cell r="D1368" t="str">
            <v>EXRandYear 4</v>
          </cell>
          <cell r="E1368">
            <v>42369</v>
          </cell>
          <cell r="F1368">
            <v>782270000</v>
          </cell>
          <cell r="G1368">
            <v>203965000</v>
          </cell>
          <cell r="H1368">
            <v>80791000</v>
          </cell>
          <cell r="I1368">
            <v>0</v>
          </cell>
          <cell r="J1368">
            <v>133457000</v>
          </cell>
          <cell r="K1368">
            <v>578305000</v>
          </cell>
          <cell r="L1368">
            <v>364057000</v>
          </cell>
          <cell r="M1368" t="str">
            <v>Real Estate</v>
          </cell>
          <cell r="N1368" t="str">
            <v>Specialized REITs</v>
          </cell>
        </row>
        <row r="1369">
          <cell r="A1369">
            <v>623</v>
          </cell>
          <cell r="B1369" t="str">
            <v>FBHS</v>
          </cell>
          <cell r="C1369" t="str">
            <v>Year 4</v>
          </cell>
          <cell r="D1369" t="str">
            <v>FBHSandYear 4</v>
          </cell>
          <cell r="E1369">
            <v>42369</v>
          </cell>
          <cell r="F1369">
            <v>4579400000</v>
          </cell>
          <cell r="G1369">
            <v>2997500000</v>
          </cell>
          <cell r="H1369">
            <v>1047600000</v>
          </cell>
          <cell r="I1369">
            <v>0</v>
          </cell>
          <cell r="J1369">
            <v>21600000</v>
          </cell>
          <cell r="K1369">
            <v>1581900000</v>
          </cell>
          <cell r="L1369">
            <v>512700000</v>
          </cell>
          <cell r="M1369" t="str">
            <v>Industrials</v>
          </cell>
          <cell r="N1369" t="str">
            <v>Building Products</v>
          </cell>
        </row>
        <row r="1370">
          <cell r="A1370">
            <v>627</v>
          </cell>
          <cell r="B1370" t="str">
            <v>FCX</v>
          </cell>
          <cell r="C1370" t="str">
            <v>Year 4</v>
          </cell>
          <cell r="D1370" t="str">
            <v>FCXandYear 4</v>
          </cell>
          <cell r="E1370">
            <v>42369</v>
          </cell>
          <cell r="F1370">
            <v>15877000000</v>
          </cell>
          <cell r="G1370">
            <v>28524000000</v>
          </cell>
          <cell r="H1370">
            <v>569000000</v>
          </cell>
          <cell r="I1370">
            <v>127000000</v>
          </cell>
          <cell r="J1370">
            <v>0</v>
          </cell>
          <cell r="K1370">
            <v>-12647000000</v>
          </cell>
          <cell r="L1370">
            <v>-13343000000</v>
          </cell>
          <cell r="M1370" t="str">
            <v>Materials</v>
          </cell>
          <cell r="N1370" t="str">
            <v>Copper</v>
          </cell>
        </row>
        <row r="1371">
          <cell r="A1371">
            <v>635</v>
          </cell>
          <cell r="B1371" t="str">
            <v>FE</v>
          </cell>
          <cell r="C1371" t="str">
            <v>Year 4</v>
          </cell>
          <cell r="D1371" t="str">
            <v>FEandYear 4</v>
          </cell>
          <cell r="E1371">
            <v>42369</v>
          </cell>
          <cell r="F1371">
            <v>15026000000</v>
          </cell>
          <cell r="G1371">
            <v>6173000000</v>
          </cell>
          <cell r="H1371">
            <v>4969000000</v>
          </cell>
          <cell r="I1371">
            <v>0</v>
          </cell>
          <cell r="J1371">
            <v>1550000000</v>
          </cell>
          <cell r="K1371">
            <v>8853000000</v>
          </cell>
          <cell r="L1371">
            <v>2334000000</v>
          </cell>
          <cell r="M1371" t="str">
            <v>Utilities</v>
          </cell>
          <cell r="N1371" t="str">
            <v>Electric Utilities</v>
          </cell>
        </row>
        <row r="1372">
          <cell r="A1372">
            <v>643</v>
          </cell>
          <cell r="B1372" t="str">
            <v>FIS</v>
          </cell>
          <cell r="C1372" t="str">
            <v>Year 4</v>
          </cell>
          <cell r="D1372" t="str">
            <v>FISandYear 4</v>
          </cell>
          <cell r="E1372">
            <v>42369</v>
          </cell>
          <cell r="F1372">
            <v>6595200000</v>
          </cell>
          <cell r="G1372">
            <v>4393200000</v>
          </cell>
          <cell r="H1372">
            <v>1102800000</v>
          </cell>
          <cell r="I1372">
            <v>0</v>
          </cell>
          <cell r="J1372">
            <v>0</v>
          </cell>
          <cell r="K1372">
            <v>2202000000</v>
          </cell>
          <cell r="L1372">
            <v>1099200000</v>
          </cell>
          <cell r="M1372" t="str">
            <v>Information Technology</v>
          </cell>
          <cell r="N1372" t="str">
            <v>Internet Software &amp; Services</v>
          </cell>
        </row>
        <row r="1373">
          <cell r="A1373">
            <v>647</v>
          </cell>
          <cell r="B1373" t="str">
            <v>FISV</v>
          </cell>
          <cell r="C1373" t="str">
            <v>Year 4</v>
          </cell>
          <cell r="D1373" t="str">
            <v>FISVandYear 4</v>
          </cell>
          <cell r="E1373">
            <v>42369</v>
          </cell>
          <cell r="F1373">
            <v>5254000000</v>
          </cell>
          <cell r="G1373">
            <v>2909000000</v>
          </cell>
          <cell r="H1373">
            <v>1034000000</v>
          </cell>
          <cell r="I1373">
            <v>0</v>
          </cell>
          <cell r="J1373">
            <v>0</v>
          </cell>
          <cell r="K1373">
            <v>2345000000</v>
          </cell>
          <cell r="L1373">
            <v>1311000000</v>
          </cell>
          <cell r="M1373" t="str">
            <v>Information Technology</v>
          </cell>
          <cell r="N1373" t="str">
            <v>Internet Software &amp; Services</v>
          </cell>
        </row>
        <row r="1374">
          <cell r="A1374">
            <v>655</v>
          </cell>
          <cell r="B1374" t="str">
            <v>FLIR</v>
          </cell>
          <cell r="C1374" t="str">
            <v>Year 4</v>
          </cell>
          <cell r="D1374" t="str">
            <v>FLIRandYear 4</v>
          </cell>
          <cell r="E1374">
            <v>42369</v>
          </cell>
          <cell r="F1374">
            <v>1557067000</v>
          </cell>
          <cell r="G1374">
            <v>803506000</v>
          </cell>
          <cell r="H1374">
            <v>313544000</v>
          </cell>
          <cell r="I1374">
            <v>132892000</v>
          </cell>
          <cell r="J1374">
            <v>0</v>
          </cell>
          <cell r="K1374">
            <v>753561000</v>
          </cell>
          <cell r="L1374">
            <v>307125000</v>
          </cell>
          <cell r="M1374" t="str">
            <v>Information Technology</v>
          </cell>
          <cell r="N1374" t="str">
            <v>Electronic Equipment &amp; Instruments</v>
          </cell>
        </row>
        <row r="1375">
          <cell r="A1375">
            <v>667</v>
          </cell>
          <cell r="B1375" t="str">
            <v>FMC</v>
          </cell>
          <cell r="C1375" t="str">
            <v>Year 4</v>
          </cell>
          <cell r="D1375" t="str">
            <v>FMCandYear 4</v>
          </cell>
          <cell r="E1375">
            <v>42369</v>
          </cell>
          <cell r="F1375">
            <v>3276500000</v>
          </cell>
          <cell r="G1375">
            <v>2201100000</v>
          </cell>
          <cell r="H1375">
            <v>737900000</v>
          </cell>
          <cell r="I1375">
            <v>143700000</v>
          </cell>
          <cell r="J1375">
            <v>0</v>
          </cell>
          <cell r="K1375">
            <v>1075400000</v>
          </cell>
          <cell r="L1375">
            <v>193800000</v>
          </cell>
          <cell r="M1375" t="str">
            <v>Materials</v>
          </cell>
          <cell r="N1375" t="str">
            <v>Diversified Chemicals</v>
          </cell>
        </row>
        <row r="1376">
          <cell r="A1376">
            <v>675</v>
          </cell>
          <cell r="B1376" t="str">
            <v>FSLR</v>
          </cell>
          <cell r="C1376" t="str">
            <v>Year 4</v>
          </cell>
          <cell r="D1376" t="str">
            <v>FSLRandYear 4</v>
          </cell>
          <cell r="E1376">
            <v>42369</v>
          </cell>
          <cell r="F1376">
            <v>3578995000</v>
          </cell>
          <cell r="G1376">
            <v>2659728000</v>
          </cell>
          <cell r="H1376">
            <v>255192000</v>
          </cell>
          <cell r="I1376">
            <v>130593000</v>
          </cell>
          <cell r="J1376">
            <v>0</v>
          </cell>
          <cell r="K1376">
            <v>919267000</v>
          </cell>
          <cell r="L1376">
            <v>533482000</v>
          </cell>
          <cell r="M1376" t="str">
            <v>Information Technology</v>
          </cell>
          <cell r="N1376" t="str">
            <v>Semiconductors</v>
          </cell>
        </row>
        <row r="1377">
          <cell r="A1377">
            <v>679</v>
          </cell>
          <cell r="B1377" t="str">
            <v>FTR</v>
          </cell>
          <cell r="C1377" t="str">
            <v>Year 4</v>
          </cell>
          <cell r="D1377" t="str">
            <v>FTRandYear 4</v>
          </cell>
          <cell r="E1377">
            <v>42369</v>
          </cell>
          <cell r="F1377">
            <v>5576000000</v>
          </cell>
          <cell r="G1377">
            <v>0</v>
          </cell>
          <cell r="H1377">
            <v>3275000000</v>
          </cell>
          <cell r="I1377">
            <v>0</v>
          </cell>
          <cell r="J1377">
            <v>1320000000</v>
          </cell>
          <cell r="K1377">
            <v>5576000000</v>
          </cell>
          <cell r="L1377">
            <v>981000000</v>
          </cell>
          <cell r="M1377" t="str">
            <v>Telecommunications Services</v>
          </cell>
          <cell r="N1377" t="str">
            <v>Integrated Telecommunications Services</v>
          </cell>
        </row>
        <row r="1378">
          <cell r="A1378">
            <v>687</v>
          </cell>
          <cell r="B1378" t="str">
            <v>GGP</v>
          </cell>
          <cell r="C1378" t="str">
            <v>Year 4</v>
          </cell>
          <cell r="D1378" t="str">
            <v>GGPandYear 4</v>
          </cell>
          <cell r="E1378">
            <v>42369</v>
          </cell>
          <cell r="F1378">
            <v>2403906000</v>
          </cell>
          <cell r="G1378">
            <v>747276000</v>
          </cell>
          <cell r="H1378">
            <v>72363000</v>
          </cell>
          <cell r="I1378">
            <v>0</v>
          </cell>
          <cell r="J1378">
            <v>643689000</v>
          </cell>
          <cell r="K1378">
            <v>1656630000</v>
          </cell>
          <cell r="L1378">
            <v>940578000</v>
          </cell>
          <cell r="M1378" t="str">
            <v>Real Estate</v>
          </cell>
          <cell r="N1378" t="str">
            <v>Retail REITs</v>
          </cell>
        </row>
        <row r="1379">
          <cell r="A1379">
            <v>691</v>
          </cell>
          <cell r="B1379" t="str">
            <v>GILD</v>
          </cell>
          <cell r="C1379" t="str">
            <v>Year 4</v>
          </cell>
          <cell r="D1379" t="str">
            <v>GILDandYear 4</v>
          </cell>
          <cell r="E1379">
            <v>42369</v>
          </cell>
          <cell r="F1379">
            <v>32639000000</v>
          </cell>
          <cell r="G1379">
            <v>4006000000</v>
          </cell>
          <cell r="H1379">
            <v>3426000000</v>
          </cell>
          <cell r="I1379">
            <v>3014000000</v>
          </cell>
          <cell r="J1379">
            <v>0</v>
          </cell>
          <cell r="K1379">
            <v>28633000000</v>
          </cell>
          <cell r="L1379">
            <v>22193000000</v>
          </cell>
          <cell r="M1379" t="str">
            <v>Health Care</v>
          </cell>
          <cell r="N1379" t="str">
            <v>Biotechnology</v>
          </cell>
        </row>
        <row r="1380">
          <cell r="A1380">
            <v>707</v>
          </cell>
          <cell r="B1380" t="str">
            <v>GPC</v>
          </cell>
          <cell r="C1380" t="str">
            <v>Year 4</v>
          </cell>
          <cell r="D1380" t="str">
            <v>GPCandYear 4</v>
          </cell>
          <cell r="E1380">
            <v>42369</v>
          </cell>
          <cell r="F1380">
            <v>15280044000</v>
          </cell>
          <cell r="G1380">
            <v>10724192000</v>
          </cell>
          <cell r="H1380">
            <v>3277390000</v>
          </cell>
          <cell r="I1380">
            <v>0</v>
          </cell>
          <cell r="J1380">
            <v>141675000</v>
          </cell>
          <cell r="K1380">
            <v>4555852000</v>
          </cell>
          <cell r="L1380">
            <v>1136787000</v>
          </cell>
          <cell r="M1380" t="str">
            <v>Consumer Discretionary</v>
          </cell>
          <cell r="N1380" t="str">
            <v>Specialty Stores</v>
          </cell>
        </row>
        <row r="1381">
          <cell r="A1381">
            <v>727</v>
          </cell>
          <cell r="B1381" t="str">
            <v>GWW</v>
          </cell>
          <cell r="C1381" t="str">
            <v>Year 4</v>
          </cell>
          <cell r="D1381" t="str">
            <v>GWWandYear 4</v>
          </cell>
          <cell r="E1381">
            <v>42369</v>
          </cell>
          <cell r="F1381">
            <v>9973384000</v>
          </cell>
          <cell r="G1381">
            <v>5741956000</v>
          </cell>
          <cell r="H1381">
            <v>2931108000</v>
          </cell>
          <cell r="I1381">
            <v>0</v>
          </cell>
          <cell r="J1381">
            <v>0</v>
          </cell>
          <cell r="K1381">
            <v>4231428000</v>
          </cell>
          <cell r="L1381">
            <v>1300320000</v>
          </cell>
          <cell r="M1381" t="str">
            <v>Industrials</v>
          </cell>
          <cell r="N1381" t="str">
            <v>Industrial Materials</v>
          </cell>
        </row>
        <row r="1382">
          <cell r="A1382">
            <v>743</v>
          </cell>
          <cell r="B1382" t="str">
            <v>HBAN</v>
          </cell>
          <cell r="C1382" t="str">
            <v>Year 4</v>
          </cell>
          <cell r="D1382" t="str">
            <v>HBANandYear 4</v>
          </cell>
          <cell r="E1382">
            <v>42369</v>
          </cell>
          <cell r="F1382">
            <v>3153251000</v>
          </cell>
          <cell r="G1382">
            <v>82175000</v>
          </cell>
          <cell r="H1382">
            <v>1948041000</v>
          </cell>
          <cell r="I1382">
            <v>0</v>
          </cell>
          <cell r="J1382">
            <v>127821000</v>
          </cell>
          <cell r="K1382">
            <v>3071076000</v>
          </cell>
          <cell r="L1382">
            <v>995214000</v>
          </cell>
          <cell r="M1382" t="str">
            <v>Financials</v>
          </cell>
          <cell r="N1382" t="str">
            <v>Banks</v>
          </cell>
        </row>
        <row r="1383">
          <cell r="A1383">
            <v>751</v>
          </cell>
          <cell r="B1383" t="str">
            <v>HCA</v>
          </cell>
          <cell r="C1383" t="str">
            <v>Year 4</v>
          </cell>
          <cell r="D1383" t="str">
            <v>HCAandYear 4</v>
          </cell>
          <cell r="E1383">
            <v>42369</v>
          </cell>
          <cell r="F1383">
            <v>39678000000</v>
          </cell>
          <cell r="G1383">
            <v>6638000000</v>
          </cell>
          <cell r="H1383">
            <v>25171000000</v>
          </cell>
          <cell r="I1383">
            <v>0</v>
          </cell>
          <cell r="J1383">
            <v>1904000000</v>
          </cell>
          <cell r="K1383">
            <v>33040000000</v>
          </cell>
          <cell r="L1383">
            <v>5965000000</v>
          </cell>
          <cell r="M1383" t="str">
            <v>Health Care</v>
          </cell>
          <cell r="N1383" t="str">
            <v>Health Care Facilities</v>
          </cell>
        </row>
        <row r="1384">
          <cell r="A1384">
            <v>755</v>
          </cell>
          <cell r="B1384" t="str">
            <v>HCN</v>
          </cell>
          <cell r="C1384" t="str">
            <v>Year 4</v>
          </cell>
          <cell r="D1384" t="str">
            <v>HCNandYear 4</v>
          </cell>
          <cell r="E1384">
            <v>42369</v>
          </cell>
          <cell r="F1384">
            <v>3775685000</v>
          </cell>
          <cell r="G1384">
            <v>1622257000</v>
          </cell>
          <cell r="H1384">
            <v>258342000</v>
          </cell>
          <cell r="I1384">
            <v>0</v>
          </cell>
          <cell r="J1384">
            <v>826240000</v>
          </cell>
          <cell r="K1384">
            <v>2153428000</v>
          </cell>
          <cell r="L1384">
            <v>1068846000</v>
          </cell>
          <cell r="M1384" t="str">
            <v>Real Estate</v>
          </cell>
          <cell r="N1384" t="str">
            <v>REITs</v>
          </cell>
        </row>
        <row r="1385">
          <cell r="A1385">
            <v>767</v>
          </cell>
          <cell r="B1385" t="str">
            <v>HES</v>
          </cell>
          <cell r="C1385" t="str">
            <v>Year 4</v>
          </cell>
          <cell r="D1385" t="str">
            <v>HESandYear 4</v>
          </cell>
          <cell r="E1385">
            <v>42369</v>
          </cell>
          <cell r="F1385">
            <v>6636000000</v>
          </cell>
          <cell r="G1385">
            <v>3323000000</v>
          </cell>
          <cell r="H1385">
            <v>703000000</v>
          </cell>
          <cell r="I1385">
            <v>0</v>
          </cell>
          <cell r="J1385">
            <v>3955000000</v>
          </cell>
          <cell r="K1385">
            <v>3313000000</v>
          </cell>
          <cell r="L1385">
            <v>-1345000000</v>
          </cell>
          <cell r="M1385" t="str">
            <v>Energy</v>
          </cell>
          <cell r="N1385" t="str">
            <v>Integrated Oil &amp; Gas</v>
          </cell>
        </row>
        <row r="1386">
          <cell r="A1386">
            <v>771</v>
          </cell>
          <cell r="B1386" t="str">
            <v>HIG</v>
          </cell>
          <cell r="C1386" t="str">
            <v>Year 4</v>
          </cell>
          <cell r="D1386" t="str">
            <v>HIGandYear 4</v>
          </cell>
          <cell r="E1386">
            <v>42369</v>
          </cell>
          <cell r="F1386">
            <v>18377000000</v>
          </cell>
          <cell r="G1386">
            <v>10775000000</v>
          </cell>
          <cell r="H1386">
            <v>0</v>
          </cell>
          <cell r="I1386">
            <v>0</v>
          </cell>
          <cell r="J1386">
            <v>5274000000</v>
          </cell>
          <cell r="K1386">
            <v>7602000000</v>
          </cell>
          <cell r="L1386">
            <v>2328000000</v>
          </cell>
          <cell r="M1386" t="str">
            <v>Financials</v>
          </cell>
          <cell r="N1386" t="str">
            <v>Property &amp; Casualty Insurance</v>
          </cell>
        </row>
        <row r="1387">
          <cell r="A1387">
            <v>775</v>
          </cell>
          <cell r="B1387" t="str">
            <v>HOG</v>
          </cell>
          <cell r="C1387" t="str">
            <v>Year 4</v>
          </cell>
          <cell r="D1387" t="str">
            <v>HOGandYear 4</v>
          </cell>
          <cell r="E1387">
            <v>42369</v>
          </cell>
          <cell r="F1387">
            <v>5995402000</v>
          </cell>
          <cell r="G1387">
            <v>3619612000</v>
          </cell>
          <cell r="H1387">
            <v>1220095000</v>
          </cell>
          <cell r="I1387">
            <v>0</v>
          </cell>
          <cell r="J1387">
            <v>0</v>
          </cell>
          <cell r="K1387">
            <v>2375790000</v>
          </cell>
          <cell r="L1387">
            <v>1155695000</v>
          </cell>
          <cell r="M1387" t="str">
            <v>Consumer Discretionary</v>
          </cell>
          <cell r="N1387" t="str">
            <v>Motorcycle Manufacturers</v>
          </cell>
        </row>
        <row r="1388">
          <cell r="A1388">
            <v>814</v>
          </cell>
          <cell r="B1388" t="str">
            <v>HST</v>
          </cell>
          <cell r="C1388" t="str">
            <v>Year 4</v>
          </cell>
          <cell r="D1388" t="str">
            <v>HSTandYear 4</v>
          </cell>
          <cell r="E1388">
            <v>42369</v>
          </cell>
          <cell r="F1388">
            <v>5387000000</v>
          </cell>
          <cell r="G1388">
            <v>2012000000</v>
          </cell>
          <cell r="H1388">
            <v>2011000000</v>
          </cell>
          <cell r="I1388">
            <v>0</v>
          </cell>
          <cell r="J1388">
            <v>716000000</v>
          </cell>
          <cell r="K1388">
            <v>3375000000</v>
          </cell>
          <cell r="L1388">
            <v>648000000</v>
          </cell>
          <cell r="M1388" t="str">
            <v>Real Estate</v>
          </cell>
          <cell r="N1388" t="str">
            <v>REITs</v>
          </cell>
        </row>
        <row r="1389">
          <cell r="A1389">
            <v>818</v>
          </cell>
          <cell r="B1389" t="str">
            <v>HSY</v>
          </cell>
          <cell r="C1389" t="str">
            <v>Year 4</v>
          </cell>
          <cell r="D1389" t="str">
            <v>HSYandYear 4</v>
          </cell>
          <cell r="E1389">
            <v>42369</v>
          </cell>
          <cell r="F1389">
            <v>7386626000</v>
          </cell>
          <cell r="G1389">
            <v>4003951000</v>
          </cell>
          <cell r="H1389">
            <v>1969308000</v>
          </cell>
          <cell r="I1389">
            <v>0</v>
          </cell>
          <cell r="J1389">
            <v>0</v>
          </cell>
          <cell r="K1389">
            <v>3382675000</v>
          </cell>
          <cell r="L1389">
            <v>1413367000</v>
          </cell>
          <cell r="M1389" t="str">
            <v>Consumer Staples</v>
          </cell>
          <cell r="N1389" t="str">
            <v>Packaged Foods &amp; Meats</v>
          </cell>
        </row>
        <row r="1390">
          <cell r="A1390">
            <v>826</v>
          </cell>
          <cell r="B1390" t="str">
            <v>IBM</v>
          </cell>
          <cell r="C1390" t="str">
            <v>Year 4</v>
          </cell>
          <cell r="D1390" t="str">
            <v>IBMandYear 4</v>
          </cell>
          <cell r="E1390">
            <v>42369</v>
          </cell>
          <cell r="F1390">
            <v>81741000000</v>
          </cell>
          <cell r="G1390">
            <v>41057000000</v>
          </cell>
          <cell r="H1390">
            <v>19748000000</v>
          </cell>
          <cell r="I1390">
            <v>5247000000</v>
          </cell>
          <cell r="J1390">
            <v>0</v>
          </cell>
          <cell r="K1390">
            <v>40684000000</v>
          </cell>
          <cell r="L1390">
            <v>15689000000</v>
          </cell>
          <cell r="M1390" t="str">
            <v>Information Technology</v>
          </cell>
          <cell r="N1390" t="str">
            <v>IT Consulting &amp; Other Services</v>
          </cell>
        </row>
        <row r="1391">
          <cell r="A1391">
            <v>830</v>
          </cell>
          <cell r="B1391" t="str">
            <v>IDXX</v>
          </cell>
          <cell r="C1391" t="str">
            <v>Year 4</v>
          </cell>
          <cell r="D1391" t="str">
            <v>IDXXandYear 4</v>
          </cell>
          <cell r="E1391">
            <v>42369</v>
          </cell>
          <cell r="F1391">
            <v>1601892000</v>
          </cell>
          <cell r="G1391">
            <v>711622000</v>
          </cell>
          <cell r="H1391">
            <v>482465000</v>
          </cell>
          <cell r="I1391">
            <v>99681000</v>
          </cell>
          <cell r="J1391">
            <v>0</v>
          </cell>
          <cell r="K1391">
            <v>890270000</v>
          </cell>
          <cell r="L1391">
            <v>308124000</v>
          </cell>
          <cell r="M1391" t="str">
            <v>Health Care</v>
          </cell>
          <cell r="N1391" t="str">
            <v>Health Care Equipment</v>
          </cell>
        </row>
        <row r="1392">
          <cell r="A1392">
            <v>834</v>
          </cell>
          <cell r="B1392" t="str">
            <v>IFF</v>
          </cell>
          <cell r="C1392" t="str">
            <v>Year 4</v>
          </cell>
          <cell r="D1392" t="str">
            <v>IFFandYear 4</v>
          </cell>
          <cell r="E1392">
            <v>42369</v>
          </cell>
          <cell r="F1392">
            <v>3023189000</v>
          </cell>
          <cell r="G1392">
            <v>1671590000</v>
          </cell>
          <cell r="H1392">
            <v>509557000</v>
          </cell>
          <cell r="I1392">
            <v>246101000</v>
          </cell>
          <cell r="J1392">
            <v>0</v>
          </cell>
          <cell r="K1392">
            <v>1351599000</v>
          </cell>
          <cell r="L1392">
            <v>595941000</v>
          </cell>
          <cell r="M1392" t="str">
            <v>Materials</v>
          </cell>
          <cell r="N1392" t="str">
            <v>Specialty Chemicals</v>
          </cell>
        </row>
        <row r="1393">
          <cell r="A1393">
            <v>850</v>
          </cell>
          <cell r="B1393" t="str">
            <v>IP</v>
          </cell>
          <cell r="C1393" t="str">
            <v>Year 4</v>
          </cell>
          <cell r="D1393" t="str">
            <v>IPandYear 4</v>
          </cell>
          <cell r="E1393">
            <v>42369</v>
          </cell>
          <cell r="F1393">
            <v>22365000000</v>
          </cell>
          <cell r="G1393">
            <v>15468000000</v>
          </cell>
          <cell r="H1393">
            <v>3219000000</v>
          </cell>
          <cell r="I1393">
            <v>0</v>
          </cell>
          <cell r="J1393">
            <v>1294000000</v>
          </cell>
          <cell r="K1393">
            <v>6897000000</v>
          </cell>
          <cell r="L1393">
            <v>2384000000</v>
          </cell>
          <cell r="M1393" t="str">
            <v>Materials</v>
          </cell>
          <cell r="N1393" t="str">
            <v>Paper Packaging</v>
          </cell>
        </row>
        <row r="1394">
          <cell r="A1394">
            <v>854</v>
          </cell>
          <cell r="B1394" t="str">
            <v>IPG</v>
          </cell>
          <cell r="C1394" t="str">
            <v>Year 4</v>
          </cell>
          <cell r="D1394" t="str">
            <v>IPGandYear 4</v>
          </cell>
          <cell r="E1394">
            <v>42369</v>
          </cell>
          <cell r="F1394">
            <v>7613800000</v>
          </cell>
          <cell r="G1394">
            <v>0</v>
          </cell>
          <cell r="H1394">
            <v>6742700000</v>
          </cell>
          <cell r="I1394">
            <v>0</v>
          </cell>
          <cell r="J1394">
            <v>0</v>
          </cell>
          <cell r="K1394">
            <v>7613800000</v>
          </cell>
          <cell r="L1394">
            <v>871100000</v>
          </cell>
          <cell r="M1394" t="str">
            <v>Consumer Discretionary</v>
          </cell>
          <cell r="N1394" t="str">
            <v>Advertising</v>
          </cell>
        </row>
        <row r="1395">
          <cell r="A1395">
            <v>858</v>
          </cell>
          <cell r="B1395" t="str">
            <v>IRM</v>
          </cell>
          <cell r="C1395" t="str">
            <v>Year 4</v>
          </cell>
          <cell r="D1395" t="str">
            <v>IRMandYear 4</v>
          </cell>
          <cell r="E1395">
            <v>42369</v>
          </cell>
          <cell r="F1395">
            <v>3007976000</v>
          </cell>
          <cell r="G1395">
            <v>1290025000</v>
          </cell>
          <cell r="H1395">
            <v>844960000</v>
          </cell>
          <cell r="I1395">
            <v>0</v>
          </cell>
          <cell r="J1395">
            <v>345464000</v>
          </cell>
          <cell r="K1395">
            <v>1717951000</v>
          </cell>
          <cell r="L1395">
            <v>527527000</v>
          </cell>
          <cell r="M1395" t="str">
            <v>Real Estate</v>
          </cell>
          <cell r="N1395" t="str">
            <v>REITs</v>
          </cell>
        </row>
        <row r="1396">
          <cell r="A1396">
            <v>870</v>
          </cell>
          <cell r="B1396" t="str">
            <v>IVZ</v>
          </cell>
          <cell r="C1396" t="str">
            <v>Year 4</v>
          </cell>
          <cell r="D1396" t="str">
            <v>IVZandYear 4</v>
          </cell>
          <cell r="E1396">
            <v>42369</v>
          </cell>
          <cell r="F1396">
            <v>5122900000</v>
          </cell>
          <cell r="G1396">
            <v>0</v>
          </cell>
          <cell r="H1396">
            <v>3764500000</v>
          </cell>
          <cell r="I1396">
            <v>0</v>
          </cell>
          <cell r="J1396">
            <v>0</v>
          </cell>
          <cell r="K1396">
            <v>5122900000</v>
          </cell>
          <cell r="L1396">
            <v>1358400000</v>
          </cell>
          <cell r="M1396" t="str">
            <v>Financials</v>
          </cell>
          <cell r="N1396" t="str">
            <v>Asset Management &amp; Custody Banks</v>
          </cell>
        </row>
        <row r="1397">
          <cell r="A1397">
            <v>874</v>
          </cell>
          <cell r="B1397" t="str">
            <v>JBHT</v>
          </cell>
          <cell r="C1397" t="str">
            <v>Year 4</v>
          </cell>
          <cell r="D1397" t="str">
            <v>JBHTandYear 4</v>
          </cell>
          <cell r="E1397">
            <v>42369</v>
          </cell>
          <cell r="F1397">
            <v>6187646000</v>
          </cell>
          <cell r="G1397">
            <v>3665578000</v>
          </cell>
          <cell r="H1397">
            <v>1466761000</v>
          </cell>
          <cell r="I1397">
            <v>0</v>
          </cell>
          <cell r="J1397">
            <v>339613000</v>
          </cell>
          <cell r="K1397">
            <v>2522068000</v>
          </cell>
          <cell r="L1397">
            <v>715694000</v>
          </cell>
          <cell r="M1397" t="str">
            <v>Industrials</v>
          </cell>
          <cell r="N1397" t="str">
            <v>Trucking</v>
          </cell>
        </row>
        <row r="1398">
          <cell r="A1398">
            <v>882</v>
          </cell>
          <cell r="B1398" t="str">
            <v>JNPR</v>
          </cell>
          <cell r="C1398" t="str">
            <v>Year 4</v>
          </cell>
          <cell r="D1398" t="str">
            <v>JNPRandYear 4</v>
          </cell>
          <cell r="E1398">
            <v>42369</v>
          </cell>
          <cell r="F1398">
            <v>4857800000</v>
          </cell>
          <cell r="G1398">
            <v>1779200000</v>
          </cell>
          <cell r="H1398">
            <v>1172700000</v>
          </cell>
          <cell r="I1398">
            <v>994500000</v>
          </cell>
          <cell r="J1398">
            <v>0</v>
          </cell>
          <cell r="K1398">
            <v>3078600000</v>
          </cell>
          <cell r="L1398">
            <v>911400000</v>
          </cell>
          <cell r="M1398" t="str">
            <v>Information Technology</v>
          </cell>
          <cell r="N1398" t="str">
            <v>Networking Equipment</v>
          </cell>
        </row>
        <row r="1399">
          <cell r="A1399">
            <v>886</v>
          </cell>
          <cell r="B1399" t="str">
            <v>JPM</v>
          </cell>
          <cell r="C1399" t="str">
            <v>Year 4</v>
          </cell>
          <cell r="D1399" t="str">
            <v>JPMandYear 4</v>
          </cell>
          <cell r="E1399">
            <v>42369</v>
          </cell>
          <cell r="F1399">
            <v>89716000000</v>
          </cell>
          <cell r="G1399">
            <v>0</v>
          </cell>
          <cell r="H1399">
            <v>59014000000</v>
          </cell>
          <cell r="I1399">
            <v>0</v>
          </cell>
          <cell r="J1399">
            <v>3827000000</v>
          </cell>
          <cell r="K1399">
            <v>89716000000</v>
          </cell>
          <cell r="L1399">
            <v>26875000000</v>
          </cell>
          <cell r="M1399" t="str">
            <v>Financials</v>
          </cell>
          <cell r="N1399" t="str">
            <v>Banks</v>
          </cell>
        </row>
        <row r="1400">
          <cell r="A1400">
            <v>902</v>
          </cell>
          <cell r="B1400" t="str">
            <v>KIM</v>
          </cell>
          <cell r="C1400" t="str">
            <v>Year 4</v>
          </cell>
          <cell r="D1400" t="str">
            <v>KIMandYear 4</v>
          </cell>
          <cell r="E1400">
            <v>42369</v>
          </cell>
          <cell r="F1400">
            <v>1166769000</v>
          </cell>
          <cell r="G1400">
            <v>304477000</v>
          </cell>
          <cell r="H1400">
            <v>122735000</v>
          </cell>
          <cell r="I1400">
            <v>0</v>
          </cell>
          <cell r="J1400">
            <v>344527000</v>
          </cell>
          <cell r="K1400">
            <v>862292000</v>
          </cell>
          <cell r="L1400">
            <v>395030000</v>
          </cell>
          <cell r="M1400" t="str">
            <v>Real Estate</v>
          </cell>
          <cell r="N1400" t="str">
            <v>REITs</v>
          </cell>
        </row>
        <row r="1401">
          <cell r="A1401">
            <v>922</v>
          </cell>
          <cell r="B1401" t="str">
            <v>KO</v>
          </cell>
          <cell r="C1401" t="str">
            <v>Year 4</v>
          </cell>
          <cell r="D1401" t="str">
            <v>KOandYear 4</v>
          </cell>
          <cell r="E1401">
            <v>42369</v>
          </cell>
          <cell r="F1401">
            <v>44294000000</v>
          </cell>
          <cell r="G1401">
            <v>17482000000</v>
          </cell>
          <cell r="H1401">
            <v>18084000000</v>
          </cell>
          <cell r="I1401">
            <v>0</v>
          </cell>
          <cell r="J1401">
            <v>0</v>
          </cell>
          <cell r="K1401">
            <v>26812000000</v>
          </cell>
          <cell r="L1401">
            <v>8728000000</v>
          </cell>
          <cell r="M1401" t="str">
            <v>Consumer Staples</v>
          </cell>
          <cell r="N1401" t="str">
            <v>Soft Drinks</v>
          </cell>
        </row>
        <row r="1402">
          <cell r="A1402">
            <v>946</v>
          </cell>
          <cell r="B1402" t="str">
            <v>LEG</v>
          </cell>
          <cell r="C1402" t="str">
            <v>Year 4</v>
          </cell>
          <cell r="D1402" t="str">
            <v>LEGandYear 4</v>
          </cell>
          <cell r="E1402">
            <v>42369</v>
          </cell>
          <cell r="F1402">
            <v>3917200000</v>
          </cell>
          <cell r="G1402">
            <v>2994000000</v>
          </cell>
          <cell r="H1402">
            <v>411800000</v>
          </cell>
          <cell r="I1402">
            <v>0</v>
          </cell>
          <cell r="J1402">
            <v>20800000</v>
          </cell>
          <cell r="K1402">
            <v>923200000</v>
          </cell>
          <cell r="L1402">
            <v>490600000</v>
          </cell>
          <cell r="M1402" t="str">
            <v>Industrials</v>
          </cell>
          <cell r="N1402" t="str">
            <v>Industrial Conglomerates</v>
          </cell>
        </row>
        <row r="1403">
          <cell r="A1403">
            <v>954</v>
          </cell>
          <cell r="B1403" t="str">
            <v>LH</v>
          </cell>
          <cell r="C1403" t="str">
            <v>Year 4</v>
          </cell>
          <cell r="D1403" t="str">
            <v>LHandYear 4</v>
          </cell>
          <cell r="E1403">
            <v>42369</v>
          </cell>
          <cell r="F1403">
            <v>8680100000</v>
          </cell>
          <cell r="G1403">
            <v>5776800000</v>
          </cell>
          <cell r="H1403">
            <v>1622000000</v>
          </cell>
          <cell r="I1403">
            <v>0</v>
          </cell>
          <cell r="J1403">
            <v>164500000</v>
          </cell>
          <cell r="K1403">
            <v>2903300000</v>
          </cell>
          <cell r="L1403">
            <v>1116800000</v>
          </cell>
          <cell r="M1403" t="str">
            <v>Health Care</v>
          </cell>
          <cell r="N1403" t="str">
            <v>Health Care Facilities</v>
          </cell>
        </row>
        <row r="1404">
          <cell r="A1404">
            <v>958</v>
          </cell>
          <cell r="B1404" t="str">
            <v>LKQ</v>
          </cell>
          <cell r="C1404" t="str">
            <v>Year 4</v>
          </cell>
          <cell r="D1404" t="str">
            <v>LKQandYear 4</v>
          </cell>
          <cell r="E1404">
            <v>42369</v>
          </cell>
          <cell r="F1404">
            <v>7192633000</v>
          </cell>
          <cell r="G1404">
            <v>4359104000</v>
          </cell>
          <cell r="H1404">
            <v>1987271000</v>
          </cell>
          <cell r="I1404">
            <v>0</v>
          </cell>
          <cell r="J1404">
            <v>122120000</v>
          </cell>
          <cell r="K1404">
            <v>2833529000</v>
          </cell>
          <cell r="L1404">
            <v>724138000</v>
          </cell>
          <cell r="M1404" t="str">
            <v>Consumer Discretionary</v>
          </cell>
          <cell r="N1404" t="str">
            <v>Distributors</v>
          </cell>
        </row>
        <row r="1405">
          <cell r="A1405">
            <v>962</v>
          </cell>
          <cell r="B1405" t="str">
            <v>LLL</v>
          </cell>
          <cell r="C1405" t="str">
            <v>Year 4</v>
          </cell>
          <cell r="D1405" t="str">
            <v>LLLandYear 4</v>
          </cell>
          <cell r="E1405">
            <v>42369</v>
          </cell>
          <cell r="F1405">
            <v>10466000000</v>
          </cell>
          <cell r="G1405">
            <v>9576000000</v>
          </cell>
          <cell r="H1405">
            <v>0</v>
          </cell>
          <cell r="I1405">
            <v>0</v>
          </cell>
          <cell r="J1405">
            <v>0</v>
          </cell>
          <cell r="K1405">
            <v>890000000</v>
          </cell>
          <cell r="L1405">
            <v>890000000</v>
          </cell>
          <cell r="M1405" t="str">
            <v>Industrials</v>
          </cell>
          <cell r="N1405" t="str">
            <v>Industrial Conglomerates</v>
          </cell>
        </row>
        <row r="1406">
          <cell r="A1406">
            <v>970</v>
          </cell>
          <cell r="B1406" t="str">
            <v>LLY</v>
          </cell>
          <cell r="C1406" t="str">
            <v>Year 4</v>
          </cell>
          <cell r="D1406" t="str">
            <v>LLYandYear 4</v>
          </cell>
          <cell r="E1406">
            <v>42369</v>
          </cell>
          <cell r="F1406">
            <v>19958700000</v>
          </cell>
          <cell r="G1406">
            <v>5037200000</v>
          </cell>
          <cell r="H1406">
            <v>6432400000</v>
          </cell>
          <cell r="I1406">
            <v>4796400000</v>
          </cell>
          <cell r="J1406">
            <v>0</v>
          </cell>
          <cell r="K1406">
            <v>14921500000</v>
          </cell>
          <cell r="L1406">
            <v>3692700000</v>
          </cell>
          <cell r="M1406" t="str">
            <v>Health Care</v>
          </cell>
          <cell r="N1406" t="str">
            <v>Pharmaceuticals</v>
          </cell>
        </row>
        <row r="1407">
          <cell r="A1407">
            <v>978</v>
          </cell>
          <cell r="B1407" t="str">
            <v>LNT</v>
          </cell>
          <cell r="C1407" t="str">
            <v>Year 4</v>
          </cell>
          <cell r="D1407" t="str">
            <v>LNTandYear 4</v>
          </cell>
          <cell r="E1407">
            <v>42369</v>
          </cell>
          <cell r="F1407">
            <v>3253600000</v>
          </cell>
          <cell r="G1407">
            <v>2171600000</v>
          </cell>
          <cell r="H1407">
            <v>103700000</v>
          </cell>
          <cell r="I1407">
            <v>0</v>
          </cell>
          <cell r="J1407">
            <v>401300000</v>
          </cell>
          <cell r="K1407">
            <v>1082000000</v>
          </cell>
          <cell r="L1407">
            <v>577000000</v>
          </cell>
          <cell r="M1407" t="str">
            <v>Utilities</v>
          </cell>
          <cell r="N1407" t="str">
            <v>Electric Utilities</v>
          </cell>
        </row>
        <row r="1408">
          <cell r="A1408">
            <v>990</v>
          </cell>
          <cell r="B1408" t="str">
            <v>LUK</v>
          </cell>
          <cell r="C1408" t="str">
            <v>Year 4</v>
          </cell>
          <cell r="D1408" t="str">
            <v>LUKandYear 4</v>
          </cell>
          <cell r="E1408">
            <v>42369</v>
          </cell>
          <cell r="F1408">
            <v>10116502000</v>
          </cell>
          <cell r="G1408">
            <v>7677233000</v>
          </cell>
          <cell r="H1408">
            <v>2620072000</v>
          </cell>
          <cell r="I1408">
            <v>0</v>
          </cell>
          <cell r="J1408">
            <v>224133000</v>
          </cell>
          <cell r="K1408">
            <v>2439269000</v>
          </cell>
          <cell r="L1408">
            <v>-404936000</v>
          </cell>
          <cell r="M1408" t="str">
            <v>Financials</v>
          </cell>
          <cell r="N1408" t="str">
            <v>Multi-Sector Holdings</v>
          </cell>
        </row>
        <row r="1409">
          <cell r="A1409">
            <v>998</v>
          </cell>
          <cell r="B1409" t="str">
            <v>LVLT</v>
          </cell>
          <cell r="C1409" t="str">
            <v>Year 4</v>
          </cell>
          <cell r="D1409" t="str">
            <v>LVLTandYear 4</v>
          </cell>
          <cell r="E1409">
            <v>42369</v>
          </cell>
          <cell r="F1409">
            <v>8229000000</v>
          </cell>
          <cell r="G1409">
            <v>4265000000</v>
          </cell>
          <cell r="H1409">
            <v>1467000000</v>
          </cell>
          <cell r="I1409">
            <v>0</v>
          </cell>
          <cell r="J1409">
            <v>1166000000</v>
          </cell>
          <cell r="K1409">
            <v>3964000000</v>
          </cell>
          <cell r="L1409">
            <v>1331000000</v>
          </cell>
          <cell r="M1409" t="str">
            <v>Telecommunications Services</v>
          </cell>
          <cell r="N1409" t="str">
            <v>Alternative Carriers</v>
          </cell>
        </row>
        <row r="1410">
          <cell r="A1410">
            <v>1002</v>
          </cell>
          <cell r="B1410" t="str">
            <v>LYB</v>
          </cell>
          <cell r="C1410" t="str">
            <v>Year 4</v>
          </cell>
          <cell r="D1410" t="str">
            <v>LYBandYear 4</v>
          </cell>
          <cell r="E1410">
            <v>42369</v>
          </cell>
          <cell r="F1410">
            <v>32735000000</v>
          </cell>
          <cell r="G1410">
            <v>25683000000</v>
          </cell>
          <cell r="H1410">
            <v>828000000</v>
          </cell>
          <cell r="I1410">
            <v>102000000</v>
          </cell>
          <cell r="J1410">
            <v>0</v>
          </cell>
          <cell r="K1410">
            <v>7052000000</v>
          </cell>
          <cell r="L1410">
            <v>6122000000</v>
          </cell>
          <cell r="M1410" t="str">
            <v>Materials</v>
          </cell>
          <cell r="N1410" t="str">
            <v>Diversified Chemicals</v>
          </cell>
        </row>
        <row r="1411">
          <cell r="A1411">
            <v>1014</v>
          </cell>
          <cell r="B1411" t="str">
            <v>MAA</v>
          </cell>
          <cell r="C1411" t="str">
            <v>Year 4</v>
          </cell>
          <cell r="D1411" t="str">
            <v>MAAandYear 4</v>
          </cell>
          <cell r="E1411">
            <v>42369</v>
          </cell>
          <cell r="F1411">
            <v>1042779000</v>
          </cell>
          <cell r="G1411">
            <v>280901000</v>
          </cell>
          <cell r="H1411">
            <v>53992000</v>
          </cell>
          <cell r="I1411">
            <v>0</v>
          </cell>
          <cell r="J1411">
            <v>294520000</v>
          </cell>
          <cell r="K1411">
            <v>761878000</v>
          </cell>
          <cell r="L1411">
            <v>413366000</v>
          </cell>
          <cell r="M1411" t="str">
            <v>Real Estate</v>
          </cell>
          <cell r="N1411" t="str">
            <v>Residential REITs</v>
          </cell>
        </row>
        <row r="1412">
          <cell r="A1412">
            <v>1018</v>
          </cell>
          <cell r="B1412" t="str">
            <v>MAC</v>
          </cell>
          <cell r="C1412" t="str">
            <v>Year 4</v>
          </cell>
          <cell r="D1412" t="str">
            <v>MACandYear 4</v>
          </cell>
          <cell r="E1412">
            <v>42369</v>
          </cell>
          <cell r="F1412">
            <v>1288149000</v>
          </cell>
          <cell r="G1412">
            <v>497359000</v>
          </cell>
          <cell r="H1412">
            <v>29870000</v>
          </cell>
          <cell r="I1412">
            <v>0</v>
          </cell>
          <cell r="J1412">
            <v>464472000</v>
          </cell>
          <cell r="K1412">
            <v>790790000</v>
          </cell>
          <cell r="L1412">
            <v>296448000</v>
          </cell>
          <cell r="M1412" t="str">
            <v>Real Estate</v>
          </cell>
          <cell r="N1412" t="str">
            <v>Retail REITs</v>
          </cell>
        </row>
        <row r="1413">
          <cell r="A1413">
            <v>1022</v>
          </cell>
          <cell r="B1413" t="str">
            <v>MAR</v>
          </cell>
          <cell r="C1413" t="str">
            <v>Year 4</v>
          </cell>
          <cell r="D1413" t="str">
            <v>MARandYear 4</v>
          </cell>
          <cell r="E1413">
            <v>42369</v>
          </cell>
          <cell r="F1413">
            <v>14486000000</v>
          </cell>
          <cell r="G1413">
            <v>12363000000</v>
          </cell>
          <cell r="H1413">
            <v>634000000</v>
          </cell>
          <cell r="I1413">
            <v>0</v>
          </cell>
          <cell r="J1413">
            <v>139000000</v>
          </cell>
          <cell r="K1413">
            <v>2123000000</v>
          </cell>
          <cell r="L1413">
            <v>1350000000</v>
          </cell>
          <cell r="M1413" t="str">
            <v>Consumer Discretionary</v>
          </cell>
          <cell r="N1413" t="str">
            <v>Hotels, Resorts &amp; Cruise Lines</v>
          </cell>
        </row>
        <row r="1414">
          <cell r="A1414">
            <v>1030</v>
          </cell>
          <cell r="B1414" t="str">
            <v>MAT</v>
          </cell>
          <cell r="C1414" t="str">
            <v>Year 4</v>
          </cell>
          <cell r="D1414" t="str">
            <v>MATandYear 4</v>
          </cell>
          <cell r="E1414">
            <v>42369</v>
          </cell>
          <cell r="F1414">
            <v>5702613000</v>
          </cell>
          <cell r="G1414">
            <v>2896255000</v>
          </cell>
          <cell r="H1414">
            <v>2265436000</v>
          </cell>
          <cell r="I1414">
            <v>0</v>
          </cell>
          <cell r="J1414">
            <v>0</v>
          </cell>
          <cell r="K1414">
            <v>2806358000</v>
          </cell>
          <cell r="L1414">
            <v>540922000</v>
          </cell>
          <cell r="M1414" t="str">
            <v>Consumer Discretionary</v>
          </cell>
          <cell r="N1414" t="str">
            <v>Leisure Products</v>
          </cell>
        </row>
        <row r="1415">
          <cell r="A1415">
            <v>1034</v>
          </cell>
          <cell r="B1415" t="str">
            <v>MCD</v>
          </cell>
          <cell r="C1415" t="str">
            <v>Year 4</v>
          </cell>
          <cell r="D1415" t="str">
            <v>MCDandYear 4</v>
          </cell>
          <cell r="E1415">
            <v>42369</v>
          </cell>
          <cell r="F1415">
            <v>25413000000</v>
          </cell>
          <cell r="G1415">
            <v>15623800000</v>
          </cell>
          <cell r="H1415">
            <v>2643700000</v>
          </cell>
          <cell r="I1415">
            <v>0</v>
          </cell>
          <cell r="J1415">
            <v>0</v>
          </cell>
          <cell r="K1415">
            <v>9789200000</v>
          </cell>
          <cell r="L1415">
            <v>7145500000</v>
          </cell>
          <cell r="M1415" t="str">
            <v>Consumer Discretionary</v>
          </cell>
          <cell r="N1415" t="str">
            <v>Restaurants</v>
          </cell>
        </row>
        <row r="1416">
          <cell r="A1416">
            <v>1046</v>
          </cell>
          <cell r="B1416" t="str">
            <v>MCO</v>
          </cell>
          <cell r="C1416" t="str">
            <v>Year 4</v>
          </cell>
          <cell r="D1416" t="str">
            <v>MCOandYear 4</v>
          </cell>
          <cell r="E1416">
            <v>42369</v>
          </cell>
          <cell r="F1416">
            <v>3484500000</v>
          </cell>
          <cell r="G1416">
            <v>976300000</v>
          </cell>
          <cell r="H1416">
            <v>921300000</v>
          </cell>
          <cell r="I1416">
            <v>0</v>
          </cell>
          <cell r="J1416">
            <v>113500000</v>
          </cell>
          <cell r="K1416">
            <v>2508200000</v>
          </cell>
          <cell r="L1416">
            <v>1473400000</v>
          </cell>
          <cell r="M1416" t="str">
            <v>Financials</v>
          </cell>
          <cell r="N1416" t="str">
            <v>Diversified Financial Services</v>
          </cell>
        </row>
        <row r="1417">
          <cell r="A1417">
            <v>1050</v>
          </cell>
          <cell r="B1417" t="str">
            <v>MDLZ</v>
          </cell>
          <cell r="C1417" t="str">
            <v>Year 4</v>
          </cell>
          <cell r="D1417" t="str">
            <v>MDLZandYear 4</v>
          </cell>
          <cell r="E1417">
            <v>42369</v>
          </cell>
          <cell r="F1417">
            <v>29636000000</v>
          </cell>
          <cell r="G1417">
            <v>18124000000</v>
          </cell>
          <cell r="H1417">
            <v>7577000000</v>
          </cell>
          <cell r="I1417">
            <v>0</v>
          </cell>
          <cell r="J1417">
            <v>181000000</v>
          </cell>
          <cell r="K1417">
            <v>11512000000</v>
          </cell>
          <cell r="L1417">
            <v>3754000000</v>
          </cell>
          <cell r="M1417" t="str">
            <v>Consumer Staples</v>
          </cell>
          <cell r="N1417" t="str">
            <v>Packaged Foods &amp; Meats</v>
          </cell>
        </row>
        <row r="1418">
          <cell r="A1418">
            <v>1054</v>
          </cell>
          <cell r="B1418" t="str">
            <v>MET</v>
          </cell>
          <cell r="C1418" t="str">
            <v>Year 4</v>
          </cell>
          <cell r="D1418" t="str">
            <v>METandYear 4</v>
          </cell>
          <cell r="E1418">
            <v>42369</v>
          </cell>
          <cell r="F1418">
            <v>69951000000</v>
          </cell>
          <cell r="G1418">
            <v>38714000000</v>
          </cell>
          <cell r="H1418">
            <v>6998000000</v>
          </cell>
          <cell r="I1418">
            <v>0</v>
          </cell>
          <cell r="J1418">
            <v>16769000000</v>
          </cell>
          <cell r="K1418">
            <v>31237000000</v>
          </cell>
          <cell r="L1418">
            <v>7470000000</v>
          </cell>
          <cell r="M1418" t="str">
            <v>Financials</v>
          </cell>
          <cell r="N1418" t="str">
            <v>Life &amp; Health Insurance</v>
          </cell>
        </row>
        <row r="1419">
          <cell r="A1419">
            <v>1058</v>
          </cell>
          <cell r="B1419" t="str">
            <v>MHK</v>
          </cell>
          <cell r="C1419" t="str">
            <v>Year 4</v>
          </cell>
          <cell r="D1419" t="str">
            <v>MHKandYear 4</v>
          </cell>
          <cell r="E1419">
            <v>42369</v>
          </cell>
          <cell r="F1419">
            <v>8071563000</v>
          </cell>
          <cell r="G1419">
            <v>5660877000</v>
          </cell>
          <cell r="H1419">
            <v>1573120000</v>
          </cell>
          <cell r="I1419">
            <v>0</v>
          </cell>
          <cell r="J1419">
            <v>0</v>
          </cell>
          <cell r="K1419">
            <v>2410686000</v>
          </cell>
          <cell r="L1419">
            <v>837566000</v>
          </cell>
          <cell r="M1419" t="str">
            <v>Consumer Discretionary</v>
          </cell>
          <cell r="N1419" t="str">
            <v>Home Furnishings</v>
          </cell>
        </row>
        <row r="1420">
          <cell r="A1420">
            <v>1062</v>
          </cell>
          <cell r="B1420" t="str">
            <v>MJN</v>
          </cell>
          <cell r="C1420" t="str">
            <v>Year 4</v>
          </cell>
          <cell r="D1420" t="str">
            <v>MJNandYear 4</v>
          </cell>
          <cell r="E1420">
            <v>42369</v>
          </cell>
          <cell r="F1420">
            <v>4071300000</v>
          </cell>
          <cell r="G1420">
            <v>1455300000</v>
          </cell>
          <cell r="H1420">
            <v>1532400000</v>
          </cell>
          <cell r="I1420">
            <v>108400000</v>
          </cell>
          <cell r="J1420">
            <v>0</v>
          </cell>
          <cell r="K1420">
            <v>2616000000</v>
          </cell>
          <cell r="L1420">
            <v>975200000</v>
          </cell>
          <cell r="M1420" t="str">
            <v>Consumer Staples</v>
          </cell>
          <cell r="N1420" t="str">
            <v>Packaged Foods &amp; Meats</v>
          </cell>
        </row>
        <row r="1421">
          <cell r="A1421">
            <v>1070</v>
          </cell>
          <cell r="B1421" t="str">
            <v>MLM</v>
          </cell>
          <cell r="C1421" t="str">
            <v>Year 4</v>
          </cell>
          <cell r="D1421" t="str">
            <v>MLMandYear 4</v>
          </cell>
          <cell r="E1421">
            <v>42369</v>
          </cell>
          <cell r="F1421">
            <v>3539570000</v>
          </cell>
          <cell r="G1421">
            <v>2817803000</v>
          </cell>
          <cell r="H1421">
            <v>233887000</v>
          </cell>
          <cell r="I1421">
            <v>0</v>
          </cell>
          <cell r="J1421">
            <v>0</v>
          </cell>
          <cell r="K1421">
            <v>721767000</v>
          </cell>
          <cell r="L1421">
            <v>487880000</v>
          </cell>
          <cell r="M1421" t="str">
            <v>Materials</v>
          </cell>
          <cell r="N1421" t="str">
            <v>Construction Materials</v>
          </cell>
        </row>
        <row r="1422">
          <cell r="A1422">
            <v>1074</v>
          </cell>
          <cell r="B1422" t="str">
            <v>MMC</v>
          </cell>
          <cell r="C1422" t="str">
            <v>Year 4</v>
          </cell>
          <cell r="D1422" t="str">
            <v>MMCandYear 4</v>
          </cell>
          <cell r="E1422">
            <v>42369</v>
          </cell>
          <cell r="F1422">
            <v>12893000000</v>
          </cell>
          <cell r="G1422">
            <v>0</v>
          </cell>
          <cell r="H1422">
            <v>7334000000</v>
          </cell>
          <cell r="I1422">
            <v>0</v>
          </cell>
          <cell r="J1422">
            <v>3140000000</v>
          </cell>
          <cell r="K1422">
            <v>12893000000</v>
          </cell>
          <cell r="L1422">
            <v>2419000000</v>
          </cell>
          <cell r="M1422" t="str">
            <v>Financials</v>
          </cell>
          <cell r="N1422" t="str">
            <v>Insurance Brokers</v>
          </cell>
        </row>
        <row r="1423">
          <cell r="A1423">
            <v>1082</v>
          </cell>
          <cell r="B1423" t="str">
            <v>MNST</v>
          </cell>
          <cell r="C1423" t="str">
            <v>Year 4</v>
          </cell>
          <cell r="D1423" t="str">
            <v>MNSTandYear 4</v>
          </cell>
          <cell r="E1423">
            <v>42369</v>
          </cell>
          <cell r="F1423">
            <v>2722564000</v>
          </cell>
          <cell r="G1423">
            <v>1090263000</v>
          </cell>
          <cell r="H1423">
            <v>0</v>
          </cell>
          <cell r="I1423">
            <v>0</v>
          </cell>
          <cell r="J1423">
            <v>0</v>
          </cell>
          <cell r="K1423">
            <v>1632301000</v>
          </cell>
          <cell r="L1423">
            <v>1632301000</v>
          </cell>
          <cell r="M1423" t="str">
            <v>Consumer Staples</v>
          </cell>
          <cell r="N1423" t="str">
            <v>Soft Drinks</v>
          </cell>
        </row>
        <row r="1424">
          <cell r="A1424">
            <v>1086</v>
          </cell>
          <cell r="B1424" t="str">
            <v>MO</v>
          </cell>
          <cell r="C1424" t="str">
            <v>Year 4</v>
          </cell>
          <cell r="D1424" t="str">
            <v>MOandYear 4</v>
          </cell>
          <cell r="E1424">
            <v>42369</v>
          </cell>
          <cell r="F1424">
            <v>25434000000</v>
          </cell>
          <cell r="G1424">
            <v>14320000000</v>
          </cell>
          <cell r="H1424">
            <v>2749000000</v>
          </cell>
          <cell r="I1424">
            <v>0</v>
          </cell>
          <cell r="J1424">
            <v>0</v>
          </cell>
          <cell r="K1424">
            <v>11114000000</v>
          </cell>
          <cell r="L1424">
            <v>8365000000</v>
          </cell>
          <cell r="M1424" t="str">
            <v>Consumer Staples</v>
          </cell>
          <cell r="N1424" t="str">
            <v>Tobacco</v>
          </cell>
        </row>
        <row r="1425">
          <cell r="A1425">
            <v>1098</v>
          </cell>
          <cell r="B1425" t="str">
            <v>MPC</v>
          </cell>
          <cell r="C1425" t="str">
            <v>Year 4</v>
          </cell>
          <cell r="D1425" t="str">
            <v>MPCandYear 4</v>
          </cell>
          <cell r="E1425">
            <v>42369</v>
          </cell>
          <cell r="F1425">
            <v>72051000000</v>
          </cell>
          <cell r="G1425">
            <v>55891000000</v>
          </cell>
          <cell r="H1425">
            <v>10029000000</v>
          </cell>
          <cell r="I1425">
            <v>0</v>
          </cell>
          <cell r="J1425">
            <v>1646000000</v>
          </cell>
          <cell r="K1425">
            <v>16160000000</v>
          </cell>
          <cell r="L1425">
            <v>4485000000</v>
          </cell>
          <cell r="M1425" t="str">
            <v>Energy</v>
          </cell>
          <cell r="N1425" t="str">
            <v>Oil &amp; Gas Refining &amp; Marketing &amp; Transportation</v>
          </cell>
        </row>
        <row r="1426">
          <cell r="A1426">
            <v>1102</v>
          </cell>
          <cell r="B1426" t="str">
            <v>MRK</v>
          </cell>
          <cell r="C1426" t="str">
            <v>Year 4</v>
          </cell>
          <cell r="D1426" t="str">
            <v>MRKandYear 4</v>
          </cell>
          <cell r="E1426">
            <v>42369</v>
          </cell>
          <cell r="F1426">
            <v>39498000000</v>
          </cell>
          <cell r="G1426">
            <v>14934000000</v>
          </cell>
          <cell r="H1426">
            <v>10313000000</v>
          </cell>
          <cell r="I1426">
            <v>6704000000</v>
          </cell>
          <cell r="J1426">
            <v>0</v>
          </cell>
          <cell r="K1426">
            <v>24564000000</v>
          </cell>
          <cell r="L1426">
            <v>7547000000</v>
          </cell>
          <cell r="M1426" t="str">
            <v>Health Care</v>
          </cell>
          <cell r="N1426" t="str">
            <v>Pharmaceuticals</v>
          </cell>
        </row>
        <row r="1427">
          <cell r="A1427">
            <v>1106</v>
          </cell>
          <cell r="B1427" t="str">
            <v>MRO</v>
          </cell>
          <cell r="C1427" t="str">
            <v>Year 4</v>
          </cell>
          <cell r="D1427" t="str">
            <v>MROandYear 4</v>
          </cell>
          <cell r="E1427">
            <v>42369</v>
          </cell>
          <cell r="F1427">
            <v>5522000000</v>
          </cell>
          <cell r="G1427">
            <v>1694000000</v>
          </cell>
          <cell r="H1427">
            <v>1831000000</v>
          </cell>
          <cell r="I1427">
            <v>0</v>
          </cell>
          <cell r="J1427">
            <v>2957000000</v>
          </cell>
          <cell r="K1427">
            <v>3828000000</v>
          </cell>
          <cell r="L1427">
            <v>-960000000</v>
          </cell>
          <cell r="M1427" t="str">
            <v>Energy</v>
          </cell>
          <cell r="N1427" t="str">
            <v>Oil &amp; Gas Exploration &amp; Production</v>
          </cell>
        </row>
        <row r="1428">
          <cell r="A1428">
            <v>1114</v>
          </cell>
          <cell r="B1428" t="str">
            <v>MTB</v>
          </cell>
          <cell r="C1428" t="str">
            <v>Year 4</v>
          </cell>
          <cell r="D1428" t="str">
            <v>MTBandYear 4</v>
          </cell>
          <cell r="E1428">
            <v>42369</v>
          </cell>
          <cell r="F1428">
            <v>4995881000</v>
          </cell>
          <cell r="G1428">
            <v>73814000</v>
          </cell>
          <cell r="H1428">
            <v>2796508000</v>
          </cell>
          <cell r="I1428">
            <v>0</v>
          </cell>
          <cell r="J1428">
            <v>196424000</v>
          </cell>
          <cell r="K1428">
            <v>4922067000</v>
          </cell>
          <cell r="L1428">
            <v>1929135000</v>
          </cell>
          <cell r="M1428" t="str">
            <v>Financials</v>
          </cell>
          <cell r="N1428" t="str">
            <v>Banks</v>
          </cell>
        </row>
        <row r="1429">
          <cell r="A1429">
            <v>1126</v>
          </cell>
          <cell r="B1429" t="str">
            <v>MUR</v>
          </cell>
          <cell r="C1429" t="str">
            <v>Year 4</v>
          </cell>
          <cell r="D1429" t="str">
            <v>MURandYear 4</v>
          </cell>
          <cell r="E1429">
            <v>42369</v>
          </cell>
          <cell r="F1429">
            <v>2787116000</v>
          </cell>
          <cell r="G1429">
            <v>832306000</v>
          </cell>
          <cell r="H1429">
            <v>372457000</v>
          </cell>
          <cell r="I1429">
            <v>0</v>
          </cell>
          <cell r="J1429">
            <v>1668489000</v>
          </cell>
          <cell r="K1429">
            <v>1954810000</v>
          </cell>
          <cell r="L1429">
            <v>-86136000</v>
          </cell>
          <cell r="M1429" t="str">
            <v>Energy</v>
          </cell>
          <cell r="N1429" t="str">
            <v>Integrated Oil &amp; Gas</v>
          </cell>
        </row>
        <row r="1430">
          <cell r="A1430">
            <v>1139</v>
          </cell>
          <cell r="B1430" t="str">
            <v>NDAQ</v>
          </cell>
          <cell r="C1430" t="str">
            <v>Year 4</v>
          </cell>
          <cell r="D1430" t="str">
            <v>NDAQandYear 4</v>
          </cell>
          <cell r="E1430">
            <v>42369</v>
          </cell>
          <cell r="F1430">
            <v>3292000000</v>
          </cell>
          <cell r="G1430">
            <v>1313000000</v>
          </cell>
          <cell r="H1430">
            <v>1050000000</v>
          </cell>
          <cell r="I1430">
            <v>0</v>
          </cell>
          <cell r="J1430">
            <v>138000000</v>
          </cell>
          <cell r="K1430">
            <v>1979000000</v>
          </cell>
          <cell r="L1430">
            <v>791000000</v>
          </cell>
          <cell r="M1430" t="str">
            <v>Financials</v>
          </cell>
          <cell r="N1430" t="str">
            <v>Diversified Financial Services</v>
          </cell>
        </row>
        <row r="1431">
          <cell r="A1431">
            <v>1143</v>
          </cell>
          <cell r="B1431" t="str">
            <v>NEE</v>
          </cell>
          <cell r="C1431" t="str">
            <v>Year 4</v>
          </cell>
          <cell r="D1431" t="str">
            <v>NEEandYear 4</v>
          </cell>
          <cell r="E1431">
            <v>42369</v>
          </cell>
          <cell r="F1431">
            <v>17486000000</v>
          </cell>
          <cell r="G1431">
            <v>8596000000</v>
          </cell>
          <cell r="H1431">
            <v>1399000000</v>
          </cell>
          <cell r="I1431">
            <v>0</v>
          </cell>
          <cell r="J1431">
            <v>2831000000</v>
          </cell>
          <cell r="K1431">
            <v>8890000000</v>
          </cell>
          <cell r="L1431">
            <v>4660000000</v>
          </cell>
          <cell r="M1431" t="str">
            <v>Utilities</v>
          </cell>
          <cell r="N1431" t="str">
            <v>MultiUtilities</v>
          </cell>
        </row>
        <row r="1432">
          <cell r="A1432">
            <v>1147</v>
          </cell>
          <cell r="B1432" t="str">
            <v>NEM</v>
          </cell>
          <cell r="C1432" t="str">
            <v>Year 4</v>
          </cell>
          <cell r="D1432" t="str">
            <v>NEMandYear 4</v>
          </cell>
          <cell r="E1432">
            <v>42369</v>
          </cell>
          <cell r="F1432">
            <v>7729000000</v>
          </cell>
          <cell r="G1432">
            <v>4312000000</v>
          </cell>
          <cell r="H1432">
            <v>670000000</v>
          </cell>
          <cell r="I1432">
            <v>289000000</v>
          </cell>
          <cell r="J1432">
            <v>1239000000</v>
          </cell>
          <cell r="K1432">
            <v>3417000000</v>
          </cell>
          <cell r="L1432">
            <v>1219000000</v>
          </cell>
          <cell r="M1432" t="str">
            <v>Materials</v>
          </cell>
          <cell r="N1432" t="str">
            <v>Gold</v>
          </cell>
        </row>
        <row r="1433">
          <cell r="A1433">
            <v>1155</v>
          </cell>
          <cell r="B1433" t="str">
            <v>NFX</v>
          </cell>
          <cell r="C1433" t="str">
            <v>Year 4</v>
          </cell>
          <cell r="D1433" t="str">
            <v>NFXandYear 4</v>
          </cell>
          <cell r="E1433">
            <v>42369</v>
          </cell>
          <cell r="F1433">
            <v>1557000000</v>
          </cell>
          <cell r="G1433">
            <v>497000000</v>
          </cell>
          <cell r="H1433">
            <v>5204000000</v>
          </cell>
          <cell r="I1433">
            <v>0</v>
          </cell>
          <cell r="J1433">
            <v>917000000</v>
          </cell>
          <cell r="K1433">
            <v>1060000000</v>
          </cell>
          <cell r="L1433">
            <v>-5061000000</v>
          </cell>
          <cell r="M1433" t="str">
            <v>Energy</v>
          </cell>
          <cell r="N1433" t="str">
            <v>Oil &amp; Gas Exploration &amp; Production</v>
          </cell>
        </row>
        <row r="1434">
          <cell r="A1434">
            <v>1167</v>
          </cell>
          <cell r="B1434" t="str">
            <v>NOV</v>
          </cell>
          <cell r="C1434" t="str">
            <v>Year 4</v>
          </cell>
          <cell r="D1434" t="str">
            <v>NOVandYear 4</v>
          </cell>
          <cell r="E1434">
            <v>42369</v>
          </cell>
          <cell r="F1434">
            <v>14757000000</v>
          </cell>
          <cell r="G1434">
            <v>11694000000</v>
          </cell>
          <cell r="H1434">
            <v>1764000000</v>
          </cell>
          <cell r="I1434">
            <v>0</v>
          </cell>
          <cell r="J1434">
            <v>0</v>
          </cell>
          <cell r="K1434">
            <v>3063000000</v>
          </cell>
          <cell r="L1434">
            <v>1299000000</v>
          </cell>
          <cell r="M1434" t="str">
            <v>Energy</v>
          </cell>
          <cell r="N1434" t="str">
            <v>Oil &amp; Gas Equipment &amp; Services</v>
          </cell>
        </row>
        <row r="1435">
          <cell r="A1435">
            <v>1183</v>
          </cell>
          <cell r="B1435" t="str">
            <v>NUE</v>
          </cell>
          <cell r="C1435" t="str">
            <v>Year 4</v>
          </cell>
          <cell r="D1435" t="str">
            <v>NUEandYear 4</v>
          </cell>
          <cell r="E1435">
            <v>42369</v>
          </cell>
          <cell r="F1435">
            <v>16439276000</v>
          </cell>
          <cell r="G1435">
            <v>14858014000</v>
          </cell>
          <cell r="H1435">
            <v>458989000</v>
          </cell>
          <cell r="I1435">
            <v>0</v>
          </cell>
          <cell r="J1435">
            <v>0</v>
          </cell>
          <cell r="K1435">
            <v>1581262000</v>
          </cell>
          <cell r="L1435">
            <v>1122273000</v>
          </cell>
          <cell r="M1435" t="str">
            <v>Materials</v>
          </cell>
          <cell r="N1435" t="str">
            <v>Steel</v>
          </cell>
        </row>
        <row r="1436">
          <cell r="A1436">
            <v>1191</v>
          </cell>
          <cell r="B1436" t="str">
            <v>NWL</v>
          </cell>
          <cell r="C1436" t="str">
            <v>Year 4</v>
          </cell>
          <cell r="D1436" t="str">
            <v>NWLandYear 4</v>
          </cell>
          <cell r="E1436">
            <v>42369</v>
          </cell>
          <cell r="F1436">
            <v>5915700000</v>
          </cell>
          <cell r="G1436">
            <v>3611100000</v>
          </cell>
          <cell r="H1436">
            <v>1626000000</v>
          </cell>
          <cell r="I1436">
            <v>0</v>
          </cell>
          <cell r="J1436">
            <v>0</v>
          </cell>
          <cell r="K1436">
            <v>2304600000</v>
          </cell>
          <cell r="L1436">
            <v>678600000</v>
          </cell>
          <cell r="M1436" t="str">
            <v>Consumer Discretionary</v>
          </cell>
          <cell r="N1436" t="str">
            <v>Housewares &amp; Specialties</v>
          </cell>
        </row>
        <row r="1437">
          <cell r="A1437">
            <v>1203</v>
          </cell>
          <cell r="B1437" t="str">
            <v>O</v>
          </cell>
          <cell r="C1437" t="str">
            <v>Year 4</v>
          </cell>
          <cell r="D1437" t="str">
            <v>OandYear 4</v>
          </cell>
          <cell r="E1437">
            <v>42369</v>
          </cell>
          <cell r="F1437">
            <v>1023285000</v>
          </cell>
          <cell r="G1437">
            <v>55352000</v>
          </cell>
          <cell r="H1437">
            <v>49298000</v>
          </cell>
          <cell r="I1437">
            <v>0</v>
          </cell>
          <cell r="J1437">
            <v>409215000</v>
          </cell>
          <cell r="K1437">
            <v>967933000</v>
          </cell>
          <cell r="L1437">
            <v>509420000</v>
          </cell>
          <cell r="M1437" t="str">
            <v>Real Estate</v>
          </cell>
          <cell r="N1437" t="str">
            <v>Retail REITs</v>
          </cell>
        </row>
        <row r="1438">
          <cell r="A1438">
            <v>1207</v>
          </cell>
          <cell r="B1438" t="str">
            <v>OKE</v>
          </cell>
          <cell r="C1438" t="str">
            <v>Year 4</v>
          </cell>
          <cell r="D1438" t="str">
            <v>OKEandYear 4</v>
          </cell>
          <cell r="E1438">
            <v>42369</v>
          </cell>
          <cell r="F1438">
            <v>7763206000</v>
          </cell>
          <cell r="G1438">
            <v>5641052000</v>
          </cell>
          <cell r="H1438">
            <v>693331000</v>
          </cell>
          <cell r="I1438">
            <v>0</v>
          </cell>
          <cell r="J1438">
            <v>354620000</v>
          </cell>
          <cell r="K1438">
            <v>2122154000</v>
          </cell>
          <cell r="L1438">
            <v>1074203000</v>
          </cell>
          <cell r="M1438" t="str">
            <v>Energy</v>
          </cell>
          <cell r="N1438" t="str">
            <v>Oil &amp; Gas Exploration &amp; Production</v>
          </cell>
        </row>
        <row r="1439">
          <cell r="A1439">
            <v>1215</v>
          </cell>
          <cell r="B1439" t="str">
            <v>ORLY</v>
          </cell>
          <cell r="C1439" t="str">
            <v>Year 4</v>
          </cell>
          <cell r="D1439" t="str">
            <v>ORLYandYear 4</v>
          </cell>
          <cell r="E1439">
            <v>42369</v>
          </cell>
          <cell r="F1439">
            <v>7966674000</v>
          </cell>
          <cell r="G1439">
            <v>3804031000</v>
          </cell>
          <cell r="H1439">
            <v>2648622000</v>
          </cell>
          <cell r="I1439">
            <v>0</v>
          </cell>
          <cell r="J1439">
            <v>0</v>
          </cell>
          <cell r="K1439">
            <v>4162643000</v>
          </cell>
          <cell r="L1439">
            <v>1514021000</v>
          </cell>
          <cell r="M1439" t="str">
            <v>Consumer Discretionary</v>
          </cell>
          <cell r="N1439" t="str">
            <v>Specialty Stores</v>
          </cell>
        </row>
        <row r="1440">
          <cell r="A1440">
            <v>1219</v>
          </cell>
          <cell r="B1440" t="str">
            <v>OXY</v>
          </cell>
          <cell r="C1440" t="str">
            <v>Year 4</v>
          </cell>
          <cell r="D1440" t="str">
            <v>OXYandYear 4</v>
          </cell>
          <cell r="E1440">
            <v>42369</v>
          </cell>
          <cell r="F1440">
            <v>12480000000</v>
          </cell>
          <cell r="G1440">
            <v>5804000000</v>
          </cell>
          <cell r="H1440">
            <v>1613000000</v>
          </cell>
          <cell r="I1440">
            <v>0</v>
          </cell>
          <cell r="J1440">
            <v>4544000000</v>
          </cell>
          <cell r="K1440">
            <v>6676000000</v>
          </cell>
          <cell r="L1440">
            <v>519000000</v>
          </cell>
          <cell r="M1440" t="str">
            <v>Energy</v>
          </cell>
          <cell r="N1440" t="str">
            <v>Oil &amp; Gas Exploration &amp; Production</v>
          </cell>
        </row>
        <row r="1441">
          <cell r="A1441">
            <v>1227</v>
          </cell>
          <cell r="B1441" t="str">
            <v>PBCT</v>
          </cell>
          <cell r="C1441" t="str">
            <v>Year 4</v>
          </cell>
          <cell r="D1441" t="str">
            <v>PBCTandYear 4</v>
          </cell>
          <cell r="E1441">
            <v>42369</v>
          </cell>
          <cell r="F1441">
            <v>1421300000</v>
          </cell>
          <cell r="G1441">
            <v>95500000</v>
          </cell>
          <cell r="H1441">
            <v>836700000</v>
          </cell>
          <cell r="I1441">
            <v>0</v>
          </cell>
          <cell r="J1441">
            <v>57300000</v>
          </cell>
          <cell r="K1441">
            <v>1325800000</v>
          </cell>
          <cell r="L1441">
            <v>431800000</v>
          </cell>
          <cell r="M1441" t="str">
            <v>Financials</v>
          </cell>
          <cell r="N1441" t="str">
            <v>Thrifts &amp; Mortgage Finance</v>
          </cell>
        </row>
        <row r="1442">
          <cell r="A1442">
            <v>1231</v>
          </cell>
          <cell r="B1442" t="str">
            <v>PBI</v>
          </cell>
          <cell r="C1442" t="str">
            <v>Year 4</v>
          </cell>
          <cell r="D1442" t="str">
            <v>PBIandYear 4</v>
          </cell>
          <cell r="E1442">
            <v>42369</v>
          </cell>
          <cell r="F1442">
            <v>3578060000</v>
          </cell>
          <cell r="G1442">
            <v>1558591000</v>
          </cell>
          <cell r="H1442">
            <v>1279961000</v>
          </cell>
          <cell r="I1442">
            <v>110156000</v>
          </cell>
          <cell r="J1442">
            <v>0</v>
          </cell>
          <cell r="K1442">
            <v>2019469000</v>
          </cell>
          <cell r="L1442">
            <v>629352000</v>
          </cell>
          <cell r="M1442" t="str">
            <v>Industrials</v>
          </cell>
          <cell r="N1442" t="str">
            <v>Technology, Hardware, Software and Supplies</v>
          </cell>
        </row>
        <row r="1443">
          <cell r="A1443">
            <v>1235</v>
          </cell>
          <cell r="B1443" t="str">
            <v>PCAR</v>
          </cell>
          <cell r="C1443" t="str">
            <v>Year 4</v>
          </cell>
          <cell r="D1443" t="str">
            <v>PCARandYear 4</v>
          </cell>
          <cell r="E1443">
            <v>42369</v>
          </cell>
          <cell r="F1443">
            <v>18671300000</v>
          </cell>
          <cell r="G1443">
            <v>15292100000</v>
          </cell>
          <cell r="H1443">
            <v>541500000</v>
          </cell>
          <cell r="I1443">
            <v>239800000</v>
          </cell>
          <cell r="J1443">
            <v>583700000</v>
          </cell>
          <cell r="K1443">
            <v>3379200000</v>
          </cell>
          <cell r="L1443">
            <v>2014200000</v>
          </cell>
          <cell r="M1443" t="str">
            <v>Industrials</v>
          </cell>
          <cell r="N1443" t="str">
            <v>Construction &amp; Farm Machinery &amp; Heavy Trucks</v>
          </cell>
        </row>
        <row r="1444">
          <cell r="A1444">
            <v>1243</v>
          </cell>
          <cell r="B1444" t="str">
            <v>PCLN</v>
          </cell>
          <cell r="C1444" t="str">
            <v>Year 4</v>
          </cell>
          <cell r="D1444" t="str">
            <v>PCLNandYear 4</v>
          </cell>
          <cell r="E1444">
            <v>42369</v>
          </cell>
          <cell r="F1444">
            <v>9223987000</v>
          </cell>
          <cell r="G1444">
            <v>632180000</v>
          </cell>
          <cell r="H1444">
            <v>5060406000</v>
          </cell>
          <cell r="I1444">
            <v>0</v>
          </cell>
          <cell r="J1444">
            <v>272494000</v>
          </cell>
          <cell r="K1444">
            <v>8591807000</v>
          </cell>
          <cell r="L1444">
            <v>3258907000</v>
          </cell>
          <cell r="M1444" t="str">
            <v>Consumer Discretionary</v>
          </cell>
          <cell r="N1444" t="str">
            <v>Internet &amp; Direct Marketing Retail</v>
          </cell>
        </row>
        <row r="1445">
          <cell r="A1445">
            <v>1251</v>
          </cell>
          <cell r="B1445" t="str">
            <v>PEG</v>
          </cell>
          <cell r="C1445" t="str">
            <v>Year 4</v>
          </cell>
          <cell r="D1445" t="str">
            <v>PEGandYear 4</v>
          </cell>
          <cell r="E1445">
            <v>42369</v>
          </cell>
          <cell r="F1445">
            <v>10415000000</v>
          </cell>
          <cell r="G1445">
            <v>6239000000</v>
          </cell>
          <cell r="H1445">
            <v>0</v>
          </cell>
          <cell r="I1445">
            <v>0</v>
          </cell>
          <cell r="J1445">
            <v>1214000000</v>
          </cell>
          <cell r="K1445">
            <v>4176000000</v>
          </cell>
          <cell r="L1445">
            <v>2962000000</v>
          </cell>
          <cell r="M1445" t="str">
            <v>Utilities</v>
          </cell>
          <cell r="N1445" t="str">
            <v>Electric Utilities</v>
          </cell>
        </row>
        <row r="1446">
          <cell r="A1446">
            <v>1259</v>
          </cell>
          <cell r="B1446" t="str">
            <v>PFE</v>
          </cell>
          <cell r="C1446" t="str">
            <v>Year 4</v>
          </cell>
          <cell r="D1446" t="str">
            <v>PFEandYear 4</v>
          </cell>
          <cell r="E1446">
            <v>42369</v>
          </cell>
          <cell r="F1446">
            <v>48851000000</v>
          </cell>
          <cell r="G1446">
            <v>9648000000</v>
          </cell>
          <cell r="H1446">
            <v>14809000000</v>
          </cell>
          <cell r="I1446">
            <v>7690000000</v>
          </cell>
          <cell r="J1446">
            <v>3728000000</v>
          </cell>
          <cell r="K1446">
            <v>39203000000</v>
          </cell>
          <cell r="L1446">
            <v>12976000000</v>
          </cell>
          <cell r="M1446" t="str">
            <v>Health Care</v>
          </cell>
          <cell r="N1446" t="str">
            <v>Pharmaceuticals</v>
          </cell>
        </row>
        <row r="1447">
          <cell r="A1447">
            <v>1271</v>
          </cell>
          <cell r="B1447" t="str">
            <v>PGR</v>
          </cell>
          <cell r="C1447" t="str">
            <v>Year 4</v>
          </cell>
          <cell r="D1447" t="str">
            <v>PGRandYear 4</v>
          </cell>
          <cell r="E1447">
            <v>42369</v>
          </cell>
          <cell r="F1447">
            <v>20853800000</v>
          </cell>
          <cell r="G1447">
            <v>18705900000</v>
          </cell>
          <cell r="H1447">
            <v>22800000</v>
          </cell>
          <cell r="I1447">
            <v>0</v>
          </cell>
          <cell r="J1447">
            <v>77500000</v>
          </cell>
          <cell r="K1447">
            <v>2147900000</v>
          </cell>
          <cell r="L1447">
            <v>2047600000</v>
          </cell>
          <cell r="M1447" t="str">
            <v>Financials</v>
          </cell>
          <cell r="N1447" t="str">
            <v>Property &amp; Casualty Insurance</v>
          </cell>
        </row>
        <row r="1448">
          <cell r="A1448">
            <v>1291</v>
          </cell>
          <cell r="B1448" t="str">
            <v>PNC</v>
          </cell>
          <cell r="C1448" t="str">
            <v>Year 4</v>
          </cell>
          <cell r="D1448" t="str">
            <v>PNCandYear 4</v>
          </cell>
          <cell r="E1448">
            <v>42369</v>
          </cell>
          <cell r="F1448">
            <v>16270000000</v>
          </cell>
          <cell r="G1448">
            <v>403000000</v>
          </cell>
          <cell r="H1448">
            <v>9463000000</v>
          </cell>
          <cell r="I1448">
            <v>0</v>
          </cell>
          <cell r="J1448">
            <v>255000000</v>
          </cell>
          <cell r="K1448">
            <v>15867000000</v>
          </cell>
          <cell r="L1448">
            <v>6149000000</v>
          </cell>
          <cell r="M1448" t="str">
            <v>Financials</v>
          </cell>
          <cell r="N1448" t="str">
            <v>Banks</v>
          </cell>
        </row>
        <row r="1449">
          <cell r="A1449">
            <v>1295</v>
          </cell>
          <cell r="B1449" t="str">
            <v>PNR</v>
          </cell>
          <cell r="C1449" t="str">
            <v>Year 4</v>
          </cell>
          <cell r="D1449" t="str">
            <v>PNRandYear 4</v>
          </cell>
          <cell r="E1449">
            <v>42369</v>
          </cell>
          <cell r="F1449">
            <v>6449000000</v>
          </cell>
          <cell r="G1449">
            <v>4263200000</v>
          </cell>
          <cell r="H1449">
            <v>1334300000</v>
          </cell>
          <cell r="I1449">
            <v>119600000</v>
          </cell>
          <cell r="J1449">
            <v>0</v>
          </cell>
          <cell r="K1449">
            <v>2185800000</v>
          </cell>
          <cell r="L1449">
            <v>731900000</v>
          </cell>
          <cell r="M1449" t="str">
            <v>Industrials</v>
          </cell>
          <cell r="N1449" t="str">
            <v>Industrial Machinery</v>
          </cell>
        </row>
        <row r="1450">
          <cell r="A1450">
            <v>1299</v>
          </cell>
          <cell r="B1450" t="str">
            <v>PNW</v>
          </cell>
          <cell r="C1450" t="str">
            <v>Year 4</v>
          </cell>
          <cell r="D1450" t="str">
            <v>PNWandYear 4</v>
          </cell>
          <cell r="E1450">
            <v>42369</v>
          </cell>
          <cell r="F1450">
            <v>3495443000</v>
          </cell>
          <cell r="G1450">
            <v>1969675000</v>
          </cell>
          <cell r="H1450">
            <v>176744000</v>
          </cell>
          <cell r="I1450">
            <v>0</v>
          </cell>
          <cell r="J1450">
            <v>494422000</v>
          </cell>
          <cell r="K1450">
            <v>1525768000</v>
          </cell>
          <cell r="L1450">
            <v>854602000</v>
          </cell>
          <cell r="M1450" t="str">
            <v>Utilities</v>
          </cell>
          <cell r="N1450" t="str">
            <v>MultiUtilities</v>
          </cell>
        </row>
        <row r="1451">
          <cell r="A1451">
            <v>1307</v>
          </cell>
          <cell r="B1451" t="str">
            <v>PPL</v>
          </cell>
          <cell r="C1451" t="str">
            <v>Year 4</v>
          </cell>
          <cell r="D1451" t="str">
            <v>PPLandYear 4</v>
          </cell>
          <cell r="E1451">
            <v>42369</v>
          </cell>
          <cell r="F1451">
            <v>7669000000</v>
          </cell>
          <cell r="G1451">
            <v>1718000000</v>
          </cell>
          <cell r="H1451">
            <v>2237000000</v>
          </cell>
          <cell r="I1451">
            <v>0</v>
          </cell>
          <cell r="J1451">
            <v>883000000</v>
          </cell>
          <cell r="K1451">
            <v>5951000000</v>
          </cell>
          <cell r="L1451">
            <v>2831000000</v>
          </cell>
          <cell r="M1451" t="str">
            <v>Utilities</v>
          </cell>
          <cell r="N1451" t="str">
            <v>Electric Utilities</v>
          </cell>
        </row>
        <row r="1452">
          <cell r="A1452">
            <v>1311</v>
          </cell>
          <cell r="B1452" t="str">
            <v>PRU</v>
          </cell>
          <cell r="C1452" t="str">
            <v>Year 4</v>
          </cell>
          <cell r="D1452" t="str">
            <v>PRUandYear 4</v>
          </cell>
          <cell r="E1452">
            <v>42369</v>
          </cell>
          <cell r="F1452">
            <v>57119000000</v>
          </cell>
          <cell r="G1452">
            <v>32747000000</v>
          </cell>
          <cell r="H1452">
            <v>16603000000</v>
          </cell>
          <cell r="I1452">
            <v>0</v>
          </cell>
          <cell r="J1452">
            <v>0</v>
          </cell>
          <cell r="K1452">
            <v>24372000000</v>
          </cell>
          <cell r="L1452">
            <v>7769000000</v>
          </cell>
          <cell r="M1452" t="str">
            <v>Financials</v>
          </cell>
          <cell r="N1452" t="str">
            <v>Diversified Financial Services</v>
          </cell>
        </row>
        <row r="1453">
          <cell r="A1453">
            <v>1315</v>
          </cell>
          <cell r="B1453" t="str">
            <v>PSX</v>
          </cell>
          <cell r="C1453" t="str">
            <v>Year 4</v>
          </cell>
          <cell r="D1453" t="str">
            <v>PSXandYear 4</v>
          </cell>
          <cell r="E1453">
            <v>42369</v>
          </cell>
          <cell r="F1453">
            <v>98975000000</v>
          </cell>
          <cell r="G1453">
            <v>77693000000</v>
          </cell>
          <cell r="H1453">
            <v>15747000000</v>
          </cell>
          <cell r="I1453">
            <v>0</v>
          </cell>
          <cell r="J1453">
            <v>1099000000</v>
          </cell>
          <cell r="K1453">
            <v>21282000000</v>
          </cell>
          <cell r="L1453">
            <v>4436000000</v>
          </cell>
          <cell r="M1453" t="str">
            <v>Energy</v>
          </cell>
          <cell r="N1453" t="str">
            <v>Oil &amp; Gas Refining &amp; Marketing &amp; Transportation</v>
          </cell>
        </row>
        <row r="1454">
          <cell r="A1454">
            <v>1323</v>
          </cell>
          <cell r="B1454" t="str">
            <v>PWR</v>
          </cell>
          <cell r="C1454" t="str">
            <v>Year 4</v>
          </cell>
          <cell r="D1454" t="str">
            <v>PWRandYear 4</v>
          </cell>
          <cell r="E1454">
            <v>42369</v>
          </cell>
          <cell r="F1454">
            <v>7572436000</v>
          </cell>
          <cell r="G1454">
            <v>6648771000</v>
          </cell>
          <cell r="H1454">
            <v>592863000</v>
          </cell>
          <cell r="I1454">
            <v>0</v>
          </cell>
          <cell r="J1454">
            <v>34848000</v>
          </cell>
          <cell r="K1454">
            <v>923665000</v>
          </cell>
          <cell r="L1454">
            <v>295954000</v>
          </cell>
          <cell r="M1454" t="str">
            <v>Industrials</v>
          </cell>
          <cell r="N1454" t="str">
            <v>Industrial Conglomerates</v>
          </cell>
        </row>
        <row r="1455">
          <cell r="A1455">
            <v>1327</v>
          </cell>
          <cell r="B1455" t="str">
            <v>PX</v>
          </cell>
          <cell r="C1455" t="str">
            <v>Year 4</v>
          </cell>
          <cell r="D1455" t="str">
            <v>PXandYear 4</v>
          </cell>
          <cell r="E1455">
            <v>42369</v>
          </cell>
          <cell r="F1455">
            <v>10776000000</v>
          </cell>
          <cell r="G1455">
            <v>5960000000</v>
          </cell>
          <cell r="H1455">
            <v>1296000000</v>
          </cell>
          <cell r="I1455">
            <v>93000000</v>
          </cell>
          <cell r="J1455">
            <v>1106000000</v>
          </cell>
          <cell r="K1455">
            <v>4816000000</v>
          </cell>
          <cell r="L1455">
            <v>2321000000</v>
          </cell>
          <cell r="M1455" t="str">
            <v>Materials</v>
          </cell>
          <cell r="N1455" t="str">
            <v>Industrial Gases</v>
          </cell>
        </row>
        <row r="1456">
          <cell r="A1456">
            <v>1345</v>
          </cell>
          <cell r="B1456" t="str">
            <v>RCL</v>
          </cell>
          <cell r="C1456" t="str">
            <v>Year 4</v>
          </cell>
          <cell r="D1456" t="str">
            <v>RCLandYear 4</v>
          </cell>
          <cell r="E1456">
            <v>42369</v>
          </cell>
          <cell r="F1456">
            <v>8299074000</v>
          </cell>
          <cell r="G1456">
            <v>5099393000</v>
          </cell>
          <cell r="H1456">
            <v>1086504000</v>
          </cell>
          <cell r="I1456">
            <v>0</v>
          </cell>
          <cell r="J1456">
            <v>827008000</v>
          </cell>
          <cell r="K1456">
            <v>3199681000</v>
          </cell>
          <cell r="L1456">
            <v>1286169000</v>
          </cell>
          <cell r="M1456" t="str">
            <v>Consumer Discretionary</v>
          </cell>
          <cell r="N1456" t="str">
            <v>Hotels, Resorts &amp; Cruise Lines</v>
          </cell>
        </row>
        <row r="1457">
          <cell r="A1457">
            <v>1369</v>
          </cell>
          <cell r="B1457" t="str">
            <v>ROP</v>
          </cell>
          <cell r="C1457" t="str">
            <v>Year 4</v>
          </cell>
          <cell r="D1457" t="str">
            <v>ROPandYear 4</v>
          </cell>
          <cell r="E1457">
            <v>42369</v>
          </cell>
          <cell r="F1457">
            <v>3582395000</v>
          </cell>
          <cell r="G1457">
            <v>1417749000</v>
          </cell>
          <cell r="H1457">
            <v>1136728000</v>
          </cell>
          <cell r="I1457">
            <v>0</v>
          </cell>
          <cell r="J1457">
            <v>0</v>
          </cell>
          <cell r="K1457">
            <v>2164646000</v>
          </cell>
          <cell r="L1457">
            <v>1027918000</v>
          </cell>
          <cell r="M1457" t="str">
            <v>Industrials</v>
          </cell>
          <cell r="N1457" t="str">
            <v>Industrial Conglomerates</v>
          </cell>
        </row>
        <row r="1458">
          <cell r="A1458">
            <v>1377</v>
          </cell>
          <cell r="B1458" t="str">
            <v>RRC</v>
          </cell>
          <cell r="C1458" t="str">
            <v>Year 4</v>
          </cell>
          <cell r="D1458" t="str">
            <v>RRCandYear 4</v>
          </cell>
          <cell r="E1458">
            <v>42369</v>
          </cell>
          <cell r="F1458">
            <v>1181704000</v>
          </cell>
          <cell r="G1458">
            <v>648968000</v>
          </cell>
          <cell r="H1458">
            <v>165318000</v>
          </cell>
          <cell r="I1458">
            <v>0</v>
          </cell>
          <cell r="J1458">
            <v>581155000</v>
          </cell>
          <cell r="K1458">
            <v>532736000</v>
          </cell>
          <cell r="L1458">
            <v>-213737000</v>
          </cell>
          <cell r="M1458" t="str">
            <v>Energy</v>
          </cell>
          <cell r="N1458" t="str">
            <v>Oil &amp; Gas Exploration &amp; Production</v>
          </cell>
        </row>
        <row r="1459">
          <cell r="A1459">
            <v>1389</v>
          </cell>
          <cell r="B1459" t="str">
            <v>SCG</v>
          </cell>
          <cell r="C1459" t="str">
            <v>Year 4</v>
          </cell>
          <cell r="D1459" t="str">
            <v>SCGandYear 4</v>
          </cell>
          <cell r="E1459">
            <v>42369</v>
          </cell>
          <cell r="F1459">
            <v>4380000000</v>
          </cell>
          <cell r="G1459">
            <v>2714000000</v>
          </cell>
          <cell r="H1459">
            <v>234000000</v>
          </cell>
          <cell r="I1459">
            <v>0</v>
          </cell>
          <cell r="J1459">
            <v>358000000</v>
          </cell>
          <cell r="K1459">
            <v>1666000000</v>
          </cell>
          <cell r="L1459">
            <v>1074000000</v>
          </cell>
          <cell r="M1459" t="str">
            <v>Utilities</v>
          </cell>
          <cell r="N1459" t="str">
            <v>MultiUtilities</v>
          </cell>
        </row>
        <row r="1460">
          <cell r="A1460">
            <v>1397</v>
          </cell>
          <cell r="B1460" t="str">
            <v>SE</v>
          </cell>
          <cell r="C1460" t="str">
            <v>Year 4</v>
          </cell>
          <cell r="D1460" t="str">
            <v>SEandYear 4</v>
          </cell>
          <cell r="E1460">
            <v>42369</v>
          </cell>
          <cell r="F1460">
            <v>5234000000</v>
          </cell>
          <cell r="G1460">
            <v>2335000000</v>
          </cell>
          <cell r="H1460">
            <v>353000000</v>
          </cell>
          <cell r="I1460">
            <v>0</v>
          </cell>
          <cell r="J1460">
            <v>764000000</v>
          </cell>
          <cell r="K1460">
            <v>2899000000</v>
          </cell>
          <cell r="L1460">
            <v>1782000000</v>
          </cell>
          <cell r="M1460" t="str">
            <v>Energy</v>
          </cell>
          <cell r="N1460" t="str">
            <v>Oil &amp; Gas Refining &amp; Marketing &amp; Transportation</v>
          </cell>
        </row>
        <row r="1461">
          <cell r="A1461">
            <v>1405</v>
          </cell>
          <cell r="B1461" t="str">
            <v>SHW</v>
          </cell>
          <cell r="C1461" t="str">
            <v>Year 4</v>
          </cell>
          <cell r="D1461" t="str">
            <v>SHWandYear 4</v>
          </cell>
          <cell r="E1461">
            <v>42369</v>
          </cell>
          <cell r="F1461">
            <v>11339304000</v>
          </cell>
          <cell r="G1461">
            <v>5780078000</v>
          </cell>
          <cell r="H1461">
            <v>3943786000</v>
          </cell>
          <cell r="I1461">
            <v>0</v>
          </cell>
          <cell r="J1461">
            <v>0</v>
          </cell>
          <cell r="K1461">
            <v>5559226000</v>
          </cell>
          <cell r="L1461">
            <v>1615440000</v>
          </cell>
          <cell r="M1461" t="str">
            <v>Materials</v>
          </cell>
          <cell r="N1461" t="str">
            <v>Specialty Chemicals</v>
          </cell>
        </row>
        <row r="1462">
          <cell r="A1462">
            <v>1417</v>
          </cell>
          <cell r="B1462" t="str">
            <v>SLG</v>
          </cell>
          <cell r="C1462" t="str">
            <v>Year 4</v>
          </cell>
          <cell r="D1462" t="str">
            <v>SLGandYear 4</v>
          </cell>
          <cell r="E1462">
            <v>42369</v>
          </cell>
          <cell r="F1462">
            <v>1662829000</v>
          </cell>
          <cell r="G1462">
            <v>534326000</v>
          </cell>
          <cell r="H1462">
            <v>139137000</v>
          </cell>
          <cell r="I1462">
            <v>0</v>
          </cell>
          <cell r="J1462">
            <v>588235000</v>
          </cell>
          <cell r="K1462">
            <v>1128503000</v>
          </cell>
          <cell r="L1462">
            <v>401131000</v>
          </cell>
          <cell r="M1462" t="str">
            <v>Real Estate</v>
          </cell>
          <cell r="N1462" t="str">
            <v>Office REITs</v>
          </cell>
        </row>
        <row r="1463">
          <cell r="A1463">
            <v>1425</v>
          </cell>
          <cell r="B1463" t="str">
            <v>SNI</v>
          </cell>
          <cell r="C1463" t="str">
            <v>Year 4</v>
          </cell>
          <cell r="D1463" t="str">
            <v>SNIandYear 4</v>
          </cell>
          <cell r="E1463">
            <v>42369</v>
          </cell>
          <cell r="F1463">
            <v>3018227000</v>
          </cell>
          <cell r="G1463">
            <v>987357000</v>
          </cell>
          <cell r="H1463">
            <v>785179000</v>
          </cell>
          <cell r="I1463">
            <v>0</v>
          </cell>
          <cell r="J1463">
            <v>137596000</v>
          </cell>
          <cell r="K1463">
            <v>2030870000</v>
          </cell>
          <cell r="L1463">
            <v>1108095000</v>
          </cell>
          <cell r="M1463" t="str">
            <v>Consumer Discretionary</v>
          </cell>
          <cell r="N1463" t="str">
            <v>Broadcasting &amp; Cable TV</v>
          </cell>
        </row>
        <row r="1464">
          <cell r="A1464">
            <v>1429</v>
          </cell>
          <cell r="B1464" t="str">
            <v>SO</v>
          </cell>
          <cell r="C1464" t="str">
            <v>Year 4</v>
          </cell>
          <cell r="D1464" t="str">
            <v>SOandYear 4</v>
          </cell>
          <cell r="E1464">
            <v>42369</v>
          </cell>
          <cell r="F1464">
            <v>17489000000</v>
          </cell>
          <cell r="G1464">
            <v>9811000000</v>
          </cell>
          <cell r="H1464">
            <v>997000000</v>
          </cell>
          <cell r="I1464">
            <v>0</v>
          </cell>
          <cell r="J1464">
            <v>2034000000</v>
          </cell>
          <cell r="K1464">
            <v>7678000000</v>
          </cell>
          <cell r="L1464">
            <v>4647000000</v>
          </cell>
          <cell r="M1464" t="str">
            <v>Utilities</v>
          </cell>
          <cell r="N1464" t="str">
            <v>Electric Utilities</v>
          </cell>
        </row>
        <row r="1465">
          <cell r="A1465">
            <v>1433</v>
          </cell>
          <cell r="B1465" t="str">
            <v>SPG</v>
          </cell>
          <cell r="C1465" t="str">
            <v>Year 4</v>
          </cell>
          <cell r="D1465" t="str">
            <v>SPGandYear 4</v>
          </cell>
          <cell r="E1465">
            <v>42369</v>
          </cell>
          <cell r="F1465">
            <v>5266103000</v>
          </cell>
          <cell r="G1465">
            <v>960192000</v>
          </cell>
          <cell r="H1465">
            <v>452835000</v>
          </cell>
          <cell r="I1465">
            <v>0</v>
          </cell>
          <cell r="J1465">
            <v>1177568000</v>
          </cell>
          <cell r="K1465">
            <v>4305911000</v>
          </cell>
          <cell r="L1465">
            <v>2675508000</v>
          </cell>
          <cell r="M1465" t="str">
            <v>Real Estate</v>
          </cell>
          <cell r="N1465" t="str">
            <v>REITs</v>
          </cell>
        </row>
        <row r="1466">
          <cell r="A1466">
            <v>1445</v>
          </cell>
          <cell r="B1466" t="str">
            <v>SRCL</v>
          </cell>
          <cell r="C1466" t="str">
            <v>Year 4</v>
          </cell>
          <cell r="D1466" t="str">
            <v>SRCLandYear 4</v>
          </cell>
          <cell r="E1466">
            <v>42369</v>
          </cell>
          <cell r="F1466">
            <v>2985908000</v>
          </cell>
          <cell r="G1466">
            <v>1719723000</v>
          </cell>
          <cell r="H1466">
            <v>712803000</v>
          </cell>
          <cell r="I1466">
            <v>0</v>
          </cell>
          <cell r="J1466">
            <v>65770000</v>
          </cell>
          <cell r="K1466">
            <v>1266185000</v>
          </cell>
          <cell r="L1466">
            <v>487612000</v>
          </cell>
          <cell r="M1466" t="str">
            <v>Industrials</v>
          </cell>
          <cell r="N1466" t="str">
            <v>Industrial Conglomerates</v>
          </cell>
        </row>
        <row r="1467">
          <cell r="A1467">
            <v>1449</v>
          </cell>
          <cell r="B1467" t="str">
            <v>SRE</v>
          </cell>
          <cell r="C1467" t="str">
            <v>Year 4</v>
          </cell>
          <cell r="D1467" t="str">
            <v>SREandYear 4</v>
          </cell>
          <cell r="E1467">
            <v>42369</v>
          </cell>
          <cell r="F1467">
            <v>10231000000</v>
          </cell>
          <cell r="G1467">
            <v>6648000000</v>
          </cell>
          <cell r="H1467">
            <v>397000000</v>
          </cell>
          <cell r="I1467">
            <v>0</v>
          </cell>
          <cell r="J1467">
            <v>1250000000</v>
          </cell>
          <cell r="K1467">
            <v>3583000000</v>
          </cell>
          <cell r="L1467">
            <v>1936000000</v>
          </cell>
          <cell r="M1467" t="str">
            <v>Utilities</v>
          </cell>
          <cell r="N1467" t="str">
            <v>MultiUtilities</v>
          </cell>
        </row>
        <row r="1468">
          <cell r="A1468">
            <v>1453</v>
          </cell>
          <cell r="B1468" t="str">
            <v>STI</v>
          </cell>
          <cell r="C1468" t="str">
            <v>Year 4</v>
          </cell>
          <cell r="D1468" t="str">
            <v>STIandYear 4</v>
          </cell>
          <cell r="E1468">
            <v>42369</v>
          </cell>
          <cell r="F1468">
            <v>8533000000</v>
          </cell>
          <cell r="G1468">
            <v>219000000</v>
          </cell>
          <cell r="H1468">
            <v>5120000000</v>
          </cell>
          <cell r="I1468">
            <v>0</v>
          </cell>
          <cell r="J1468">
            <v>205000000</v>
          </cell>
          <cell r="K1468">
            <v>8314000000</v>
          </cell>
          <cell r="L1468">
            <v>2989000000</v>
          </cell>
          <cell r="M1468" t="str">
            <v>Financials</v>
          </cell>
          <cell r="N1468" t="str">
            <v>Banks</v>
          </cell>
        </row>
        <row r="1469">
          <cell r="A1469">
            <v>1477</v>
          </cell>
          <cell r="B1469" t="str">
            <v>SWN</v>
          </cell>
          <cell r="C1469" t="str">
            <v>Year 4</v>
          </cell>
          <cell r="D1469" t="str">
            <v>SWNandYear 4</v>
          </cell>
          <cell r="E1469">
            <v>42369</v>
          </cell>
          <cell r="F1469">
            <v>3133000000</v>
          </cell>
          <cell r="G1469">
            <v>689000000</v>
          </cell>
          <cell r="H1469">
            <v>1208000000</v>
          </cell>
          <cell r="I1469">
            <v>0</v>
          </cell>
          <cell r="J1469">
            <v>1091000000</v>
          </cell>
          <cell r="K1469">
            <v>2444000000</v>
          </cell>
          <cell r="L1469">
            <v>145000000</v>
          </cell>
          <cell r="M1469" t="str">
            <v>Energy</v>
          </cell>
          <cell r="N1469" t="str">
            <v>Oil &amp; Gas Exploration &amp; Production</v>
          </cell>
        </row>
        <row r="1470">
          <cell r="A1470">
            <v>1481</v>
          </cell>
          <cell r="B1470" t="str">
            <v>SYF</v>
          </cell>
          <cell r="C1470" t="str">
            <v>Year 4</v>
          </cell>
          <cell r="D1470" t="str">
            <v>SYFandYear 4</v>
          </cell>
          <cell r="E1470">
            <v>42369</v>
          </cell>
          <cell r="F1470">
            <v>13620000000</v>
          </cell>
          <cell r="G1470">
            <v>607000000</v>
          </cell>
          <cell r="H1470">
            <v>3264000000</v>
          </cell>
          <cell r="I1470">
            <v>0</v>
          </cell>
          <cell r="J1470">
            <v>5690000000</v>
          </cell>
          <cell r="K1470">
            <v>13013000000</v>
          </cell>
          <cell r="L1470">
            <v>4059000000</v>
          </cell>
          <cell r="M1470" t="str">
            <v>Financials</v>
          </cell>
          <cell r="N1470" t="str">
            <v>Consumer Finance</v>
          </cell>
        </row>
        <row r="1471">
          <cell r="A1471">
            <v>1497</v>
          </cell>
          <cell r="B1471" t="str">
            <v>T</v>
          </cell>
          <cell r="C1471" t="str">
            <v>Year 4</v>
          </cell>
          <cell r="D1471" t="str">
            <v>TandYear 4</v>
          </cell>
          <cell r="E1471">
            <v>42369</v>
          </cell>
          <cell r="F1471">
            <v>146801000000</v>
          </cell>
          <cell r="G1471">
            <v>67046000000</v>
          </cell>
          <cell r="H1471">
            <v>32954000000</v>
          </cell>
          <cell r="I1471">
            <v>0</v>
          </cell>
          <cell r="J1471">
            <v>22016000000</v>
          </cell>
          <cell r="K1471">
            <v>79755000000</v>
          </cell>
          <cell r="L1471">
            <v>24785000000</v>
          </cell>
          <cell r="M1471" t="str">
            <v>Telecommunications Services</v>
          </cell>
          <cell r="N1471" t="str">
            <v>Integrated Telecommunications Services</v>
          </cell>
        </row>
        <row r="1472">
          <cell r="A1472">
            <v>1505</v>
          </cell>
          <cell r="B1472" t="str">
            <v>TDC</v>
          </cell>
          <cell r="C1472" t="str">
            <v>Year 4</v>
          </cell>
          <cell r="D1472" t="str">
            <v>TDCandYear 4</v>
          </cell>
          <cell r="E1472">
            <v>42369</v>
          </cell>
          <cell r="F1472">
            <v>2530000000</v>
          </cell>
          <cell r="G1472">
            <v>1254000000</v>
          </cell>
          <cell r="H1472">
            <v>765000000</v>
          </cell>
          <cell r="I1472">
            <v>228000000</v>
          </cell>
          <cell r="J1472">
            <v>0</v>
          </cell>
          <cell r="K1472">
            <v>1276000000</v>
          </cell>
          <cell r="L1472">
            <v>283000000</v>
          </cell>
          <cell r="M1472" t="str">
            <v>Information Technology</v>
          </cell>
          <cell r="N1472" t="str">
            <v>Application Software</v>
          </cell>
        </row>
        <row r="1473">
          <cell r="A1473">
            <v>1517</v>
          </cell>
          <cell r="B1473" t="str">
            <v>TGNA</v>
          </cell>
          <cell r="C1473" t="str">
            <v>Year 4</v>
          </cell>
          <cell r="D1473" t="str">
            <v>TGNAandYear 4</v>
          </cell>
          <cell r="E1473">
            <v>42369</v>
          </cell>
          <cell r="F1473">
            <v>3050945000</v>
          </cell>
          <cell r="G1473">
            <v>923336000</v>
          </cell>
          <cell r="H1473">
            <v>1068221000</v>
          </cell>
          <cell r="I1473">
            <v>0</v>
          </cell>
          <cell r="J1473">
            <v>205087000</v>
          </cell>
          <cell r="K1473">
            <v>2127609000</v>
          </cell>
          <cell r="L1473">
            <v>854301000</v>
          </cell>
          <cell r="M1473" t="str">
            <v>Consumer Discretionary</v>
          </cell>
          <cell r="N1473" t="str">
            <v>Publishing</v>
          </cell>
        </row>
        <row r="1474">
          <cell r="A1474">
            <v>1533</v>
          </cell>
          <cell r="B1474" t="str">
            <v>TMK</v>
          </cell>
          <cell r="C1474" t="str">
            <v>Year 4</v>
          </cell>
          <cell r="D1474" t="str">
            <v>TMKandYear 4</v>
          </cell>
          <cell r="E1474">
            <v>42369</v>
          </cell>
          <cell r="F1474">
            <v>3766065000</v>
          </cell>
          <cell r="G1474">
            <v>2016212000</v>
          </cell>
          <cell r="H1474">
            <v>0</v>
          </cell>
          <cell r="I1474">
            <v>0</v>
          </cell>
          <cell r="J1474">
            <v>907024000</v>
          </cell>
          <cell r="K1474">
            <v>1749853000</v>
          </cell>
          <cell r="L1474">
            <v>842829000</v>
          </cell>
          <cell r="M1474" t="str">
            <v>Financials</v>
          </cell>
          <cell r="N1474" t="str">
            <v>Life &amp; Health Insurance</v>
          </cell>
        </row>
        <row r="1475">
          <cell r="A1475">
            <v>1537</v>
          </cell>
          <cell r="B1475" t="str">
            <v>TMO</v>
          </cell>
          <cell r="C1475" t="str">
            <v>Year 4</v>
          </cell>
          <cell r="D1475" t="str">
            <v>TMOandYear 4</v>
          </cell>
          <cell r="E1475">
            <v>42369</v>
          </cell>
          <cell r="F1475">
            <v>16965400000</v>
          </cell>
          <cell r="G1475">
            <v>9209500000</v>
          </cell>
          <cell r="H1475">
            <v>4612100000</v>
          </cell>
          <cell r="I1475">
            <v>692300000</v>
          </cell>
          <cell r="J1475">
            <v>0</v>
          </cell>
          <cell r="K1475">
            <v>7755900000</v>
          </cell>
          <cell r="L1475">
            <v>2451500000</v>
          </cell>
          <cell r="M1475" t="str">
            <v>Health Care</v>
          </cell>
          <cell r="N1475" t="str">
            <v>Health Care Equipment</v>
          </cell>
        </row>
        <row r="1476">
          <cell r="A1476">
            <v>1541</v>
          </cell>
          <cell r="B1476" t="str">
            <v>TRIP</v>
          </cell>
          <cell r="C1476" t="str">
            <v>Year 4</v>
          </cell>
          <cell r="D1476" t="str">
            <v>TRIPandYear 4</v>
          </cell>
          <cell r="E1476">
            <v>42369</v>
          </cell>
          <cell r="F1476">
            <v>1492000000</v>
          </cell>
          <cell r="G1476">
            <v>58000000</v>
          </cell>
          <cell r="H1476">
            <v>1109000000</v>
          </cell>
          <cell r="I1476">
            <v>0</v>
          </cell>
          <cell r="J1476">
            <v>93000000</v>
          </cell>
          <cell r="K1476">
            <v>1434000000</v>
          </cell>
          <cell r="L1476">
            <v>232000000</v>
          </cell>
          <cell r="M1476" t="str">
            <v>Consumer Discretionary</v>
          </cell>
          <cell r="N1476" t="str">
            <v>Internet &amp; Direct Marketing Retail</v>
          </cell>
        </row>
        <row r="1477">
          <cell r="A1477">
            <v>1557</v>
          </cell>
          <cell r="B1477" t="str">
            <v>TSO</v>
          </cell>
          <cell r="C1477" t="str">
            <v>Year 4</v>
          </cell>
          <cell r="D1477" t="str">
            <v>TSOandYear 4</v>
          </cell>
          <cell r="E1477">
            <v>42369</v>
          </cell>
          <cell r="F1477">
            <v>28711000000</v>
          </cell>
          <cell r="G1477">
            <v>22466000000</v>
          </cell>
          <cell r="H1477">
            <v>2620000000</v>
          </cell>
          <cell r="I1477">
            <v>0</v>
          </cell>
          <cell r="J1477">
            <v>756000000</v>
          </cell>
          <cell r="K1477">
            <v>6245000000</v>
          </cell>
          <cell r="L1477">
            <v>2869000000</v>
          </cell>
          <cell r="M1477" t="str">
            <v>Energy</v>
          </cell>
          <cell r="N1477" t="str">
            <v>Oil &amp; Gas Refining &amp; Marketing &amp; Transportation</v>
          </cell>
        </row>
        <row r="1478">
          <cell r="A1478">
            <v>1561</v>
          </cell>
          <cell r="B1478" t="str">
            <v>TSS</v>
          </cell>
          <cell r="C1478" t="str">
            <v>Year 4</v>
          </cell>
          <cell r="D1478" t="str">
            <v>TSSandYear 4</v>
          </cell>
          <cell r="E1478">
            <v>42369</v>
          </cell>
          <cell r="F1478">
            <v>2779541000</v>
          </cell>
          <cell r="G1478">
            <v>1855181000</v>
          </cell>
          <cell r="H1478">
            <v>390253000</v>
          </cell>
          <cell r="I1478">
            <v>0</v>
          </cell>
          <cell r="J1478">
            <v>0</v>
          </cell>
          <cell r="K1478">
            <v>924360000</v>
          </cell>
          <cell r="L1478">
            <v>534107000</v>
          </cell>
          <cell r="M1478" t="str">
            <v>Information Technology</v>
          </cell>
          <cell r="N1478" t="str">
            <v>Internet Software &amp; Services</v>
          </cell>
        </row>
        <row r="1479">
          <cell r="A1479">
            <v>1565</v>
          </cell>
          <cell r="B1479" t="str">
            <v>TXN</v>
          </cell>
          <cell r="C1479" t="str">
            <v>Year 4</v>
          </cell>
          <cell r="D1479" t="str">
            <v>TXNandYear 4</v>
          </cell>
          <cell r="E1479">
            <v>42369</v>
          </cell>
          <cell r="F1479">
            <v>13000000000</v>
          </cell>
          <cell r="G1479">
            <v>5440000000</v>
          </cell>
          <cell r="H1479">
            <v>1748000000</v>
          </cell>
          <cell r="I1479">
            <v>1280000000</v>
          </cell>
          <cell r="J1479">
            <v>0</v>
          </cell>
          <cell r="K1479">
            <v>7560000000</v>
          </cell>
          <cell r="L1479">
            <v>4532000000</v>
          </cell>
          <cell r="M1479" t="str">
            <v>Information Technology</v>
          </cell>
          <cell r="N1479" t="str">
            <v>Semiconductors</v>
          </cell>
        </row>
        <row r="1480">
          <cell r="A1480">
            <v>1573</v>
          </cell>
          <cell r="B1480" t="str">
            <v>UA</v>
          </cell>
          <cell r="C1480" t="str">
            <v>Year 4</v>
          </cell>
          <cell r="D1480" t="str">
            <v>UAandYear 4</v>
          </cell>
          <cell r="E1480">
            <v>42369</v>
          </cell>
          <cell r="F1480">
            <v>3963313000</v>
          </cell>
          <cell r="G1480">
            <v>2057766000</v>
          </cell>
          <cell r="H1480">
            <v>1497000000</v>
          </cell>
          <cell r="I1480">
            <v>0</v>
          </cell>
          <cell r="J1480">
            <v>0</v>
          </cell>
          <cell r="K1480">
            <v>1905547000</v>
          </cell>
          <cell r="L1480">
            <v>408547000</v>
          </cell>
          <cell r="M1480" t="str">
            <v>Consumer Discretionary</v>
          </cell>
          <cell r="N1480" t="str">
            <v>Apparel, Accessories &amp; Luxury Goods</v>
          </cell>
        </row>
        <row r="1481">
          <cell r="A1481">
            <v>1577</v>
          </cell>
          <cell r="B1481" t="str">
            <v>UAA</v>
          </cell>
          <cell r="C1481" t="str">
            <v>Year 4</v>
          </cell>
          <cell r="D1481" t="str">
            <v>UAAandYear 4</v>
          </cell>
          <cell r="E1481">
            <v>42369</v>
          </cell>
          <cell r="F1481">
            <v>3963313000</v>
          </cell>
          <cell r="G1481">
            <v>2057766000</v>
          </cell>
          <cell r="H1481">
            <v>1497000000</v>
          </cell>
          <cell r="I1481">
            <v>0</v>
          </cell>
          <cell r="J1481">
            <v>0</v>
          </cell>
          <cell r="K1481">
            <v>1905547000</v>
          </cell>
          <cell r="L1481">
            <v>408547000</v>
          </cell>
          <cell r="M1481" t="str">
            <v>Consumer Discretionary</v>
          </cell>
          <cell r="N1481" t="str">
            <v>Apparel, Accessories &amp; Luxury Goods</v>
          </cell>
        </row>
        <row r="1482">
          <cell r="A1482">
            <v>1581</v>
          </cell>
          <cell r="B1482" t="str">
            <v>UAL</v>
          </cell>
          <cell r="C1482" t="str">
            <v>Year 4</v>
          </cell>
          <cell r="D1482" t="str">
            <v>UALandYear 4</v>
          </cell>
          <cell r="E1482">
            <v>42369</v>
          </cell>
          <cell r="F1482">
            <v>37864000000</v>
          </cell>
          <cell r="G1482">
            <v>12130000000</v>
          </cell>
          <cell r="H1482">
            <v>18423000000</v>
          </cell>
          <cell r="I1482">
            <v>0</v>
          </cell>
          <cell r="J1482">
            <v>1819000000</v>
          </cell>
          <cell r="K1482">
            <v>25734000000</v>
          </cell>
          <cell r="L1482">
            <v>5492000000</v>
          </cell>
          <cell r="M1482" t="str">
            <v>Industrials</v>
          </cell>
          <cell r="N1482" t="str">
            <v>Airlines</v>
          </cell>
        </row>
        <row r="1483">
          <cell r="A1483">
            <v>1585</v>
          </cell>
          <cell r="B1483" t="str">
            <v>UDR</v>
          </cell>
          <cell r="C1483" t="str">
            <v>Year 4</v>
          </cell>
          <cell r="D1483" t="str">
            <v>UDRandYear 4</v>
          </cell>
          <cell r="E1483">
            <v>42369</v>
          </cell>
          <cell r="F1483">
            <v>894638000</v>
          </cell>
          <cell r="G1483">
            <v>282037000</v>
          </cell>
          <cell r="H1483">
            <v>71733000</v>
          </cell>
          <cell r="I1483">
            <v>0</v>
          </cell>
          <cell r="J1483">
            <v>381277000</v>
          </cell>
          <cell r="K1483">
            <v>612601000</v>
          </cell>
          <cell r="L1483">
            <v>159591000</v>
          </cell>
          <cell r="M1483" t="str">
            <v>Real Estate</v>
          </cell>
          <cell r="N1483" t="str">
            <v>Residential REITs</v>
          </cell>
        </row>
        <row r="1484">
          <cell r="A1484">
            <v>1601</v>
          </cell>
          <cell r="B1484" t="str">
            <v>UNM</v>
          </cell>
          <cell r="C1484" t="str">
            <v>Year 4</v>
          </cell>
          <cell r="D1484" t="str">
            <v>UNMandYear 4</v>
          </cell>
          <cell r="E1484">
            <v>42369</v>
          </cell>
          <cell r="F1484">
            <v>10731300000</v>
          </cell>
          <cell r="G1484">
            <v>7209400000</v>
          </cell>
          <cell r="H1484">
            <v>835100000</v>
          </cell>
          <cell r="I1484">
            <v>0</v>
          </cell>
          <cell r="J1484">
            <v>1295700000</v>
          </cell>
          <cell r="K1484">
            <v>3521900000</v>
          </cell>
          <cell r="L1484">
            <v>1391100000</v>
          </cell>
          <cell r="M1484" t="str">
            <v>Financials</v>
          </cell>
          <cell r="N1484" t="str">
            <v>Diversified Financial Services</v>
          </cell>
        </row>
        <row r="1485">
          <cell r="A1485">
            <v>1609</v>
          </cell>
          <cell r="B1485" t="str">
            <v>UPS</v>
          </cell>
          <cell r="C1485" t="str">
            <v>Year 4</v>
          </cell>
          <cell r="D1485" t="str">
            <v>UPSandYear 4</v>
          </cell>
          <cell r="E1485">
            <v>42369</v>
          </cell>
          <cell r="F1485">
            <v>58363000000</v>
          </cell>
          <cell r="G1485">
            <v>12947000000</v>
          </cell>
          <cell r="H1485">
            <v>35664000000</v>
          </cell>
          <cell r="I1485">
            <v>0</v>
          </cell>
          <cell r="J1485">
            <v>2084000000</v>
          </cell>
          <cell r="K1485">
            <v>45416000000</v>
          </cell>
          <cell r="L1485">
            <v>7668000000</v>
          </cell>
          <cell r="M1485" t="str">
            <v>Industrials</v>
          </cell>
          <cell r="N1485" t="str">
            <v>Air Freight &amp; Logistics</v>
          </cell>
        </row>
        <row r="1486">
          <cell r="A1486">
            <v>1641</v>
          </cell>
          <cell r="B1486" t="str">
            <v>VLO</v>
          </cell>
          <cell r="C1486" t="str">
            <v>Year 4</v>
          </cell>
          <cell r="D1486" t="str">
            <v>VLOandYear 4</v>
          </cell>
          <cell r="E1486">
            <v>42369</v>
          </cell>
          <cell r="F1486">
            <v>87804000000</v>
          </cell>
          <cell r="G1486">
            <v>74651000000</v>
          </cell>
          <cell r="H1486">
            <v>4953000000</v>
          </cell>
          <cell r="I1486">
            <v>0</v>
          </cell>
          <cell r="J1486">
            <v>1842000000</v>
          </cell>
          <cell r="K1486">
            <v>13153000000</v>
          </cell>
          <cell r="L1486">
            <v>6358000000</v>
          </cell>
          <cell r="M1486" t="str">
            <v>Energy</v>
          </cell>
          <cell r="N1486" t="str">
            <v>Oil &amp; Gas Refining &amp; Marketing &amp; Transportation</v>
          </cell>
        </row>
        <row r="1487">
          <cell r="A1487">
            <v>1645</v>
          </cell>
          <cell r="B1487" t="str">
            <v>VMC</v>
          </cell>
          <cell r="C1487" t="str">
            <v>Year 4</v>
          </cell>
          <cell r="D1487" t="str">
            <v>VMCandYear 4</v>
          </cell>
          <cell r="E1487">
            <v>42369</v>
          </cell>
          <cell r="F1487">
            <v>3422181000</v>
          </cell>
          <cell r="G1487">
            <v>2564648000</v>
          </cell>
          <cell r="H1487">
            <v>312694000</v>
          </cell>
          <cell r="I1487">
            <v>0</v>
          </cell>
          <cell r="J1487">
            <v>0</v>
          </cell>
          <cell r="K1487">
            <v>857533000</v>
          </cell>
          <cell r="L1487">
            <v>544839000</v>
          </cell>
          <cell r="M1487" t="str">
            <v>Materials</v>
          </cell>
          <cell r="N1487" t="str">
            <v>Construction Materials</v>
          </cell>
        </row>
        <row r="1488">
          <cell r="A1488">
            <v>1653</v>
          </cell>
          <cell r="B1488" t="str">
            <v>VRSK</v>
          </cell>
          <cell r="C1488" t="str">
            <v>Year 4</v>
          </cell>
          <cell r="D1488" t="str">
            <v>VRSKandYear 4</v>
          </cell>
          <cell r="E1488">
            <v>42369</v>
          </cell>
          <cell r="F1488">
            <v>2068010000</v>
          </cell>
          <cell r="G1488">
            <v>803274000</v>
          </cell>
          <cell r="H1488">
            <v>312690000</v>
          </cell>
          <cell r="I1488">
            <v>0</v>
          </cell>
          <cell r="J1488">
            <v>215484000</v>
          </cell>
          <cell r="K1488">
            <v>1264736000</v>
          </cell>
          <cell r="L1488">
            <v>736562000</v>
          </cell>
          <cell r="M1488" t="str">
            <v>Industrials</v>
          </cell>
          <cell r="N1488" t="str">
            <v>Research &amp; Consulting Services</v>
          </cell>
        </row>
        <row r="1489">
          <cell r="A1489">
            <v>1657</v>
          </cell>
          <cell r="B1489" t="str">
            <v>VRSN</v>
          </cell>
          <cell r="C1489" t="str">
            <v>Year 4</v>
          </cell>
          <cell r="D1489" t="str">
            <v>VRSNandYear 4</v>
          </cell>
          <cell r="E1489">
            <v>42369</v>
          </cell>
          <cell r="F1489">
            <v>1059366000</v>
          </cell>
          <cell r="G1489">
            <v>192788000</v>
          </cell>
          <cell r="H1489">
            <v>196914000</v>
          </cell>
          <cell r="I1489">
            <v>63718000</v>
          </cell>
          <cell r="J1489">
            <v>0</v>
          </cell>
          <cell r="K1489">
            <v>866578000</v>
          </cell>
          <cell r="L1489">
            <v>605946000</v>
          </cell>
          <cell r="M1489" t="str">
            <v>Information Technology</v>
          </cell>
          <cell r="N1489" t="str">
            <v>Internet Software &amp; Services</v>
          </cell>
        </row>
        <row r="1490">
          <cell r="A1490">
            <v>1661</v>
          </cell>
          <cell r="B1490" t="str">
            <v>VRTX</v>
          </cell>
          <cell r="C1490" t="str">
            <v>Year 4</v>
          </cell>
          <cell r="D1490" t="str">
            <v>VRTXandYear 4</v>
          </cell>
          <cell r="E1490">
            <v>42369</v>
          </cell>
          <cell r="F1490">
            <v>1032336000</v>
          </cell>
          <cell r="G1490">
            <v>124512000</v>
          </cell>
          <cell r="H1490">
            <v>376575000</v>
          </cell>
          <cell r="I1490">
            <v>995922000</v>
          </cell>
          <cell r="J1490">
            <v>0</v>
          </cell>
          <cell r="K1490">
            <v>907824000</v>
          </cell>
          <cell r="L1490">
            <v>-464673000</v>
          </cell>
          <cell r="M1490" t="str">
            <v>Health Care</v>
          </cell>
          <cell r="N1490" t="str">
            <v>Biotechnology</v>
          </cell>
        </row>
        <row r="1491">
          <cell r="A1491">
            <v>1669</v>
          </cell>
          <cell r="B1491" t="str">
            <v>VZ</v>
          </cell>
          <cell r="C1491" t="str">
            <v>Year 4</v>
          </cell>
          <cell r="D1491" t="str">
            <v>VZandYear 4</v>
          </cell>
          <cell r="E1491">
            <v>42369</v>
          </cell>
          <cell r="F1491">
            <v>131620000000</v>
          </cell>
          <cell r="G1491">
            <v>52557000000</v>
          </cell>
          <cell r="H1491">
            <v>29986000000</v>
          </cell>
          <cell r="I1491">
            <v>0</v>
          </cell>
          <cell r="J1491">
            <v>16017000000</v>
          </cell>
          <cell r="K1491">
            <v>79063000000</v>
          </cell>
          <cell r="L1491">
            <v>33060000000</v>
          </cell>
          <cell r="M1491" t="str">
            <v>Telecommunications Services</v>
          </cell>
          <cell r="N1491" t="str">
            <v>Integrated Telecommunications Services</v>
          </cell>
        </row>
        <row r="1492">
          <cell r="A1492">
            <v>1673</v>
          </cell>
          <cell r="B1492" t="str">
            <v>WAT</v>
          </cell>
          <cell r="C1492" t="str">
            <v>Year 4</v>
          </cell>
          <cell r="D1492" t="str">
            <v>WATandYear 4</v>
          </cell>
          <cell r="E1492">
            <v>42369</v>
          </cell>
          <cell r="F1492">
            <v>2042332000</v>
          </cell>
          <cell r="G1492">
            <v>842672000</v>
          </cell>
          <cell r="H1492">
            <v>495747000</v>
          </cell>
          <cell r="I1492">
            <v>118545000</v>
          </cell>
          <cell r="J1492">
            <v>10123000</v>
          </cell>
          <cell r="K1492">
            <v>1199660000</v>
          </cell>
          <cell r="L1492">
            <v>575245000</v>
          </cell>
          <cell r="M1492" t="str">
            <v>Health Care</v>
          </cell>
          <cell r="N1492" t="str">
            <v>Health Care Distributors</v>
          </cell>
        </row>
        <row r="1493">
          <cell r="A1493">
            <v>1681</v>
          </cell>
          <cell r="B1493" t="str">
            <v>WEC</v>
          </cell>
          <cell r="C1493" t="str">
            <v>Year 4</v>
          </cell>
          <cell r="D1493" t="str">
            <v>WECandYear 4</v>
          </cell>
          <cell r="E1493">
            <v>42369</v>
          </cell>
          <cell r="F1493">
            <v>5926100000</v>
          </cell>
          <cell r="G1493">
            <v>3949400000</v>
          </cell>
          <cell r="H1493">
            <v>164400000</v>
          </cell>
          <cell r="I1493">
            <v>0</v>
          </cell>
          <cell r="J1493">
            <v>561800000</v>
          </cell>
          <cell r="K1493">
            <v>1976700000</v>
          </cell>
          <cell r="L1493">
            <v>1250500000</v>
          </cell>
          <cell r="M1493" t="str">
            <v>Utilities</v>
          </cell>
          <cell r="N1493" t="str">
            <v>Electric Utilities</v>
          </cell>
        </row>
        <row r="1494">
          <cell r="A1494">
            <v>1685</v>
          </cell>
          <cell r="B1494" t="str">
            <v>WFC</v>
          </cell>
          <cell r="C1494" t="str">
            <v>Year 4</v>
          </cell>
          <cell r="D1494" t="str">
            <v>WFCandYear 4</v>
          </cell>
          <cell r="E1494">
            <v>42369</v>
          </cell>
          <cell r="F1494">
            <v>90033000000</v>
          </cell>
          <cell r="G1494">
            <v>963000000</v>
          </cell>
          <cell r="H1494">
            <v>48728000000</v>
          </cell>
          <cell r="I1494">
            <v>0</v>
          </cell>
          <cell r="J1494">
            <v>3688000000</v>
          </cell>
          <cell r="K1494">
            <v>89070000000</v>
          </cell>
          <cell r="L1494">
            <v>36654000000</v>
          </cell>
          <cell r="M1494" t="str">
            <v>Financials</v>
          </cell>
          <cell r="N1494" t="str">
            <v>Banks</v>
          </cell>
        </row>
        <row r="1495">
          <cell r="A1495">
            <v>1705</v>
          </cell>
          <cell r="B1495" t="str">
            <v>WMB</v>
          </cell>
          <cell r="C1495" t="str">
            <v>Year 4</v>
          </cell>
          <cell r="D1495" t="str">
            <v>WMBandYear 4</v>
          </cell>
          <cell r="E1495">
            <v>42369</v>
          </cell>
          <cell r="F1495">
            <v>7360000000</v>
          </cell>
          <cell r="G1495">
            <v>3434000000</v>
          </cell>
          <cell r="H1495">
            <v>864000000</v>
          </cell>
          <cell r="I1495">
            <v>0</v>
          </cell>
          <cell r="J1495">
            <v>1738000000</v>
          </cell>
          <cell r="K1495">
            <v>3926000000</v>
          </cell>
          <cell r="L1495">
            <v>1324000000</v>
          </cell>
          <cell r="M1495" t="str">
            <v>Energy</v>
          </cell>
          <cell r="N1495" t="str">
            <v>Oil &amp; Gas Exploration &amp; Production</v>
          </cell>
        </row>
        <row r="1496">
          <cell r="A1496">
            <v>1716</v>
          </cell>
          <cell r="B1496" t="str">
            <v>WU</v>
          </cell>
          <cell r="C1496" t="str">
            <v>Year 4</v>
          </cell>
          <cell r="D1496" t="str">
            <v>WUandYear 4</v>
          </cell>
          <cell r="E1496">
            <v>42369</v>
          </cell>
          <cell r="F1496">
            <v>5483700000</v>
          </cell>
          <cell r="G1496">
            <v>3199400000</v>
          </cell>
          <cell r="H1496">
            <v>1174900000</v>
          </cell>
          <cell r="I1496">
            <v>0</v>
          </cell>
          <cell r="J1496">
            <v>0</v>
          </cell>
          <cell r="K1496">
            <v>2284300000</v>
          </cell>
          <cell r="L1496">
            <v>1109400000</v>
          </cell>
          <cell r="M1496" t="str">
            <v>Information Technology</v>
          </cell>
          <cell r="N1496" t="str">
            <v>Internet Software &amp; Services</v>
          </cell>
        </row>
        <row r="1497">
          <cell r="A1497">
            <v>1720</v>
          </cell>
          <cell r="B1497" t="str">
            <v>WY</v>
          </cell>
          <cell r="C1497" t="str">
            <v>Year 4</v>
          </cell>
          <cell r="D1497" t="str">
            <v>WYandYear 4</v>
          </cell>
          <cell r="E1497">
            <v>42369</v>
          </cell>
          <cell r="F1497">
            <v>7082000000</v>
          </cell>
          <cell r="G1497">
            <v>5694000000</v>
          </cell>
          <cell r="H1497">
            <v>420000000</v>
          </cell>
          <cell r="I1497">
            <v>24000000</v>
          </cell>
          <cell r="J1497">
            <v>0</v>
          </cell>
          <cell r="K1497">
            <v>1388000000</v>
          </cell>
          <cell r="L1497">
            <v>944000000</v>
          </cell>
          <cell r="M1497" t="str">
            <v>Real Estate</v>
          </cell>
          <cell r="N1497" t="str">
            <v>REITs</v>
          </cell>
        </row>
        <row r="1498">
          <cell r="A1498">
            <v>1724</v>
          </cell>
          <cell r="B1498" t="str">
            <v>WYN</v>
          </cell>
          <cell r="C1498" t="str">
            <v>Year 4</v>
          </cell>
          <cell r="D1498" t="str">
            <v>WYNandYear 4</v>
          </cell>
          <cell r="E1498">
            <v>42369</v>
          </cell>
          <cell r="F1498">
            <v>5536000000</v>
          </cell>
          <cell r="G1498">
            <v>2700000000</v>
          </cell>
          <cell r="H1498">
            <v>1574000000</v>
          </cell>
          <cell r="I1498">
            <v>0</v>
          </cell>
          <cell r="J1498">
            <v>234000000</v>
          </cell>
          <cell r="K1498">
            <v>2836000000</v>
          </cell>
          <cell r="L1498">
            <v>1028000000</v>
          </cell>
          <cell r="M1498" t="str">
            <v>Consumer Discretionary</v>
          </cell>
          <cell r="N1498" t="str">
            <v>Hotels, Resorts &amp; Cruise Lines</v>
          </cell>
        </row>
        <row r="1499">
          <cell r="A1499">
            <v>1728</v>
          </cell>
          <cell r="B1499" t="str">
            <v>WYNN</v>
          </cell>
          <cell r="C1499" t="str">
            <v>Year 4</v>
          </cell>
          <cell r="D1499" t="str">
            <v>WYNNandYear 4</v>
          </cell>
          <cell r="E1499">
            <v>42369</v>
          </cell>
          <cell r="F1499">
            <v>4075883000</v>
          </cell>
          <cell r="G1499">
            <v>2530374000</v>
          </cell>
          <cell r="H1499">
            <v>475328000</v>
          </cell>
          <cell r="I1499">
            <v>0</v>
          </cell>
          <cell r="J1499">
            <v>322629000</v>
          </cell>
          <cell r="K1499">
            <v>1545509000</v>
          </cell>
          <cell r="L1499">
            <v>747552000</v>
          </cell>
          <cell r="M1499" t="str">
            <v>Consumer Discretionary</v>
          </cell>
          <cell r="N1499" t="str">
            <v>Casinos &amp; Gaming</v>
          </cell>
        </row>
        <row r="1500">
          <cell r="A1500">
            <v>1732</v>
          </cell>
          <cell r="B1500" t="str">
            <v>XEC</v>
          </cell>
          <cell r="C1500" t="str">
            <v>Year 4</v>
          </cell>
          <cell r="D1500" t="str">
            <v>XECandYear 4</v>
          </cell>
          <cell r="E1500">
            <v>42369</v>
          </cell>
          <cell r="F1500">
            <v>1452619000</v>
          </cell>
          <cell r="G1500">
            <v>519874000</v>
          </cell>
          <cell r="H1500">
            <v>179867000</v>
          </cell>
          <cell r="I1500">
            <v>0</v>
          </cell>
          <cell r="J1500">
            <v>778923000</v>
          </cell>
          <cell r="K1500">
            <v>932745000</v>
          </cell>
          <cell r="L1500">
            <v>-26045000</v>
          </cell>
          <cell r="M1500" t="str">
            <v>Energy</v>
          </cell>
          <cell r="N1500" t="str">
            <v>Oil &amp; Gas Exploration &amp; Production</v>
          </cell>
        </row>
        <row r="1501">
          <cell r="A1501">
            <v>1736</v>
          </cell>
          <cell r="B1501" t="str">
            <v>XEL</v>
          </cell>
          <cell r="C1501" t="str">
            <v>Year 4</v>
          </cell>
          <cell r="D1501" t="str">
            <v>XELandYear 4</v>
          </cell>
          <cell r="E1501">
            <v>42369</v>
          </cell>
          <cell r="F1501">
            <v>11024486000</v>
          </cell>
          <cell r="G1501">
            <v>7033633000</v>
          </cell>
          <cell r="H1501">
            <v>865817000</v>
          </cell>
          <cell r="I1501">
            <v>0</v>
          </cell>
          <cell r="J1501">
            <v>1124524000</v>
          </cell>
          <cell r="K1501">
            <v>3990853000</v>
          </cell>
          <cell r="L1501">
            <v>2000512000</v>
          </cell>
          <cell r="M1501" t="str">
            <v>Utilities</v>
          </cell>
          <cell r="N1501" t="str">
            <v>MultiUtilities</v>
          </cell>
        </row>
        <row r="1502">
          <cell r="A1502">
            <v>1740</v>
          </cell>
          <cell r="B1502" t="str">
            <v>XL</v>
          </cell>
          <cell r="C1502" t="str">
            <v>Year 4</v>
          </cell>
          <cell r="D1502" t="str">
            <v>XLandYear 4</v>
          </cell>
          <cell r="E1502">
            <v>42369</v>
          </cell>
          <cell r="F1502">
            <v>9308926000</v>
          </cell>
          <cell r="G1502">
            <v>6199645000</v>
          </cell>
          <cell r="H1502">
            <v>0</v>
          </cell>
          <cell r="I1502">
            <v>0</v>
          </cell>
          <cell r="J1502">
            <v>1966939000</v>
          </cell>
          <cell r="K1502">
            <v>3109281000</v>
          </cell>
          <cell r="L1502">
            <v>1142342000</v>
          </cell>
          <cell r="M1502" t="str">
            <v>Financials</v>
          </cell>
          <cell r="N1502" t="str">
            <v>Property &amp; Casualty Insurance</v>
          </cell>
        </row>
        <row r="1503">
          <cell r="A1503">
            <v>1748</v>
          </cell>
          <cell r="B1503" t="str">
            <v>XOM</v>
          </cell>
          <cell r="C1503" t="str">
            <v>Year 4</v>
          </cell>
          <cell r="D1503" t="str">
            <v>XOMandYear 4</v>
          </cell>
          <cell r="E1503">
            <v>42369</v>
          </cell>
          <cell r="F1503">
            <v>259488000000</v>
          </cell>
          <cell r="G1503">
            <v>165590000000</v>
          </cell>
          <cell r="H1503">
            <v>61444000000</v>
          </cell>
          <cell r="I1503">
            <v>0</v>
          </cell>
          <cell r="J1503">
            <v>18048000000</v>
          </cell>
          <cell r="K1503">
            <v>93898000000</v>
          </cell>
          <cell r="L1503">
            <v>14406000000</v>
          </cell>
          <cell r="M1503" t="str">
            <v>Energy</v>
          </cell>
          <cell r="N1503" t="str">
            <v>Integrated Oil &amp; Gas</v>
          </cell>
        </row>
        <row r="1504">
          <cell r="A1504">
            <v>1752</v>
          </cell>
          <cell r="B1504" t="str">
            <v>XRAY</v>
          </cell>
          <cell r="C1504" t="str">
            <v>Year 4</v>
          </cell>
          <cell r="D1504" t="str">
            <v>XRAYandYear 4</v>
          </cell>
          <cell r="E1504">
            <v>42369</v>
          </cell>
          <cell r="F1504">
            <v>2674300000</v>
          </cell>
          <cell r="G1504">
            <v>1157100000</v>
          </cell>
          <cell r="H1504">
            <v>1077300000</v>
          </cell>
          <cell r="I1504">
            <v>0</v>
          </cell>
          <cell r="J1504">
            <v>0</v>
          </cell>
          <cell r="K1504">
            <v>1517200000</v>
          </cell>
          <cell r="L1504">
            <v>439900000</v>
          </cell>
          <cell r="M1504" t="str">
            <v>Health Care</v>
          </cell>
          <cell r="N1504" t="str">
            <v>Health Care Supplies</v>
          </cell>
        </row>
        <row r="1505">
          <cell r="A1505">
            <v>1756</v>
          </cell>
          <cell r="B1505" t="str">
            <v>XRX</v>
          </cell>
          <cell r="C1505" t="str">
            <v>Year 4</v>
          </cell>
          <cell r="D1505" t="str">
            <v>XRXandYear 4</v>
          </cell>
          <cell r="E1505">
            <v>42369</v>
          </cell>
          <cell r="F1505">
            <v>18045000000</v>
          </cell>
          <cell r="G1505">
            <v>12782000000</v>
          </cell>
          <cell r="H1505">
            <v>3792000000</v>
          </cell>
          <cell r="I1505">
            <v>563000000</v>
          </cell>
          <cell r="J1505">
            <v>310000000</v>
          </cell>
          <cell r="K1505">
            <v>5263000000</v>
          </cell>
          <cell r="L1505">
            <v>598000000</v>
          </cell>
          <cell r="M1505" t="str">
            <v>Information Technology</v>
          </cell>
          <cell r="N1505" t="str">
            <v>IT Consulting &amp; Other Services</v>
          </cell>
        </row>
        <row r="1506">
          <cell r="A1506">
            <v>1760</v>
          </cell>
          <cell r="B1506" t="str">
            <v>XYL</v>
          </cell>
          <cell r="C1506" t="str">
            <v>Year 4</v>
          </cell>
          <cell r="D1506" t="str">
            <v>XYLandYear 4</v>
          </cell>
          <cell r="E1506">
            <v>42369</v>
          </cell>
          <cell r="F1506">
            <v>3653000000</v>
          </cell>
          <cell r="G1506">
            <v>2249000000</v>
          </cell>
          <cell r="H1506">
            <v>854000000</v>
          </cell>
          <cell r="I1506">
            <v>95000000</v>
          </cell>
          <cell r="J1506">
            <v>0</v>
          </cell>
          <cell r="K1506">
            <v>1404000000</v>
          </cell>
          <cell r="L1506">
            <v>455000000</v>
          </cell>
          <cell r="M1506" t="str">
            <v>Industrials</v>
          </cell>
          <cell r="N1506" t="str">
            <v>Industrial Conglomerates</v>
          </cell>
        </row>
        <row r="1507">
          <cell r="A1507">
            <v>1764</v>
          </cell>
          <cell r="B1507" t="str">
            <v>YHOO</v>
          </cell>
          <cell r="C1507" t="str">
            <v>Year 4</v>
          </cell>
          <cell r="D1507" t="str">
            <v>YHOOandYear 4</v>
          </cell>
          <cell r="E1507">
            <v>42369</v>
          </cell>
          <cell r="F1507">
            <v>4968301000</v>
          </cell>
          <cell r="G1507">
            <v>2077748000</v>
          </cell>
          <cell r="H1507">
            <v>1768522000</v>
          </cell>
          <cell r="I1507">
            <v>1177923000</v>
          </cell>
          <cell r="J1507">
            <v>79042000</v>
          </cell>
          <cell r="K1507">
            <v>2890553000</v>
          </cell>
          <cell r="L1507">
            <v>-134934000</v>
          </cell>
          <cell r="M1507" t="str">
            <v>Information Technology</v>
          </cell>
          <cell r="N1507" t="str">
            <v>Internet Software &amp; Services</v>
          </cell>
        </row>
        <row r="1508">
          <cell r="A1508">
            <v>1772</v>
          </cell>
          <cell r="B1508" t="str">
            <v>ZBH</v>
          </cell>
          <cell r="C1508" t="str">
            <v>Year 4</v>
          </cell>
          <cell r="D1508" t="str">
            <v>ZBHandYear 4</v>
          </cell>
          <cell r="E1508">
            <v>42369</v>
          </cell>
          <cell r="F1508">
            <v>5997800000</v>
          </cell>
          <cell r="G1508">
            <v>1800600000</v>
          </cell>
          <cell r="H1508">
            <v>2291900000</v>
          </cell>
          <cell r="I1508">
            <v>268800000</v>
          </cell>
          <cell r="J1508">
            <v>337400000</v>
          </cell>
          <cell r="K1508">
            <v>4197200000</v>
          </cell>
          <cell r="L1508">
            <v>1299100000</v>
          </cell>
          <cell r="M1508" t="str">
            <v>Health Care</v>
          </cell>
          <cell r="N1508" t="str">
            <v>Health Care Equipment</v>
          </cell>
        </row>
        <row r="1509">
          <cell r="A1509">
            <v>1776</v>
          </cell>
          <cell r="B1509" t="str">
            <v>ZION</v>
          </cell>
          <cell r="C1509" t="str">
            <v>Year 4</v>
          </cell>
          <cell r="D1509" t="str">
            <v>ZIONandYear 4</v>
          </cell>
          <cell r="E1509">
            <v>42369</v>
          </cell>
          <cell r="F1509">
            <v>2210591000</v>
          </cell>
          <cell r="G1509">
            <v>49344000</v>
          </cell>
          <cell r="H1509">
            <v>1591239000</v>
          </cell>
          <cell r="I1509">
            <v>0</v>
          </cell>
          <cell r="J1509">
            <v>49282000</v>
          </cell>
          <cell r="K1509">
            <v>2161247000</v>
          </cell>
          <cell r="L1509">
            <v>520726000</v>
          </cell>
          <cell r="M1509" t="str">
            <v>Financials</v>
          </cell>
          <cell r="N1509" t="str">
            <v>Regional Banks</v>
          </cell>
        </row>
        <row r="1510">
          <cell r="A1510">
            <v>7</v>
          </cell>
          <cell r="B1510" t="str">
            <v>AAP</v>
          </cell>
          <cell r="C1510" t="str">
            <v>Year 4</v>
          </cell>
          <cell r="D1510" t="str">
            <v>AAPandYear 4</v>
          </cell>
          <cell r="E1510">
            <v>42371</v>
          </cell>
          <cell r="F1510">
            <v>9737018000</v>
          </cell>
          <cell r="G1510">
            <v>5314246000</v>
          </cell>
          <cell r="H1510">
            <v>3596992000</v>
          </cell>
          <cell r="I1510">
            <v>0</v>
          </cell>
          <cell r="J1510">
            <v>0</v>
          </cell>
          <cell r="K1510">
            <v>4422772000</v>
          </cell>
          <cell r="L1510">
            <v>825780000</v>
          </cell>
          <cell r="M1510" t="str">
            <v>Consumer Discretionary</v>
          </cell>
          <cell r="N1510" t="str">
            <v>Automotive Retail</v>
          </cell>
        </row>
        <row r="1511">
          <cell r="A1511">
            <v>169</v>
          </cell>
          <cell r="B1511" t="str">
            <v>AVY</v>
          </cell>
          <cell r="C1511" t="str">
            <v>Year 4</v>
          </cell>
          <cell r="D1511" t="str">
            <v>AVYandYear 4</v>
          </cell>
          <cell r="E1511">
            <v>42371</v>
          </cell>
          <cell r="F1511">
            <v>5966900000</v>
          </cell>
          <cell r="G1511">
            <v>4321100000</v>
          </cell>
          <cell r="H1511">
            <v>1108100000</v>
          </cell>
          <cell r="I1511">
            <v>0</v>
          </cell>
          <cell r="J1511">
            <v>0</v>
          </cell>
          <cell r="K1511">
            <v>1645800000</v>
          </cell>
          <cell r="L1511">
            <v>537700000</v>
          </cell>
          <cell r="M1511" t="str">
            <v>Materials</v>
          </cell>
          <cell r="N1511" t="str">
            <v>Paper Packaging</v>
          </cell>
        </row>
        <row r="1512">
          <cell r="A1512">
            <v>894</v>
          </cell>
          <cell r="B1512" t="str">
            <v>K</v>
          </cell>
          <cell r="C1512" t="str">
            <v>Year 4</v>
          </cell>
          <cell r="D1512" t="str">
            <v>KandYear 4</v>
          </cell>
          <cell r="E1512">
            <v>42371</v>
          </cell>
          <cell r="F1512">
            <v>13525000000</v>
          </cell>
          <cell r="G1512">
            <v>8844000000</v>
          </cell>
          <cell r="H1512">
            <v>3590000000</v>
          </cell>
          <cell r="I1512">
            <v>0</v>
          </cell>
          <cell r="J1512">
            <v>0</v>
          </cell>
          <cell r="K1512">
            <v>4681000000</v>
          </cell>
          <cell r="L1512">
            <v>1091000000</v>
          </cell>
          <cell r="M1512" t="str">
            <v>Consumer Staples</v>
          </cell>
          <cell r="N1512" t="str">
            <v>Packaged Foods &amp; Meats</v>
          </cell>
        </row>
        <row r="1513">
          <cell r="A1513">
            <v>1569</v>
          </cell>
          <cell r="B1513" t="str">
            <v>TXT</v>
          </cell>
          <cell r="C1513" t="str">
            <v>Year 4</v>
          </cell>
          <cell r="D1513" t="str">
            <v>TXTandYear 4</v>
          </cell>
          <cell r="E1513">
            <v>42371</v>
          </cell>
          <cell r="F1513">
            <v>13423000000</v>
          </cell>
          <cell r="G1513">
            <v>10979000000</v>
          </cell>
          <cell r="H1513">
            <v>1304000000</v>
          </cell>
          <cell r="I1513">
            <v>0</v>
          </cell>
          <cell r="J1513">
            <v>0</v>
          </cell>
          <cell r="K1513">
            <v>2444000000</v>
          </cell>
          <cell r="L1513">
            <v>1140000000</v>
          </cell>
          <cell r="M1513" t="str">
            <v>Industrials</v>
          </cell>
          <cell r="N1513" t="str">
            <v>Industrial Conglomerates</v>
          </cell>
        </row>
        <row r="1514">
          <cell r="A1514">
            <v>1633</v>
          </cell>
          <cell r="B1514" t="str">
            <v>VFC</v>
          </cell>
          <cell r="C1514" t="str">
            <v>Year 4</v>
          </cell>
          <cell r="D1514" t="str">
            <v>VFCandYear 4</v>
          </cell>
          <cell r="E1514">
            <v>42371</v>
          </cell>
          <cell r="F1514">
            <v>12376744000</v>
          </cell>
          <cell r="G1514">
            <v>6393800000</v>
          </cell>
          <cell r="H1514">
            <v>4178386000</v>
          </cell>
          <cell r="I1514">
            <v>0</v>
          </cell>
          <cell r="J1514">
            <v>0</v>
          </cell>
          <cell r="K1514">
            <v>5982944000</v>
          </cell>
          <cell r="L1514">
            <v>1804558000</v>
          </cell>
          <cell r="M1514" t="str">
            <v>Consumer Discretionary</v>
          </cell>
          <cell r="N1514" t="str">
            <v>Apparel, Accessories &amp; Luxury Goods</v>
          </cell>
        </row>
        <row r="1515">
          <cell r="A1515">
            <v>1283</v>
          </cell>
          <cell r="B1515" t="str">
            <v>PKI</v>
          </cell>
          <cell r="C1515" t="str">
            <v>Year 4</v>
          </cell>
          <cell r="D1515" t="str">
            <v>PKIandYear 4</v>
          </cell>
          <cell r="E1515">
            <v>42372</v>
          </cell>
          <cell r="F1515">
            <v>2262359000</v>
          </cell>
          <cell r="G1515">
            <v>1237859000</v>
          </cell>
          <cell r="H1515">
            <v>598848000</v>
          </cell>
          <cell r="I1515">
            <v>125928000</v>
          </cell>
          <cell r="J1515">
            <v>0</v>
          </cell>
          <cell r="K1515">
            <v>1024500000</v>
          </cell>
          <cell r="L1515">
            <v>299724000</v>
          </cell>
          <cell r="M1515" t="str">
            <v>Health Care</v>
          </cell>
          <cell r="N1515" t="str">
            <v>Health Care Equipment</v>
          </cell>
        </row>
        <row r="1516">
          <cell r="A1516">
            <v>451</v>
          </cell>
          <cell r="B1516" t="str">
            <v>DG</v>
          </cell>
          <cell r="C1516" t="str">
            <v>Year 4</v>
          </cell>
          <cell r="D1516" t="str">
            <v>DGandYear 4</v>
          </cell>
          <cell r="E1516">
            <v>42398</v>
          </cell>
          <cell r="F1516">
            <v>20368562000</v>
          </cell>
          <cell r="G1516">
            <v>14062471000</v>
          </cell>
          <cell r="H1516">
            <v>4365797000</v>
          </cell>
          <cell r="I1516">
            <v>0</v>
          </cell>
          <cell r="J1516">
            <v>0</v>
          </cell>
          <cell r="K1516">
            <v>6306091000</v>
          </cell>
          <cell r="L1516">
            <v>1940294000</v>
          </cell>
          <cell r="M1516" t="str">
            <v>Consumer Discretionary</v>
          </cell>
          <cell r="N1516" t="str">
            <v>General Merchandise Stores</v>
          </cell>
        </row>
        <row r="1517">
          <cell r="A1517">
            <v>982</v>
          </cell>
          <cell r="B1517" t="str">
            <v>LOW</v>
          </cell>
          <cell r="C1517" t="str">
            <v>Year 4</v>
          </cell>
          <cell r="D1517" t="str">
            <v>LOWandYear 4</v>
          </cell>
          <cell r="E1517">
            <v>42398</v>
          </cell>
          <cell r="F1517">
            <v>59074000000</v>
          </cell>
          <cell r="G1517">
            <v>38504000000</v>
          </cell>
          <cell r="H1517">
            <v>14115000000</v>
          </cell>
          <cell r="I1517">
            <v>0</v>
          </cell>
          <cell r="J1517">
            <v>1484000000</v>
          </cell>
          <cell r="K1517">
            <v>20570000000</v>
          </cell>
          <cell r="L1517">
            <v>4971000000</v>
          </cell>
          <cell r="M1517" t="str">
            <v>Consumer Discretionary</v>
          </cell>
          <cell r="N1517" t="str">
            <v>Home Improvement Retail</v>
          </cell>
        </row>
        <row r="1518">
          <cell r="A1518">
            <v>209</v>
          </cell>
          <cell r="B1518" t="str">
            <v>BBY</v>
          </cell>
          <cell r="C1518" t="str">
            <v>Year 4</v>
          </cell>
          <cell r="D1518" t="str">
            <v>BBYandYear 4</v>
          </cell>
          <cell r="E1518">
            <v>42399</v>
          </cell>
          <cell r="F1518">
            <v>39528000000</v>
          </cell>
          <cell r="G1518">
            <v>30337000000</v>
          </cell>
          <cell r="H1518">
            <v>7618000000</v>
          </cell>
          <cell r="I1518">
            <v>0</v>
          </cell>
          <cell r="J1518">
            <v>0</v>
          </cell>
          <cell r="K1518">
            <v>9191000000</v>
          </cell>
          <cell r="L1518">
            <v>1573000000</v>
          </cell>
          <cell r="M1518" t="str">
            <v>Consumer Discretionary</v>
          </cell>
          <cell r="N1518" t="str">
            <v>Computer &amp; Electronics Retail</v>
          </cell>
        </row>
        <row r="1519">
          <cell r="A1519">
            <v>487</v>
          </cell>
          <cell r="B1519" t="str">
            <v>DLTR</v>
          </cell>
          <cell r="C1519" t="str">
            <v>Year 4</v>
          </cell>
          <cell r="D1519" t="str">
            <v>DLTRandYear 4</v>
          </cell>
          <cell r="E1519">
            <v>42399</v>
          </cell>
          <cell r="F1519">
            <v>15498400000</v>
          </cell>
          <cell r="G1519">
            <v>10841700000</v>
          </cell>
          <cell r="H1519">
            <v>3607000000</v>
          </cell>
          <cell r="I1519">
            <v>0</v>
          </cell>
          <cell r="J1519">
            <v>0</v>
          </cell>
          <cell r="K1519">
            <v>4656700000</v>
          </cell>
          <cell r="L1519">
            <v>1049700000</v>
          </cell>
          <cell r="M1519" t="str">
            <v>Consumer Discretionary</v>
          </cell>
          <cell r="N1519" t="str">
            <v>General Merchandise Stores</v>
          </cell>
        </row>
        <row r="1520">
          <cell r="A1520">
            <v>651</v>
          </cell>
          <cell r="B1520" t="str">
            <v>FL</v>
          </cell>
          <cell r="C1520" t="str">
            <v>Year 4</v>
          </cell>
          <cell r="D1520" t="str">
            <v>FLandYear 4</v>
          </cell>
          <cell r="E1520">
            <v>42399</v>
          </cell>
          <cell r="F1520">
            <v>7412000000</v>
          </cell>
          <cell r="G1520">
            <v>4907000000</v>
          </cell>
          <cell r="H1520">
            <v>1415000000</v>
          </cell>
          <cell r="I1520">
            <v>0</v>
          </cell>
          <cell r="J1520">
            <v>148000000</v>
          </cell>
          <cell r="K1520">
            <v>2505000000</v>
          </cell>
          <cell r="L1520">
            <v>942000000</v>
          </cell>
          <cell r="M1520" t="str">
            <v>Consumer Discretionary</v>
          </cell>
          <cell r="N1520" t="str">
            <v>Apparel Retail</v>
          </cell>
        </row>
        <row r="1521">
          <cell r="A1521">
            <v>715</v>
          </cell>
          <cell r="B1521" t="str">
            <v>GPS</v>
          </cell>
          <cell r="C1521" t="str">
            <v>Year 4</v>
          </cell>
          <cell r="D1521" t="str">
            <v>GPSandYear 4</v>
          </cell>
          <cell r="E1521">
            <v>42399</v>
          </cell>
          <cell r="F1521">
            <v>15797000000</v>
          </cell>
          <cell r="G1521">
            <v>10077000000</v>
          </cell>
          <cell r="H1521">
            <v>0</v>
          </cell>
          <cell r="I1521">
            <v>0</v>
          </cell>
          <cell r="J1521">
            <v>0</v>
          </cell>
          <cell r="K1521">
            <v>5720000000</v>
          </cell>
          <cell r="L1521">
            <v>5720000000</v>
          </cell>
          <cell r="M1521" t="str">
            <v>Consumer Discretionary</v>
          </cell>
          <cell r="N1521" t="str">
            <v>Apparel Retail</v>
          </cell>
        </row>
        <row r="1522">
          <cell r="A1522">
            <v>890</v>
          </cell>
          <cell r="B1522" t="str">
            <v>JWN</v>
          </cell>
          <cell r="C1522" t="str">
            <v>Year 4</v>
          </cell>
          <cell r="D1522" t="str">
            <v>JWNandYear 4</v>
          </cell>
          <cell r="E1522">
            <v>42399</v>
          </cell>
          <cell r="F1522">
            <v>14437000000</v>
          </cell>
          <cell r="G1522">
            <v>9168000000</v>
          </cell>
          <cell r="H1522">
            <v>4168000000</v>
          </cell>
          <cell r="I1522">
            <v>0</v>
          </cell>
          <cell r="J1522">
            <v>0</v>
          </cell>
          <cell r="K1522">
            <v>5269000000</v>
          </cell>
          <cell r="L1522">
            <v>1101000000</v>
          </cell>
          <cell r="M1522" t="str">
            <v>Consumer Discretionary</v>
          </cell>
          <cell r="N1522" t="str">
            <v>Department Stores</v>
          </cell>
        </row>
        <row r="1523">
          <cell r="A1523">
            <v>930</v>
          </cell>
          <cell r="B1523" t="str">
            <v>KR</v>
          </cell>
          <cell r="C1523" t="str">
            <v>Year 4</v>
          </cell>
          <cell r="D1523" t="str">
            <v>KRandYear 4</v>
          </cell>
          <cell r="E1523">
            <v>42399</v>
          </cell>
          <cell r="F1523">
            <v>109830000000</v>
          </cell>
          <cell r="G1523">
            <v>85496000000</v>
          </cell>
          <cell r="H1523">
            <v>18669000000</v>
          </cell>
          <cell r="I1523">
            <v>0</v>
          </cell>
          <cell r="J1523">
            <v>2089000000</v>
          </cell>
          <cell r="K1523">
            <v>24334000000</v>
          </cell>
          <cell r="L1523">
            <v>3576000000</v>
          </cell>
          <cell r="M1523" t="str">
            <v>Consumer Staples</v>
          </cell>
          <cell r="N1523" t="str">
            <v>Food Retail</v>
          </cell>
        </row>
        <row r="1524">
          <cell r="A1524">
            <v>934</v>
          </cell>
          <cell r="B1524" t="str">
            <v>KSS</v>
          </cell>
          <cell r="C1524" t="str">
            <v>Year 4</v>
          </cell>
          <cell r="D1524" t="str">
            <v>KSSandYear 4</v>
          </cell>
          <cell r="E1524">
            <v>42399</v>
          </cell>
          <cell r="F1524">
            <v>19204000000</v>
          </cell>
          <cell r="G1524">
            <v>12265000000</v>
          </cell>
          <cell r="H1524">
            <v>4452000000</v>
          </cell>
          <cell r="I1524">
            <v>0</v>
          </cell>
          <cell r="J1524">
            <v>934000000</v>
          </cell>
          <cell r="K1524">
            <v>6939000000</v>
          </cell>
          <cell r="L1524">
            <v>1553000000</v>
          </cell>
          <cell r="M1524" t="str">
            <v>Consumer Discretionary</v>
          </cell>
          <cell r="N1524" t="str">
            <v>General Merchandise Stores</v>
          </cell>
        </row>
        <row r="1525">
          <cell r="A1525">
            <v>942</v>
          </cell>
          <cell r="B1525" t="str">
            <v>LB</v>
          </cell>
          <cell r="C1525" t="str">
            <v>Year 4</v>
          </cell>
          <cell r="D1525" t="str">
            <v>LBandYear 4</v>
          </cell>
          <cell r="E1525">
            <v>42399</v>
          </cell>
          <cell r="F1525">
            <v>12154000000</v>
          </cell>
          <cell r="G1525">
            <v>6950000000</v>
          </cell>
          <cell r="H1525">
            <v>3012000000</v>
          </cell>
          <cell r="I1525">
            <v>0</v>
          </cell>
          <cell r="J1525">
            <v>0</v>
          </cell>
          <cell r="K1525">
            <v>5204000000</v>
          </cell>
          <cell r="L1525">
            <v>2192000000</v>
          </cell>
          <cell r="M1525" t="str">
            <v>Consumer Discretionary</v>
          </cell>
          <cell r="N1525" t="str">
            <v>Apparel Retail</v>
          </cell>
        </row>
        <row r="1526">
          <cell r="A1526">
            <v>1006</v>
          </cell>
          <cell r="B1526" t="str">
            <v>M</v>
          </cell>
          <cell r="C1526" t="str">
            <v>Year 4</v>
          </cell>
          <cell r="D1526" t="str">
            <v>MandYear 4</v>
          </cell>
          <cell r="E1526">
            <v>42399</v>
          </cell>
          <cell r="F1526">
            <v>27079000000</v>
          </cell>
          <cell r="G1526">
            <v>16496000000</v>
          </cell>
          <cell r="H1526">
            <v>8256000000</v>
          </cell>
          <cell r="I1526">
            <v>0</v>
          </cell>
          <cell r="J1526">
            <v>0</v>
          </cell>
          <cell r="K1526">
            <v>10583000000</v>
          </cell>
          <cell r="L1526">
            <v>2327000000</v>
          </cell>
          <cell r="M1526" t="str">
            <v>Consumer Discretionary</v>
          </cell>
          <cell r="N1526" t="str">
            <v>Department Stores</v>
          </cell>
        </row>
        <row r="1527">
          <cell r="A1527">
            <v>1373</v>
          </cell>
          <cell r="B1527" t="str">
            <v>ROST</v>
          </cell>
          <cell r="C1527" t="str">
            <v>Year 4</v>
          </cell>
          <cell r="D1527" t="str">
            <v>ROSTandYear 4</v>
          </cell>
          <cell r="E1527">
            <v>42399</v>
          </cell>
          <cell r="F1527">
            <v>11939999000</v>
          </cell>
          <cell r="G1527">
            <v>8576873000</v>
          </cell>
          <cell r="H1527">
            <v>1738755000</v>
          </cell>
          <cell r="I1527">
            <v>0</v>
          </cell>
          <cell r="J1527">
            <v>0</v>
          </cell>
          <cell r="K1527">
            <v>3363126000</v>
          </cell>
          <cell r="L1527">
            <v>1624371000</v>
          </cell>
          <cell r="M1527" t="str">
            <v>Consumer Discretionary</v>
          </cell>
          <cell r="N1527" t="str">
            <v>Apparel Retail</v>
          </cell>
        </row>
        <row r="1528">
          <cell r="A1528">
            <v>1409</v>
          </cell>
          <cell r="B1528" t="str">
            <v>SIG</v>
          </cell>
          <cell r="C1528" t="str">
            <v>Year 4</v>
          </cell>
          <cell r="D1528" t="str">
            <v>SIGandYear 4</v>
          </cell>
          <cell r="E1528">
            <v>42399</v>
          </cell>
          <cell r="F1528">
            <v>6550200000</v>
          </cell>
          <cell r="G1528">
            <v>4109800000</v>
          </cell>
          <cell r="H1528">
            <v>1736700000</v>
          </cell>
          <cell r="I1528">
            <v>0</v>
          </cell>
          <cell r="J1528">
            <v>0</v>
          </cell>
          <cell r="K1528">
            <v>2440400000</v>
          </cell>
          <cell r="L1528">
            <v>703700000</v>
          </cell>
          <cell r="M1528" t="str">
            <v>Consumer Discretionary</v>
          </cell>
          <cell r="N1528" t="str">
            <v>Specialty Stores</v>
          </cell>
        </row>
        <row r="1529">
          <cell r="A1529">
            <v>1441</v>
          </cell>
          <cell r="B1529" t="str">
            <v>SPLS</v>
          </cell>
          <cell r="C1529" t="str">
            <v>Year 4</v>
          </cell>
          <cell r="D1529" t="str">
            <v>SPLSandYear 4</v>
          </cell>
          <cell r="E1529">
            <v>42399</v>
          </cell>
          <cell r="F1529">
            <v>21059000000</v>
          </cell>
          <cell r="G1529">
            <v>15545000000</v>
          </cell>
          <cell r="H1529">
            <v>4600000000</v>
          </cell>
          <cell r="I1529">
            <v>0</v>
          </cell>
          <cell r="J1529">
            <v>67000000</v>
          </cell>
          <cell r="K1529">
            <v>5514000000</v>
          </cell>
          <cell r="L1529">
            <v>847000000</v>
          </cell>
          <cell r="M1529" t="str">
            <v>Consumer Discretionary</v>
          </cell>
          <cell r="N1529" t="str">
            <v>Specialty Stores</v>
          </cell>
        </row>
        <row r="1530">
          <cell r="A1530">
            <v>1521</v>
          </cell>
          <cell r="B1530" t="str">
            <v>TGT</v>
          </cell>
          <cell r="C1530" t="str">
            <v>Year 4</v>
          </cell>
          <cell r="D1530" t="str">
            <v>TGTandYear 4</v>
          </cell>
          <cell r="E1530">
            <v>42399</v>
          </cell>
          <cell r="F1530">
            <v>73785000000</v>
          </cell>
          <cell r="G1530">
            <v>51997000000</v>
          </cell>
          <cell r="H1530">
            <v>14665000000</v>
          </cell>
          <cell r="I1530">
            <v>0</v>
          </cell>
          <cell r="J1530">
            <v>2213000000</v>
          </cell>
          <cell r="K1530">
            <v>21788000000</v>
          </cell>
          <cell r="L1530">
            <v>4910000000</v>
          </cell>
          <cell r="M1530" t="str">
            <v>Consumer Discretionary</v>
          </cell>
          <cell r="N1530" t="str">
            <v>General Merchandise Stores</v>
          </cell>
        </row>
        <row r="1531">
          <cell r="A1531">
            <v>1529</v>
          </cell>
          <cell r="B1531" t="str">
            <v>TJX</v>
          </cell>
          <cell r="C1531" t="str">
            <v>Year 4</v>
          </cell>
          <cell r="D1531" t="str">
            <v>TJXandYear 4</v>
          </cell>
          <cell r="E1531">
            <v>42399</v>
          </cell>
          <cell r="F1531">
            <v>30944938000</v>
          </cell>
          <cell r="G1531">
            <v>22034523000</v>
          </cell>
          <cell r="H1531">
            <v>5205715000</v>
          </cell>
          <cell r="I1531">
            <v>0</v>
          </cell>
          <cell r="J1531">
            <v>0</v>
          </cell>
          <cell r="K1531">
            <v>8910415000</v>
          </cell>
          <cell r="L1531">
            <v>3704700000</v>
          </cell>
          <cell r="M1531" t="str">
            <v>Consumer Discretionary</v>
          </cell>
          <cell r="N1531" t="str">
            <v>Apparel Retail</v>
          </cell>
        </row>
        <row r="1532">
          <cell r="A1532">
            <v>43</v>
          </cell>
          <cell r="B1532" t="str">
            <v>ADSK</v>
          </cell>
          <cell r="C1532" t="str">
            <v>Year 4</v>
          </cell>
          <cell r="D1532" t="str">
            <v>ADSKandYear 4</v>
          </cell>
          <cell r="E1532">
            <v>42400</v>
          </cell>
          <cell r="F1532">
            <v>2504100000</v>
          </cell>
          <cell r="G1532">
            <v>370700000</v>
          </cell>
          <cell r="H1532">
            <v>1308900000</v>
          </cell>
          <cell r="I1532">
            <v>790000000</v>
          </cell>
          <cell r="J1532">
            <v>33200000</v>
          </cell>
          <cell r="K1532">
            <v>2133400000</v>
          </cell>
          <cell r="L1532">
            <v>1300000</v>
          </cell>
          <cell r="M1532" t="str">
            <v>Information Technology</v>
          </cell>
          <cell r="N1532" t="str">
            <v>Application Software</v>
          </cell>
        </row>
        <row r="1533">
          <cell r="A1533">
            <v>389</v>
          </cell>
          <cell r="B1533" t="str">
            <v>CRM</v>
          </cell>
          <cell r="C1533" t="str">
            <v>Year 4</v>
          </cell>
          <cell r="D1533" t="str">
            <v>CRMandYear 4</v>
          </cell>
          <cell r="E1533">
            <v>42400</v>
          </cell>
          <cell r="F1533">
            <v>6667216000</v>
          </cell>
          <cell r="G1533">
            <v>1654548000</v>
          </cell>
          <cell r="H1533">
            <v>3951445000</v>
          </cell>
          <cell r="I1533">
            <v>946300000</v>
          </cell>
          <cell r="J1533">
            <v>0</v>
          </cell>
          <cell r="K1533">
            <v>5012668000</v>
          </cell>
          <cell r="L1533">
            <v>114923000</v>
          </cell>
          <cell r="M1533" t="str">
            <v>Information Technology</v>
          </cell>
          <cell r="N1533" t="str">
            <v>Internet Software &amp; Services</v>
          </cell>
        </row>
        <row r="1534">
          <cell r="A1534">
            <v>763</v>
          </cell>
          <cell r="B1534" t="str">
            <v>HD</v>
          </cell>
          <cell r="C1534" t="str">
            <v>Year 4</v>
          </cell>
          <cell r="D1534" t="str">
            <v>HDandYear 4</v>
          </cell>
          <cell r="E1534">
            <v>42400</v>
          </cell>
          <cell r="F1534">
            <v>88519000000</v>
          </cell>
          <cell r="G1534">
            <v>58254000000</v>
          </cell>
          <cell r="H1534">
            <v>16801000000</v>
          </cell>
          <cell r="I1534">
            <v>0</v>
          </cell>
          <cell r="J1534">
            <v>1690000000</v>
          </cell>
          <cell r="K1534">
            <v>30265000000</v>
          </cell>
          <cell r="L1534">
            <v>11774000000</v>
          </cell>
          <cell r="M1534" t="str">
            <v>Consumer Discretionary</v>
          </cell>
          <cell r="N1534" t="str">
            <v>Home Improvement Retail</v>
          </cell>
        </row>
        <row r="1535">
          <cell r="A1535">
            <v>1187</v>
          </cell>
          <cell r="B1535" t="str">
            <v>NVDA</v>
          </cell>
          <cell r="C1535" t="str">
            <v>Year 4</v>
          </cell>
          <cell r="D1535" t="str">
            <v>NVDAandYear 4</v>
          </cell>
          <cell r="E1535">
            <v>42400</v>
          </cell>
          <cell r="F1535">
            <v>5010000000</v>
          </cell>
          <cell r="G1535">
            <v>2199000000</v>
          </cell>
          <cell r="H1535">
            <v>602000000</v>
          </cell>
          <cell r="I1535">
            <v>1331000000</v>
          </cell>
          <cell r="J1535">
            <v>0</v>
          </cell>
          <cell r="K1535">
            <v>2811000000</v>
          </cell>
          <cell r="L1535">
            <v>878000000</v>
          </cell>
          <cell r="M1535" t="str">
            <v>Information Technology</v>
          </cell>
          <cell r="N1535" t="str">
            <v>Semiconductors</v>
          </cell>
        </row>
        <row r="1536">
          <cell r="A1536">
            <v>1319</v>
          </cell>
          <cell r="B1536" t="str">
            <v>PVH</v>
          </cell>
          <cell r="C1536" t="str">
            <v>Year 4</v>
          </cell>
          <cell r="D1536" t="str">
            <v>PVHandYear 4</v>
          </cell>
          <cell r="E1536">
            <v>42400</v>
          </cell>
          <cell r="F1536">
            <v>8020300000</v>
          </cell>
          <cell r="G1536">
            <v>3858700000</v>
          </cell>
          <cell r="H1536">
            <v>3417700000</v>
          </cell>
          <cell r="I1536">
            <v>0</v>
          </cell>
          <cell r="J1536">
            <v>0</v>
          </cell>
          <cell r="K1536">
            <v>4161600000</v>
          </cell>
          <cell r="L1536">
            <v>743900000</v>
          </cell>
          <cell r="M1536" t="str">
            <v>Consumer Discretionary</v>
          </cell>
          <cell r="N1536" t="str">
            <v>Apparel, Accessories &amp; Luxury Goods</v>
          </cell>
        </row>
        <row r="1537">
          <cell r="A1537">
            <v>1525</v>
          </cell>
          <cell r="B1537" t="str">
            <v>TIF</v>
          </cell>
          <cell r="C1537" t="str">
            <v>Year 4</v>
          </cell>
          <cell r="D1537" t="str">
            <v>TIFandYear 4</v>
          </cell>
          <cell r="E1537">
            <v>42400</v>
          </cell>
          <cell r="F1537">
            <v>4104900000</v>
          </cell>
          <cell r="G1537">
            <v>1613600000</v>
          </cell>
          <cell r="H1537">
            <v>1731200000</v>
          </cell>
          <cell r="I1537">
            <v>0</v>
          </cell>
          <cell r="J1537">
            <v>0</v>
          </cell>
          <cell r="K1537">
            <v>2491300000</v>
          </cell>
          <cell r="L1537">
            <v>760100000</v>
          </cell>
          <cell r="M1537" t="str">
            <v>Consumer Discretionary</v>
          </cell>
          <cell r="N1537" t="str">
            <v>Apparel, Accessories &amp; Luxury Goods</v>
          </cell>
        </row>
        <row r="1538">
          <cell r="A1538">
            <v>1593</v>
          </cell>
          <cell r="B1538" t="str">
            <v>ULTA</v>
          </cell>
          <cell r="C1538" t="str">
            <v>Year 4</v>
          </cell>
          <cell r="D1538" t="str">
            <v>ULTAandYear 4</v>
          </cell>
          <cell r="E1538">
            <v>42400</v>
          </cell>
          <cell r="F1538">
            <v>3924116000</v>
          </cell>
          <cell r="G1538">
            <v>2539783000</v>
          </cell>
          <cell r="H1538">
            <v>863354000</v>
          </cell>
          <cell r="I1538">
            <v>0</v>
          </cell>
          <cell r="J1538">
            <v>0</v>
          </cell>
          <cell r="K1538">
            <v>1384333000</v>
          </cell>
          <cell r="L1538">
            <v>520979000</v>
          </cell>
          <cell r="M1538" t="str">
            <v>Consumer Discretionary</v>
          </cell>
          <cell r="N1538" t="str">
            <v>Specialty Stores</v>
          </cell>
        </row>
        <row r="1539">
          <cell r="A1539">
            <v>1613</v>
          </cell>
          <cell r="B1539" t="str">
            <v>URBN</v>
          </cell>
          <cell r="C1539" t="str">
            <v>Year 4</v>
          </cell>
          <cell r="D1539" t="str">
            <v>URBNandYear 4</v>
          </cell>
          <cell r="E1539">
            <v>42400</v>
          </cell>
          <cell r="F1539">
            <v>3445134000</v>
          </cell>
          <cell r="G1539">
            <v>2243232000</v>
          </cell>
          <cell r="H1539">
            <v>848323000</v>
          </cell>
          <cell r="I1539">
            <v>0</v>
          </cell>
          <cell r="J1539">
            <v>0</v>
          </cell>
          <cell r="K1539">
            <v>1201902000</v>
          </cell>
          <cell r="L1539">
            <v>353579000</v>
          </cell>
          <cell r="M1539" t="str">
            <v>Consumer Discretionary</v>
          </cell>
          <cell r="N1539" t="str">
            <v>Apparel Retail</v>
          </cell>
        </row>
        <row r="1540">
          <cell r="A1540">
            <v>1709</v>
          </cell>
          <cell r="B1540" t="str">
            <v>WMT</v>
          </cell>
          <cell r="C1540" t="str">
            <v>Year 4</v>
          </cell>
          <cell r="D1540" t="str">
            <v>WMTandYear 4</v>
          </cell>
          <cell r="E1540">
            <v>42400</v>
          </cell>
          <cell r="F1540">
            <v>482130000000</v>
          </cell>
          <cell r="G1540">
            <v>360984000000</v>
          </cell>
          <cell r="H1540">
            <v>97041000000</v>
          </cell>
          <cell r="I1540">
            <v>0</v>
          </cell>
          <cell r="J1540">
            <v>0</v>
          </cell>
          <cell r="K1540">
            <v>121146000000</v>
          </cell>
          <cell r="L1540">
            <v>24105000000</v>
          </cell>
          <cell r="M1540" t="str">
            <v>Consumer Staples</v>
          </cell>
          <cell r="N1540" t="str">
            <v>Hypermarkets &amp; Super Centers</v>
          </cell>
        </row>
        <row r="1541">
          <cell r="A1541">
            <v>201</v>
          </cell>
          <cell r="B1541" t="str">
            <v>BBBY</v>
          </cell>
          <cell r="C1541" t="str">
            <v>Year 4</v>
          </cell>
          <cell r="D1541" t="str">
            <v>BBBYandYear 4</v>
          </cell>
          <cell r="E1541">
            <v>42427</v>
          </cell>
          <cell r="F1541">
            <v>12103887000</v>
          </cell>
          <cell r="G1541">
            <v>7483577000</v>
          </cell>
          <cell r="H1541">
            <v>3205407000</v>
          </cell>
          <cell r="I1541">
            <v>0</v>
          </cell>
          <cell r="J1541">
            <v>0</v>
          </cell>
          <cell r="K1541">
            <v>4620310000</v>
          </cell>
          <cell r="L1541">
            <v>1414903000</v>
          </cell>
          <cell r="M1541" t="str">
            <v>Consumer Discretionary</v>
          </cell>
          <cell r="N1541" t="str">
            <v>Specialty Stores</v>
          </cell>
        </row>
        <row r="1542">
          <cell r="A1542">
            <v>918</v>
          </cell>
          <cell r="B1542" t="str">
            <v>KMX</v>
          </cell>
          <cell r="C1542" t="str">
            <v>Year 4</v>
          </cell>
          <cell r="D1542" t="str">
            <v>KMXandYear 4</v>
          </cell>
          <cell r="E1542">
            <v>42429</v>
          </cell>
          <cell r="F1542">
            <v>15149675000</v>
          </cell>
          <cell r="G1542">
            <v>13130915000</v>
          </cell>
          <cell r="H1542">
            <v>959899000</v>
          </cell>
          <cell r="I1542">
            <v>0</v>
          </cell>
          <cell r="J1542">
            <v>0</v>
          </cell>
          <cell r="K1542">
            <v>2018760000</v>
          </cell>
          <cell r="L1542">
            <v>1058861000</v>
          </cell>
          <cell r="M1542" t="str">
            <v>Consumer Discretionary</v>
          </cell>
          <cell r="N1542" t="str">
            <v>Specialty Stores</v>
          </cell>
        </row>
        <row r="1543">
          <cell r="A1543">
            <v>1357</v>
          </cell>
          <cell r="B1543" t="str">
            <v>RHT</v>
          </cell>
          <cell r="C1543" t="str">
            <v>Year 4</v>
          </cell>
          <cell r="D1543" t="str">
            <v>RHTandYear 4</v>
          </cell>
          <cell r="E1543">
            <v>42429</v>
          </cell>
          <cell r="F1543">
            <v>2052230000</v>
          </cell>
          <cell r="G1543">
            <v>309629000</v>
          </cell>
          <cell r="H1543">
            <v>1041231000</v>
          </cell>
          <cell r="I1543">
            <v>413322000</v>
          </cell>
          <cell r="J1543">
            <v>0</v>
          </cell>
          <cell r="K1543">
            <v>1742601000</v>
          </cell>
          <cell r="L1543">
            <v>288048000</v>
          </cell>
          <cell r="M1543" t="str">
            <v>Information Technology</v>
          </cell>
          <cell r="N1543" t="str">
            <v>Systems Software</v>
          </cell>
        </row>
        <row r="1544">
          <cell r="A1544">
            <v>1465</v>
          </cell>
          <cell r="B1544" t="str">
            <v>STZ</v>
          </cell>
          <cell r="C1544" t="str">
            <v>Year 4</v>
          </cell>
          <cell r="D1544" t="str">
            <v>STZandYear 4</v>
          </cell>
          <cell r="E1544">
            <v>42429</v>
          </cell>
          <cell r="F1544">
            <v>6548400000</v>
          </cell>
          <cell r="G1544">
            <v>3606100000</v>
          </cell>
          <cell r="H1544">
            <v>1177200000</v>
          </cell>
          <cell r="I1544">
            <v>0</v>
          </cell>
          <cell r="J1544">
            <v>0</v>
          </cell>
          <cell r="K1544">
            <v>2942300000</v>
          </cell>
          <cell r="L1544">
            <v>1765100000</v>
          </cell>
          <cell r="M1544" t="str">
            <v>Consumer Staples</v>
          </cell>
          <cell r="N1544" t="str">
            <v>Distillers &amp; Vintners</v>
          </cell>
        </row>
        <row r="1545">
          <cell r="A1545">
            <v>519</v>
          </cell>
          <cell r="B1545" t="str">
            <v>EA</v>
          </cell>
          <cell r="C1545" t="str">
            <v>Year 4</v>
          </cell>
          <cell r="D1545" t="str">
            <v>EAandYear 4</v>
          </cell>
          <cell r="E1545">
            <v>42460</v>
          </cell>
          <cell r="F1545">
            <v>4396000000</v>
          </cell>
          <cell r="G1545">
            <v>1354000000</v>
          </cell>
          <cell r="H1545">
            <v>1028000000</v>
          </cell>
          <cell r="I1545">
            <v>1109000000</v>
          </cell>
          <cell r="J1545">
            <v>7000000</v>
          </cell>
          <cell r="K1545">
            <v>3042000000</v>
          </cell>
          <cell r="L1545">
            <v>898000000</v>
          </cell>
          <cell r="M1545" t="str">
            <v>Information Technology</v>
          </cell>
          <cell r="N1545" t="str">
            <v>Home Entertainment Software</v>
          </cell>
        </row>
        <row r="1546">
          <cell r="A1546">
            <v>1038</v>
          </cell>
          <cell r="B1546" t="str">
            <v>MCHP</v>
          </cell>
          <cell r="C1546" t="str">
            <v>Year 4</v>
          </cell>
          <cell r="D1546" t="str">
            <v>MCHPandYear 4</v>
          </cell>
          <cell r="E1546">
            <v>42460</v>
          </cell>
          <cell r="F1546">
            <v>2173334000</v>
          </cell>
          <cell r="G1546">
            <v>967870000</v>
          </cell>
          <cell r="H1546">
            <v>301670000</v>
          </cell>
          <cell r="I1546">
            <v>372596000</v>
          </cell>
          <cell r="J1546">
            <v>174896000</v>
          </cell>
          <cell r="K1546">
            <v>1205464000</v>
          </cell>
          <cell r="L1546">
            <v>356302000</v>
          </cell>
          <cell r="M1546" t="str">
            <v>Information Technology</v>
          </cell>
          <cell r="N1546" t="str">
            <v>Semiconductors</v>
          </cell>
        </row>
        <row r="1547">
          <cell r="A1547">
            <v>1042</v>
          </cell>
          <cell r="B1547" t="str">
            <v>MCK</v>
          </cell>
          <cell r="C1547" t="str">
            <v>Year 4</v>
          </cell>
          <cell r="D1547" t="str">
            <v>MCKandYear 4</v>
          </cell>
          <cell r="E1547">
            <v>42460</v>
          </cell>
          <cell r="F1547">
            <v>190884000000</v>
          </cell>
          <cell r="G1547">
            <v>179468000000</v>
          </cell>
          <cell r="H1547">
            <v>7276000000</v>
          </cell>
          <cell r="I1547">
            <v>392000000</v>
          </cell>
          <cell r="J1547">
            <v>0</v>
          </cell>
          <cell r="K1547">
            <v>11416000000</v>
          </cell>
          <cell r="L1547">
            <v>3748000000</v>
          </cell>
          <cell r="M1547" t="str">
            <v>Health Care</v>
          </cell>
          <cell r="N1547" t="str">
            <v>Health Care Distributors</v>
          </cell>
        </row>
        <row r="1548">
          <cell r="A1548">
            <v>1489</v>
          </cell>
          <cell r="B1548" t="str">
            <v>SYMC</v>
          </cell>
          <cell r="C1548" t="str">
            <v>Year 4</v>
          </cell>
          <cell r="D1548" t="str">
            <v>SYMCandYear 4</v>
          </cell>
          <cell r="E1548">
            <v>42461</v>
          </cell>
          <cell r="F1548">
            <v>3600000000</v>
          </cell>
          <cell r="G1548">
            <v>615000000</v>
          </cell>
          <cell r="H1548">
            <v>1587000000</v>
          </cell>
          <cell r="I1548">
            <v>748000000</v>
          </cell>
          <cell r="J1548">
            <v>57000000</v>
          </cell>
          <cell r="K1548">
            <v>2985000000</v>
          </cell>
          <cell r="L1548">
            <v>593000000</v>
          </cell>
          <cell r="M1548" t="str">
            <v>Information Technology</v>
          </cell>
          <cell r="N1548" t="str">
            <v>Application Software</v>
          </cell>
        </row>
        <row r="1549">
          <cell r="A1549">
            <v>926</v>
          </cell>
          <cell r="B1549" t="str">
            <v>KORS</v>
          </cell>
          <cell r="C1549" t="str">
            <v>Year 4</v>
          </cell>
          <cell r="D1549" t="str">
            <v>KORSandYear 4</v>
          </cell>
          <cell r="E1549">
            <v>42462</v>
          </cell>
          <cell r="F1549">
            <v>4712100000</v>
          </cell>
          <cell r="G1549">
            <v>1914900000</v>
          </cell>
          <cell r="H1549">
            <v>1428000000</v>
          </cell>
          <cell r="I1549">
            <v>0</v>
          </cell>
          <cell r="J1549">
            <v>183200000</v>
          </cell>
          <cell r="K1549">
            <v>2797200000</v>
          </cell>
          <cell r="L1549">
            <v>1186000000</v>
          </cell>
          <cell r="M1549" t="str">
            <v>Consumer Discretionary</v>
          </cell>
          <cell r="N1549" t="str">
            <v>Apparel, Accessories &amp; Luxury Goods</v>
          </cell>
        </row>
        <row r="1550">
          <cell r="A1550">
            <v>1361</v>
          </cell>
          <cell r="B1550" t="str">
            <v>RL</v>
          </cell>
          <cell r="C1550" t="str">
            <v>Year 4</v>
          </cell>
          <cell r="D1550" t="str">
            <v>RLandYear 4</v>
          </cell>
          <cell r="E1550">
            <v>42462</v>
          </cell>
          <cell r="F1550">
            <v>7405000000</v>
          </cell>
          <cell r="G1550">
            <v>3218000000</v>
          </cell>
          <cell r="H1550">
            <v>3389000000</v>
          </cell>
          <cell r="I1550">
            <v>0</v>
          </cell>
          <cell r="J1550">
            <v>24000000</v>
          </cell>
          <cell r="K1550">
            <v>4187000000</v>
          </cell>
          <cell r="L1550">
            <v>774000000</v>
          </cell>
          <cell r="M1550" t="str">
            <v>Consumer Discretionary</v>
          </cell>
          <cell r="N1550" t="str">
            <v>Apparel, Accessories &amp; Luxury Goods</v>
          </cell>
        </row>
        <row r="1551">
          <cell r="A1551">
            <v>1744</v>
          </cell>
          <cell r="B1551" t="str">
            <v>XLNX</v>
          </cell>
          <cell r="C1551" t="str">
            <v>Year 4</v>
          </cell>
          <cell r="D1551" t="str">
            <v>XLNXandYear 4</v>
          </cell>
          <cell r="E1551">
            <v>42462</v>
          </cell>
          <cell r="F1551">
            <v>2213881000</v>
          </cell>
          <cell r="G1551">
            <v>671907000</v>
          </cell>
          <cell r="H1551">
            <v>331652000</v>
          </cell>
          <cell r="I1551">
            <v>533891000</v>
          </cell>
          <cell r="J1551">
            <v>6550000</v>
          </cell>
          <cell r="K1551">
            <v>1541974000</v>
          </cell>
          <cell r="L1551">
            <v>669881000</v>
          </cell>
          <cell r="M1551" t="str">
            <v>Information Technology</v>
          </cell>
          <cell r="N1551" t="str">
            <v>Semiconductors</v>
          </cell>
        </row>
        <row r="1552">
          <cell r="A1552">
            <v>1175</v>
          </cell>
          <cell r="B1552" t="str">
            <v>NTAP</v>
          </cell>
          <cell r="C1552" t="str">
            <v>Year 4</v>
          </cell>
          <cell r="D1552" t="str">
            <v>NTAPandYear 4</v>
          </cell>
          <cell r="E1552">
            <v>42489</v>
          </cell>
          <cell r="F1552">
            <v>5546000000</v>
          </cell>
          <cell r="G1552">
            <v>2173000000</v>
          </cell>
          <cell r="H1552">
            <v>2099000000</v>
          </cell>
          <cell r="I1552">
            <v>861000000</v>
          </cell>
          <cell r="J1552">
            <v>0</v>
          </cell>
          <cell r="K1552">
            <v>3373000000</v>
          </cell>
          <cell r="L1552">
            <v>413000000</v>
          </cell>
          <cell r="M1552" t="str">
            <v>Information Technology</v>
          </cell>
          <cell r="N1552" t="str">
            <v>Internet Software &amp; Services</v>
          </cell>
        </row>
        <row r="1553">
          <cell r="A1553">
            <v>798</v>
          </cell>
          <cell r="B1553" t="str">
            <v>HRB</v>
          </cell>
          <cell r="C1553" t="str">
            <v>Year 4</v>
          </cell>
          <cell r="D1553" t="str">
            <v>HRBandYear 4</v>
          </cell>
          <cell r="E1553">
            <v>42490</v>
          </cell>
          <cell r="F1553">
            <v>3038153000</v>
          </cell>
          <cell r="G1553">
            <v>1250320000</v>
          </cell>
          <cell r="H1553">
            <v>905648000</v>
          </cell>
          <cell r="I1553">
            <v>0</v>
          </cell>
          <cell r="J1553">
            <v>173598000</v>
          </cell>
          <cell r="K1553">
            <v>1787833000</v>
          </cell>
          <cell r="L1553">
            <v>708587000</v>
          </cell>
          <cell r="M1553" t="str">
            <v>Financials</v>
          </cell>
          <cell r="N1553" t="str">
            <v>Consumer Finance</v>
          </cell>
        </row>
        <row r="1554">
          <cell r="A1554">
            <v>1247</v>
          </cell>
          <cell r="B1554" t="str">
            <v>PDCO</v>
          </cell>
          <cell r="C1554" t="str">
            <v>Year 4</v>
          </cell>
          <cell r="D1554" t="str">
            <v>PDCOandYear 4</v>
          </cell>
          <cell r="E1554">
            <v>42490</v>
          </cell>
          <cell r="F1554">
            <v>5386703000</v>
          </cell>
          <cell r="G1554">
            <v>4063955000</v>
          </cell>
          <cell r="H1554">
            <v>0</v>
          </cell>
          <cell r="I1554">
            <v>0</v>
          </cell>
          <cell r="J1554">
            <v>0</v>
          </cell>
          <cell r="K1554">
            <v>1322748000</v>
          </cell>
          <cell r="L1554">
            <v>1322748000</v>
          </cell>
          <cell r="M1554" t="str">
            <v>Health Care</v>
          </cell>
          <cell r="N1554" t="str">
            <v>Health Care Supplies</v>
          </cell>
        </row>
        <row r="1555">
          <cell r="A1555">
            <v>1413</v>
          </cell>
          <cell r="B1555" t="str">
            <v>SJM</v>
          </cell>
          <cell r="C1555" t="str">
            <v>Year 4</v>
          </cell>
          <cell r="D1555" t="str">
            <v>SJMandYear 4</v>
          </cell>
          <cell r="E1555">
            <v>42490</v>
          </cell>
          <cell r="F1555">
            <v>7811200000</v>
          </cell>
          <cell r="G1555">
            <v>4843400000</v>
          </cell>
          <cell r="H1555">
            <v>1614100000</v>
          </cell>
          <cell r="I1555">
            <v>0</v>
          </cell>
          <cell r="J1555">
            <v>208400000</v>
          </cell>
          <cell r="K1555">
            <v>2967800000</v>
          </cell>
          <cell r="L1555">
            <v>1145300000</v>
          </cell>
          <cell r="M1555" t="str">
            <v>Consumer Staples</v>
          </cell>
          <cell r="N1555" t="str">
            <v>Packaged Foods &amp; Meats</v>
          </cell>
        </row>
        <row r="1556">
          <cell r="A1556">
            <v>257</v>
          </cell>
          <cell r="B1556" t="str">
            <v>CAG</v>
          </cell>
          <cell r="C1556" t="str">
            <v>Year 4</v>
          </cell>
          <cell r="D1556" t="str">
            <v>CAGandYear 4</v>
          </cell>
          <cell r="E1556">
            <v>42519</v>
          </cell>
          <cell r="F1556">
            <v>11642900000</v>
          </cell>
          <cell r="G1556">
            <v>8552100000</v>
          </cell>
          <cell r="H1556">
            <v>2209400000</v>
          </cell>
          <cell r="I1556">
            <v>0</v>
          </cell>
          <cell r="J1556">
            <v>0</v>
          </cell>
          <cell r="K1556">
            <v>3090800000</v>
          </cell>
          <cell r="L1556">
            <v>881400000</v>
          </cell>
          <cell r="M1556" t="str">
            <v>Consumer Staples</v>
          </cell>
          <cell r="N1556" t="str">
            <v>Packaged Foods &amp; Meats</v>
          </cell>
        </row>
        <row r="1557">
          <cell r="A1557">
            <v>503</v>
          </cell>
          <cell r="B1557" t="str">
            <v>DRI</v>
          </cell>
          <cell r="C1557" t="str">
            <v>Year 4</v>
          </cell>
          <cell r="D1557" t="str">
            <v>DRIandYear 4</v>
          </cell>
          <cell r="E1557">
            <v>42519</v>
          </cell>
          <cell r="F1557">
            <v>6933500000</v>
          </cell>
          <cell r="G1557">
            <v>5392400000</v>
          </cell>
          <cell r="H1557">
            <v>622900000</v>
          </cell>
          <cell r="I1557">
            <v>0</v>
          </cell>
          <cell r="J1557">
            <v>290200000</v>
          </cell>
          <cell r="K1557">
            <v>1541100000</v>
          </cell>
          <cell r="L1557">
            <v>628000000</v>
          </cell>
          <cell r="M1557" t="str">
            <v>Consumer Discretionary</v>
          </cell>
          <cell r="N1557" t="str">
            <v>Restaurants</v>
          </cell>
        </row>
        <row r="1558">
          <cell r="A1558">
            <v>695</v>
          </cell>
          <cell r="B1558" t="str">
            <v>GIS</v>
          </cell>
          <cell r="C1558" t="str">
            <v>Year 4</v>
          </cell>
          <cell r="D1558" t="str">
            <v>GISandYear 4</v>
          </cell>
          <cell r="E1558">
            <v>42519</v>
          </cell>
          <cell r="F1558">
            <v>16563100000</v>
          </cell>
          <cell r="G1558">
            <v>10733600000</v>
          </cell>
          <cell r="H1558">
            <v>3118900000</v>
          </cell>
          <cell r="I1558">
            <v>0</v>
          </cell>
          <cell r="J1558">
            <v>0</v>
          </cell>
          <cell r="K1558">
            <v>5829500000</v>
          </cell>
          <cell r="L1558">
            <v>2710600000</v>
          </cell>
          <cell r="M1558" t="str">
            <v>Consumer Staples</v>
          </cell>
          <cell r="N1558" t="str">
            <v>Packaged Foods &amp; Meats</v>
          </cell>
        </row>
        <row r="1559">
          <cell r="A1559">
            <v>403</v>
          </cell>
          <cell r="B1559" t="str">
            <v>CTAS</v>
          </cell>
          <cell r="C1559" t="str">
            <v>Year 4</v>
          </cell>
          <cell r="D1559" t="str">
            <v>CTASandYear 4</v>
          </cell>
          <cell r="E1559">
            <v>42521</v>
          </cell>
          <cell r="F1559">
            <v>4905458000</v>
          </cell>
          <cell r="G1559">
            <v>2775588000</v>
          </cell>
          <cell r="H1559">
            <v>1348122000</v>
          </cell>
          <cell r="I1559">
            <v>0</v>
          </cell>
          <cell r="J1559">
            <v>0</v>
          </cell>
          <cell r="K1559">
            <v>2129870000</v>
          </cell>
          <cell r="L1559">
            <v>781748000</v>
          </cell>
          <cell r="M1559" t="str">
            <v>Industrials</v>
          </cell>
          <cell r="N1559" t="str">
            <v>Diversified Support Services</v>
          </cell>
        </row>
        <row r="1560">
          <cell r="A1560">
            <v>631</v>
          </cell>
          <cell r="B1560" t="str">
            <v>FDX</v>
          </cell>
          <cell r="C1560" t="str">
            <v>Year 4</v>
          </cell>
          <cell r="D1560" t="str">
            <v>FDXandYear 4</v>
          </cell>
          <cell r="E1560">
            <v>42521</v>
          </cell>
          <cell r="F1560">
            <v>50365000000</v>
          </cell>
          <cell r="G1560">
            <v>17327000000</v>
          </cell>
          <cell r="H1560">
            <v>27330000000</v>
          </cell>
          <cell r="I1560">
            <v>0</v>
          </cell>
          <cell r="J1560">
            <v>2631000000</v>
          </cell>
          <cell r="K1560">
            <v>33038000000</v>
          </cell>
          <cell r="L1560">
            <v>3077000000</v>
          </cell>
          <cell r="M1560" t="str">
            <v>Industrials</v>
          </cell>
          <cell r="N1560" t="str">
            <v>Air Freight &amp; Logistics</v>
          </cell>
        </row>
        <row r="1561">
          <cell r="A1561">
            <v>711</v>
          </cell>
          <cell r="B1561" t="str">
            <v>GPN</v>
          </cell>
          <cell r="C1561" t="str">
            <v>Year 4</v>
          </cell>
          <cell r="D1561" t="str">
            <v>GPNandYear 4</v>
          </cell>
          <cell r="E1561">
            <v>42521</v>
          </cell>
          <cell r="F1561">
            <v>2898150000</v>
          </cell>
          <cell r="G1561">
            <v>1147639000</v>
          </cell>
          <cell r="H1561">
            <v>1325567000</v>
          </cell>
          <cell r="I1561">
            <v>0</v>
          </cell>
          <cell r="J1561">
            <v>0</v>
          </cell>
          <cell r="K1561">
            <v>1750511000</v>
          </cell>
          <cell r="L1561">
            <v>424944000</v>
          </cell>
          <cell r="M1561" t="str">
            <v>Information Technology</v>
          </cell>
          <cell r="N1561" t="str">
            <v>Data Processing &amp; Outsourced Services</v>
          </cell>
        </row>
        <row r="1562">
          <cell r="A1562">
            <v>1159</v>
          </cell>
          <cell r="B1562" t="str">
            <v>NKE</v>
          </cell>
          <cell r="C1562" t="str">
            <v>Year 4</v>
          </cell>
          <cell r="D1562" t="str">
            <v>NKEandYear 4</v>
          </cell>
          <cell r="E1562">
            <v>42521</v>
          </cell>
          <cell r="F1562">
            <v>32376000000</v>
          </cell>
          <cell r="G1562">
            <v>17405000000</v>
          </cell>
          <cell r="H1562">
            <v>10469000000</v>
          </cell>
          <cell r="I1562">
            <v>0</v>
          </cell>
          <cell r="J1562">
            <v>0</v>
          </cell>
          <cell r="K1562">
            <v>14971000000</v>
          </cell>
          <cell r="L1562">
            <v>4502000000</v>
          </cell>
          <cell r="M1562" t="str">
            <v>Consumer Discretionary</v>
          </cell>
          <cell r="N1562" t="str">
            <v>Apparel, Accessories &amp; Luxury Goods</v>
          </cell>
        </row>
        <row r="1563">
          <cell r="A1563">
            <v>986</v>
          </cell>
          <cell r="B1563" t="str">
            <v>LRCX</v>
          </cell>
          <cell r="C1563" t="str">
            <v>Year 4</v>
          </cell>
          <cell r="D1563" t="str">
            <v>LRCXandYear 4</v>
          </cell>
          <cell r="E1563">
            <v>42547</v>
          </cell>
          <cell r="F1563">
            <v>5885893000</v>
          </cell>
          <cell r="G1563">
            <v>3266971000</v>
          </cell>
          <cell r="H1563">
            <v>630954000</v>
          </cell>
          <cell r="I1563">
            <v>913712000</v>
          </cell>
          <cell r="J1563">
            <v>0</v>
          </cell>
          <cell r="K1563">
            <v>2618922000</v>
          </cell>
          <cell r="L1563">
            <v>1074256000</v>
          </cell>
          <cell r="M1563" t="str">
            <v>Information Technology</v>
          </cell>
          <cell r="N1563" t="str">
            <v>Semiconductor Equipment</v>
          </cell>
        </row>
        <row r="1564">
          <cell r="A1564">
            <v>261</v>
          </cell>
          <cell r="B1564" t="str">
            <v>CAH</v>
          </cell>
          <cell r="C1564" t="str">
            <v>Year 4</v>
          </cell>
          <cell r="D1564" t="str">
            <v>CAHandYear 4</v>
          </cell>
          <cell r="E1564">
            <v>42551</v>
          </cell>
          <cell r="F1564">
            <v>121546000000</v>
          </cell>
          <cell r="G1564">
            <v>115003000000</v>
          </cell>
          <cell r="H1564">
            <v>3648000000</v>
          </cell>
          <cell r="I1564">
            <v>0</v>
          </cell>
          <cell r="J1564">
            <v>459000000</v>
          </cell>
          <cell r="K1564">
            <v>6543000000</v>
          </cell>
          <cell r="L1564">
            <v>2436000000</v>
          </cell>
          <cell r="M1564" t="str">
            <v>Health Care</v>
          </cell>
          <cell r="N1564" t="str">
            <v>Health Care Distributors</v>
          </cell>
        </row>
        <row r="1565">
          <cell r="A1565">
            <v>329</v>
          </cell>
          <cell r="B1565" t="str">
            <v>CLX</v>
          </cell>
          <cell r="C1565" t="str">
            <v>Year 4</v>
          </cell>
          <cell r="D1565" t="str">
            <v>CLXandYear 4</v>
          </cell>
          <cell r="E1565">
            <v>42551</v>
          </cell>
          <cell r="F1565">
            <v>5761000000</v>
          </cell>
          <cell r="G1565">
            <v>3163000000</v>
          </cell>
          <cell r="H1565">
            <v>1393000000</v>
          </cell>
          <cell r="I1565">
            <v>141000000</v>
          </cell>
          <cell r="J1565">
            <v>0</v>
          </cell>
          <cell r="K1565">
            <v>2598000000</v>
          </cell>
          <cell r="L1565">
            <v>1064000000</v>
          </cell>
          <cell r="M1565" t="str">
            <v>Consumer Staples</v>
          </cell>
          <cell r="N1565" t="str">
            <v>Household Products</v>
          </cell>
        </row>
        <row r="1566">
          <cell r="A1566">
            <v>543</v>
          </cell>
          <cell r="B1566" t="str">
            <v>EL</v>
          </cell>
          <cell r="C1566" t="str">
            <v>Year 4</v>
          </cell>
          <cell r="D1566" t="str">
            <v>ELandYear 4</v>
          </cell>
          <cell r="E1566">
            <v>42551</v>
          </cell>
          <cell r="F1566">
            <v>11262300000</v>
          </cell>
          <cell r="G1566">
            <v>2181100000</v>
          </cell>
          <cell r="H1566">
            <v>7337800000</v>
          </cell>
          <cell r="I1566">
            <v>0</v>
          </cell>
          <cell r="J1566">
            <v>0</v>
          </cell>
          <cell r="K1566">
            <v>9081200000</v>
          </cell>
          <cell r="L1566">
            <v>1743400000</v>
          </cell>
          <cell r="M1566" t="str">
            <v>Consumer Staples</v>
          </cell>
          <cell r="N1566" t="str">
            <v>Personal Products</v>
          </cell>
        </row>
        <row r="1567">
          <cell r="A1567">
            <v>735</v>
          </cell>
          <cell r="B1567" t="str">
            <v>HAR</v>
          </cell>
          <cell r="C1567" t="str">
            <v>Year 4</v>
          </cell>
          <cell r="D1567" t="str">
            <v>HARandYear 4</v>
          </cell>
          <cell r="E1567">
            <v>42551</v>
          </cell>
          <cell r="F1567">
            <v>6911676000</v>
          </cell>
          <cell r="G1567">
            <v>4818585000</v>
          </cell>
          <cell r="H1567">
            <v>1513064000</v>
          </cell>
          <cell r="I1567">
            <v>0</v>
          </cell>
          <cell r="J1567">
            <v>0</v>
          </cell>
          <cell r="K1567">
            <v>2093091000</v>
          </cell>
          <cell r="L1567">
            <v>580027000</v>
          </cell>
          <cell r="M1567" t="str">
            <v>Consumer Discretionary</v>
          </cell>
          <cell r="N1567" t="str">
            <v>Consumer Electronics</v>
          </cell>
        </row>
        <row r="1568">
          <cell r="A1568">
            <v>906</v>
          </cell>
          <cell r="B1568" t="str">
            <v>KLAC</v>
          </cell>
          <cell r="C1568" t="str">
            <v>Year 4</v>
          </cell>
          <cell r="D1568" t="str">
            <v>KLACandYear 4</v>
          </cell>
          <cell r="E1568">
            <v>42551</v>
          </cell>
          <cell r="F1568">
            <v>2984493000</v>
          </cell>
          <cell r="G1568">
            <v>1163391000</v>
          </cell>
          <cell r="H1568">
            <v>379399000</v>
          </cell>
          <cell r="I1568">
            <v>481258000</v>
          </cell>
          <cell r="J1568">
            <v>0</v>
          </cell>
          <cell r="K1568">
            <v>1821102000</v>
          </cell>
          <cell r="L1568">
            <v>960445000</v>
          </cell>
          <cell r="M1568" t="str">
            <v>Information Technology</v>
          </cell>
          <cell r="N1568" t="str">
            <v>Semiconductor Equipment</v>
          </cell>
        </row>
        <row r="1569">
          <cell r="A1569">
            <v>1110</v>
          </cell>
          <cell r="B1569" t="str">
            <v>MSFT</v>
          </cell>
          <cell r="C1569" t="str">
            <v>Year 4</v>
          </cell>
          <cell r="D1569" t="str">
            <v>MSFTandYear 4</v>
          </cell>
          <cell r="E1569">
            <v>42551</v>
          </cell>
          <cell r="F1569">
            <v>85320000000</v>
          </cell>
          <cell r="G1569">
            <v>32780000000</v>
          </cell>
          <cell r="H1569">
            <v>19260000000</v>
          </cell>
          <cell r="I1569">
            <v>11988000000</v>
          </cell>
          <cell r="J1569">
            <v>0</v>
          </cell>
          <cell r="K1569">
            <v>52540000000</v>
          </cell>
          <cell r="L1569">
            <v>21292000000</v>
          </cell>
          <cell r="M1569" t="str">
            <v>Information Technology</v>
          </cell>
          <cell r="N1569" t="str">
            <v>Systems Software</v>
          </cell>
        </row>
        <row r="1570">
          <cell r="A1570">
            <v>1275</v>
          </cell>
          <cell r="B1570" t="str">
            <v>PH</v>
          </cell>
          <cell r="C1570" t="str">
            <v>Year 4</v>
          </cell>
          <cell r="D1570" t="str">
            <v>PHandYear 4</v>
          </cell>
          <cell r="E1570">
            <v>42551</v>
          </cell>
          <cell r="F1570">
            <v>11360753000</v>
          </cell>
          <cell r="G1570">
            <v>8823384000</v>
          </cell>
          <cell r="H1570">
            <v>1359360000</v>
          </cell>
          <cell r="I1570">
            <v>0</v>
          </cell>
          <cell r="J1570">
            <v>0</v>
          </cell>
          <cell r="K1570">
            <v>2537369000</v>
          </cell>
          <cell r="L1570">
            <v>1178009000</v>
          </cell>
          <cell r="M1570" t="str">
            <v>Industrials</v>
          </cell>
          <cell r="N1570" t="str">
            <v>Industrial Conglomerates</v>
          </cell>
        </row>
        <row r="1571">
          <cell r="A1571">
            <v>806</v>
          </cell>
          <cell r="B1571" t="str">
            <v>HRS</v>
          </cell>
          <cell r="C1571" t="str">
            <v>Year 4</v>
          </cell>
          <cell r="D1571" t="str">
            <v>HRSandYear 4</v>
          </cell>
          <cell r="E1571">
            <v>42552</v>
          </cell>
          <cell r="F1571">
            <v>7467000000</v>
          </cell>
          <cell r="G1571">
            <v>5132000000</v>
          </cell>
          <cell r="H1571">
            <v>1186000000</v>
          </cell>
          <cell r="I1571">
            <v>0</v>
          </cell>
          <cell r="J1571">
            <v>0</v>
          </cell>
          <cell r="K1571">
            <v>2335000000</v>
          </cell>
          <cell r="L1571">
            <v>1149000000</v>
          </cell>
          <cell r="M1571" t="str">
            <v>Information Technology</v>
          </cell>
          <cell r="N1571" t="str">
            <v>Telecommunications Equipment</v>
          </cell>
        </row>
        <row r="1572">
          <cell r="A1572">
            <v>1461</v>
          </cell>
          <cell r="B1572" t="str">
            <v>STX</v>
          </cell>
          <cell r="C1572" t="str">
            <v>Year 4</v>
          </cell>
          <cell r="D1572" t="str">
            <v>STXandYear 4</v>
          </cell>
          <cell r="E1572">
            <v>42552</v>
          </cell>
          <cell r="F1572">
            <v>11160000000</v>
          </cell>
          <cell r="G1572">
            <v>8545000000</v>
          </cell>
          <cell r="H1572">
            <v>635000000</v>
          </cell>
          <cell r="I1572">
            <v>1237000000</v>
          </cell>
          <cell r="J1572">
            <v>123000000</v>
          </cell>
          <cell r="K1572">
            <v>2615000000</v>
          </cell>
          <cell r="L1572">
            <v>620000000</v>
          </cell>
          <cell r="M1572" t="str">
            <v>Information Technology</v>
          </cell>
          <cell r="N1572" t="str">
            <v>Computer Storage &amp; Peripherals</v>
          </cell>
        </row>
        <row r="1573">
          <cell r="A1573">
            <v>1677</v>
          </cell>
          <cell r="B1573" t="str">
            <v>WDC</v>
          </cell>
          <cell r="C1573" t="str">
            <v>Year 4</v>
          </cell>
          <cell r="D1573" t="str">
            <v>WDCandYear 4</v>
          </cell>
          <cell r="E1573">
            <v>42552</v>
          </cell>
          <cell r="F1573">
            <v>12994000000</v>
          </cell>
          <cell r="G1573">
            <v>9559000000</v>
          </cell>
          <cell r="H1573">
            <v>1342000000</v>
          </cell>
          <cell r="I1573">
            <v>1627000000</v>
          </cell>
          <cell r="J1573">
            <v>0</v>
          </cell>
          <cell r="K1573">
            <v>3435000000</v>
          </cell>
          <cell r="L1573">
            <v>466000000</v>
          </cell>
          <cell r="M1573" t="str">
            <v>Information Technology</v>
          </cell>
          <cell r="N1573" t="str">
            <v>Computer Storage &amp; Peripherals</v>
          </cell>
        </row>
        <row r="1574">
          <cell r="A1574">
            <v>1493</v>
          </cell>
          <cell r="B1574" t="str">
            <v>SYY</v>
          </cell>
          <cell r="C1574" t="str">
            <v>Year 4</v>
          </cell>
          <cell r="D1574" t="str">
            <v>SYYandYear 4</v>
          </cell>
          <cell r="E1574">
            <v>42553</v>
          </cell>
          <cell r="F1574">
            <v>50366919000</v>
          </cell>
          <cell r="G1574">
            <v>41326447000</v>
          </cell>
          <cell r="H1574">
            <v>0</v>
          </cell>
          <cell r="I1574">
            <v>0</v>
          </cell>
          <cell r="J1574">
            <v>0</v>
          </cell>
          <cell r="K1574">
            <v>9040472000</v>
          </cell>
          <cell r="L1574">
            <v>9040472000</v>
          </cell>
          <cell r="M1574" t="str">
            <v>Consumer Staples</v>
          </cell>
          <cell r="N1574" t="str">
            <v>Food Distributors</v>
          </cell>
        </row>
        <row r="1575">
          <cell r="A1575">
            <v>966</v>
          </cell>
          <cell r="B1575" t="str">
            <v>LLTC</v>
          </cell>
          <cell r="C1575" t="str">
            <v>Year 4</v>
          </cell>
          <cell r="D1575" t="str">
            <v>LLTCandYear 4</v>
          </cell>
          <cell r="E1575">
            <v>42554</v>
          </cell>
          <cell r="F1575">
            <v>1423936000</v>
          </cell>
          <cell r="G1575">
            <v>343801000</v>
          </cell>
          <cell r="H1575">
            <v>170120000</v>
          </cell>
          <cell r="I1575">
            <v>276462000</v>
          </cell>
          <cell r="J1575">
            <v>0</v>
          </cell>
          <cell r="K1575">
            <v>1080135000</v>
          </cell>
          <cell r="L1575">
            <v>633553000</v>
          </cell>
          <cell r="M1575" t="str">
            <v>Information Technology</v>
          </cell>
          <cell r="N1575" t="str">
            <v>Semiconductors</v>
          </cell>
        </row>
        <row r="1576">
          <cell r="A1576">
            <v>393</v>
          </cell>
          <cell r="B1576" t="str">
            <v>CSCO</v>
          </cell>
          <cell r="C1576" t="str">
            <v>Year 4</v>
          </cell>
          <cell r="D1576" t="str">
            <v>CSCOandYear 4</v>
          </cell>
          <cell r="E1576">
            <v>42581</v>
          </cell>
          <cell r="F1576">
            <v>49247000000</v>
          </cell>
          <cell r="G1576">
            <v>18287000000</v>
          </cell>
          <cell r="H1576">
            <v>11433000000</v>
          </cell>
          <cell r="I1576">
            <v>6296000000</v>
          </cell>
          <cell r="J1576">
            <v>303000000</v>
          </cell>
          <cell r="K1576">
            <v>30960000000</v>
          </cell>
          <cell r="L1576">
            <v>12928000000</v>
          </cell>
          <cell r="M1576" t="str">
            <v>Information Technology</v>
          </cell>
          <cell r="N1576" t="str">
            <v>Networking Equipment</v>
          </cell>
        </row>
        <row r="1577">
          <cell r="A1577">
            <v>385</v>
          </cell>
          <cell r="B1577" t="str">
            <v>CPB</v>
          </cell>
          <cell r="C1577" t="str">
            <v>Year 4</v>
          </cell>
          <cell r="D1577" t="str">
            <v>CPBandYear 4</v>
          </cell>
          <cell r="E1577">
            <v>42582</v>
          </cell>
          <cell r="F1577">
            <v>7961000000</v>
          </cell>
          <cell r="G1577">
            <v>5181000000</v>
          </cell>
          <cell r="H1577">
            <v>1665000000</v>
          </cell>
          <cell r="I1577">
            <v>124000000</v>
          </cell>
          <cell r="J1577">
            <v>0</v>
          </cell>
          <cell r="K1577">
            <v>2780000000</v>
          </cell>
          <cell r="L1577">
            <v>991000000</v>
          </cell>
          <cell r="M1577" t="str">
            <v>Consumer Staples</v>
          </cell>
          <cell r="N1577" t="str">
            <v>Packaged Foods &amp; Meats</v>
          </cell>
        </row>
        <row r="1578">
          <cell r="A1578">
            <v>846</v>
          </cell>
          <cell r="B1578" t="str">
            <v>INTU</v>
          </cell>
          <cell r="C1578" t="str">
            <v>Year 4</v>
          </cell>
          <cell r="D1578" t="str">
            <v>INTUandYear 4</v>
          </cell>
          <cell r="E1578">
            <v>42582</v>
          </cell>
          <cell r="F1578">
            <v>4694000000</v>
          </cell>
          <cell r="G1578">
            <v>730000000</v>
          </cell>
          <cell r="H1578">
            <v>1807000000</v>
          </cell>
          <cell r="I1578">
            <v>881000000</v>
          </cell>
          <cell r="J1578">
            <v>34000000</v>
          </cell>
          <cell r="K1578">
            <v>3964000000</v>
          </cell>
          <cell r="L1578">
            <v>1242000000</v>
          </cell>
          <cell r="M1578" t="str">
            <v>Information Technology</v>
          </cell>
          <cell r="N1578" t="str">
            <v>Internet Software &amp; Services</v>
          </cell>
        </row>
        <row r="1579">
          <cell r="A1579">
            <v>1617</v>
          </cell>
          <cell r="B1579" t="str">
            <v>USB</v>
          </cell>
          <cell r="C1579" t="str">
            <v>Year 4</v>
          </cell>
          <cell r="D1579" t="str">
            <v>USBandYear 4</v>
          </cell>
          <cell r="E1579">
            <v>42582</v>
          </cell>
          <cell r="F1579">
            <v>2220300000</v>
          </cell>
          <cell r="G1579">
            <v>1465500000</v>
          </cell>
          <cell r="H1579">
            <v>425100000</v>
          </cell>
          <cell r="I1579">
            <v>55500000</v>
          </cell>
          <cell r="J1579">
            <v>0</v>
          </cell>
          <cell r="K1579">
            <v>754800000</v>
          </cell>
          <cell r="L1579">
            <v>274200000</v>
          </cell>
          <cell r="M1579" t="str">
            <v>Financials</v>
          </cell>
          <cell r="N1579" t="str">
            <v>Banks</v>
          </cell>
        </row>
        <row r="1580">
          <cell r="A1580">
            <v>185</v>
          </cell>
          <cell r="B1580" t="str">
            <v>AZO</v>
          </cell>
          <cell r="C1580" t="str">
            <v>Year 4</v>
          </cell>
          <cell r="D1580" t="str">
            <v>AZOandYear 4</v>
          </cell>
          <cell r="E1580">
            <v>42609</v>
          </cell>
          <cell r="F1580">
            <v>10635676000</v>
          </cell>
          <cell r="G1580">
            <v>5026940000</v>
          </cell>
          <cell r="H1580">
            <v>3548341000</v>
          </cell>
          <cell r="I1580">
            <v>0</v>
          </cell>
          <cell r="J1580">
            <v>0</v>
          </cell>
          <cell r="K1580">
            <v>5608736000</v>
          </cell>
          <cell r="L1580">
            <v>2060395000</v>
          </cell>
          <cell r="M1580" t="str">
            <v>Consumer Discretionary</v>
          </cell>
          <cell r="N1580" t="str">
            <v>Specialty Stores</v>
          </cell>
        </row>
        <row r="1581">
          <cell r="A1581">
            <v>377</v>
          </cell>
          <cell r="B1581" t="str">
            <v>COST</v>
          </cell>
          <cell r="C1581" t="str">
            <v>Year 4</v>
          </cell>
          <cell r="D1581" t="str">
            <v>COSTandYear 4</v>
          </cell>
          <cell r="E1581">
            <v>42610</v>
          </cell>
          <cell r="F1581">
            <v>118719000000</v>
          </cell>
          <cell r="G1581">
            <v>102901000000</v>
          </cell>
          <cell r="H1581">
            <v>12068000000</v>
          </cell>
          <cell r="I1581">
            <v>0</v>
          </cell>
          <cell r="J1581">
            <v>0</v>
          </cell>
          <cell r="K1581">
            <v>15818000000</v>
          </cell>
          <cell r="L1581">
            <v>3750000000</v>
          </cell>
          <cell r="M1581" t="str">
            <v>Consumer Staples</v>
          </cell>
          <cell r="N1581" t="str">
            <v>Hypermarkets &amp; Super Centers</v>
          </cell>
        </row>
        <row r="1582">
          <cell r="A1582">
            <v>181</v>
          </cell>
          <cell r="B1582" t="str">
            <v>AYI</v>
          </cell>
          <cell r="C1582" t="str">
            <v>Year 4</v>
          </cell>
          <cell r="D1582" t="str">
            <v>AYIandYear 4</v>
          </cell>
          <cell r="E1582">
            <v>42613</v>
          </cell>
          <cell r="F1582">
            <v>3291300000</v>
          </cell>
          <cell r="G1582">
            <v>1855100000</v>
          </cell>
          <cell r="H1582">
            <v>946000000</v>
          </cell>
          <cell r="I1582">
            <v>0</v>
          </cell>
          <cell r="J1582">
            <v>0</v>
          </cell>
          <cell r="K1582">
            <v>1436200000</v>
          </cell>
          <cell r="L1582">
            <v>490200000</v>
          </cell>
          <cell r="M1582" t="str">
            <v>Industrials</v>
          </cell>
          <cell r="N1582" t="str">
            <v>Electrical Components &amp; Equipment</v>
          </cell>
        </row>
        <row r="1583">
          <cell r="A1583">
            <v>1090</v>
          </cell>
          <cell r="B1583" t="str">
            <v>MON</v>
          </cell>
          <cell r="C1583" t="str">
            <v>Year 4</v>
          </cell>
          <cell r="D1583" t="str">
            <v>MONandYear 4</v>
          </cell>
          <cell r="E1583">
            <v>42613</v>
          </cell>
          <cell r="F1583">
            <v>13502000000</v>
          </cell>
          <cell r="G1583">
            <v>6485000000</v>
          </cell>
          <cell r="H1583">
            <v>2833000000</v>
          </cell>
          <cell r="I1583">
            <v>1512000000</v>
          </cell>
          <cell r="J1583">
            <v>0</v>
          </cell>
          <cell r="K1583">
            <v>7017000000</v>
          </cell>
          <cell r="L1583">
            <v>2672000000</v>
          </cell>
          <cell r="M1583" t="str">
            <v>Materials</v>
          </cell>
          <cell r="N1583" t="str">
            <v>Fertilizers &amp; Agricultural Chemicals</v>
          </cell>
        </row>
        <row r="1584">
          <cell r="A1584">
            <v>1122</v>
          </cell>
          <cell r="B1584" t="str">
            <v>MU</v>
          </cell>
          <cell r="C1584" t="str">
            <v>Year 4</v>
          </cell>
          <cell r="D1584" t="str">
            <v>MUandYear 4</v>
          </cell>
          <cell r="E1584">
            <v>42614</v>
          </cell>
          <cell r="F1584">
            <v>12399000000</v>
          </cell>
          <cell r="G1584">
            <v>9894000000</v>
          </cell>
          <cell r="H1584">
            <v>653000000</v>
          </cell>
          <cell r="I1584">
            <v>1617000000</v>
          </cell>
          <cell r="J1584">
            <v>0</v>
          </cell>
          <cell r="K1584">
            <v>2505000000</v>
          </cell>
          <cell r="L1584">
            <v>235000000</v>
          </cell>
          <cell r="M1584" t="str">
            <v>Information Technology</v>
          </cell>
          <cell r="N1584" t="str">
            <v>Semiconductors</v>
          </cell>
        </row>
        <row r="1585">
          <cell r="A1585">
            <v>11</v>
          </cell>
          <cell r="B1585" t="str">
            <v>AAPL</v>
          </cell>
          <cell r="C1585" t="str">
            <v>Year 4</v>
          </cell>
          <cell r="D1585" t="str">
            <v>AAPLandYear 4</v>
          </cell>
          <cell r="E1585">
            <v>42637</v>
          </cell>
          <cell r="F1585">
            <v>215639000000</v>
          </cell>
          <cell r="G1585">
            <v>131376000000</v>
          </cell>
          <cell r="H1585">
            <v>14194000000</v>
          </cell>
          <cell r="I1585">
            <v>10045000000</v>
          </cell>
          <cell r="J1585">
            <v>0</v>
          </cell>
          <cell r="K1585">
            <v>84263000000</v>
          </cell>
          <cell r="L1585">
            <v>60024000000</v>
          </cell>
          <cell r="M1585" t="str">
            <v>Information Technology</v>
          </cell>
          <cell r="N1585" t="str">
            <v>Computer Hardware</v>
          </cell>
        </row>
        <row r="1586">
          <cell r="A1586">
            <v>779</v>
          </cell>
          <cell r="B1586" t="str">
            <v>HOLX</v>
          </cell>
          <cell r="C1586" t="str">
            <v>Year 4</v>
          </cell>
          <cell r="D1586" t="str">
            <v>HOLXandYear 4</v>
          </cell>
          <cell r="E1586">
            <v>42637</v>
          </cell>
          <cell r="F1586">
            <v>2832700000</v>
          </cell>
          <cell r="G1586">
            <v>1269400000</v>
          </cell>
          <cell r="H1586">
            <v>682400000</v>
          </cell>
          <cell r="I1586">
            <v>232100000</v>
          </cell>
          <cell r="J1586">
            <v>89700000</v>
          </cell>
          <cell r="K1586">
            <v>1563300000</v>
          </cell>
          <cell r="L1586">
            <v>559100000</v>
          </cell>
          <cell r="M1586" t="str">
            <v>Health Care</v>
          </cell>
          <cell r="N1586" t="str">
            <v>Health Care Equipment</v>
          </cell>
        </row>
        <row r="1587">
          <cell r="A1587">
            <v>1334</v>
          </cell>
          <cell r="B1587" t="str">
            <v>QCOM</v>
          </cell>
          <cell r="C1587" t="str">
            <v>Year 4</v>
          </cell>
          <cell r="D1587" t="str">
            <v>QCOMandYear 4</v>
          </cell>
          <cell r="E1587">
            <v>42638</v>
          </cell>
          <cell r="F1587">
            <v>23554000000</v>
          </cell>
          <cell r="G1587">
            <v>9749000000</v>
          </cell>
          <cell r="H1587">
            <v>2159000000</v>
          </cell>
          <cell r="I1587">
            <v>5151000000</v>
          </cell>
          <cell r="J1587">
            <v>0</v>
          </cell>
          <cell r="K1587">
            <v>13805000000</v>
          </cell>
          <cell r="L1587">
            <v>6495000000</v>
          </cell>
          <cell r="M1587" t="str">
            <v>Information Technology</v>
          </cell>
          <cell r="N1587" t="str">
            <v>Semiconductors</v>
          </cell>
        </row>
        <row r="1588">
          <cell r="A1588">
            <v>1689</v>
          </cell>
          <cell r="B1588" t="str">
            <v>WFM</v>
          </cell>
          <cell r="C1588" t="str">
            <v>Year 4</v>
          </cell>
          <cell r="D1588" t="str">
            <v>WFMandYear 4</v>
          </cell>
          <cell r="E1588">
            <v>42638</v>
          </cell>
          <cell r="F1588">
            <v>15724000000</v>
          </cell>
          <cell r="G1588">
            <v>10313000000</v>
          </cell>
          <cell r="H1588">
            <v>4477000000</v>
          </cell>
          <cell r="I1588">
            <v>0</v>
          </cell>
          <cell r="J1588">
            <v>0</v>
          </cell>
          <cell r="K1588">
            <v>5411000000</v>
          </cell>
          <cell r="L1588">
            <v>934000000</v>
          </cell>
          <cell r="M1588" t="str">
            <v>Consumer Staples</v>
          </cell>
          <cell r="N1588" t="str">
            <v>Food Retail</v>
          </cell>
        </row>
        <row r="1589">
          <cell r="A1589">
            <v>19</v>
          </cell>
          <cell r="B1589" t="str">
            <v>ABC</v>
          </cell>
          <cell r="C1589" t="str">
            <v>Year 4</v>
          </cell>
          <cell r="D1589" t="str">
            <v>ABCandYear 4</v>
          </cell>
          <cell r="E1589">
            <v>42643</v>
          </cell>
          <cell r="F1589">
            <v>146849686000</v>
          </cell>
          <cell r="G1589">
            <v>142577080000</v>
          </cell>
          <cell r="H1589">
            <v>2382097000</v>
          </cell>
          <cell r="I1589">
            <v>0</v>
          </cell>
          <cell r="J1589">
            <v>364735000</v>
          </cell>
          <cell r="K1589">
            <v>4272606000</v>
          </cell>
          <cell r="L1589">
            <v>1525774000</v>
          </cell>
          <cell r="M1589" t="str">
            <v>Health Care</v>
          </cell>
          <cell r="N1589" t="str">
            <v>Health Care Distributors</v>
          </cell>
        </row>
        <row r="1590">
          <cell r="A1590">
            <v>147</v>
          </cell>
          <cell r="B1590" t="str">
            <v>APD</v>
          </cell>
          <cell r="C1590" t="str">
            <v>Year 4</v>
          </cell>
          <cell r="D1590" t="str">
            <v>APDandYear 4</v>
          </cell>
          <cell r="E1590">
            <v>42643</v>
          </cell>
          <cell r="F1590">
            <v>9524400000</v>
          </cell>
          <cell r="G1590">
            <v>6402700000</v>
          </cell>
          <cell r="H1590">
            <v>797600000</v>
          </cell>
          <cell r="I1590">
            <v>132000000</v>
          </cell>
          <cell r="J1590">
            <v>0</v>
          </cell>
          <cell r="K1590">
            <v>3121700000</v>
          </cell>
          <cell r="L1590">
            <v>2192100000</v>
          </cell>
          <cell r="M1590" t="str">
            <v>Materials</v>
          </cell>
          <cell r="N1590" t="str">
            <v>Industrial Gases</v>
          </cell>
        </row>
        <row r="1591">
          <cell r="A1591">
            <v>217</v>
          </cell>
          <cell r="B1591" t="str">
            <v>BDX</v>
          </cell>
          <cell r="C1591" t="str">
            <v>Year 4</v>
          </cell>
          <cell r="D1591" t="str">
            <v>BDXandYear 4</v>
          </cell>
          <cell r="E1591">
            <v>42643</v>
          </cell>
          <cell r="F1591">
            <v>12483000000</v>
          </cell>
          <cell r="G1591">
            <v>6492000000</v>
          </cell>
          <cell r="H1591">
            <v>3005000000</v>
          </cell>
          <cell r="I1591">
            <v>828000000</v>
          </cell>
          <cell r="J1591">
            <v>0</v>
          </cell>
          <cell r="K1591">
            <v>5991000000</v>
          </cell>
          <cell r="L1591">
            <v>2158000000</v>
          </cell>
          <cell r="M1591" t="str">
            <v>Health Care</v>
          </cell>
          <cell r="N1591" t="str">
            <v>Health Care Equipment</v>
          </cell>
        </row>
        <row r="1592">
          <cell r="A1592">
            <v>369</v>
          </cell>
          <cell r="B1592" t="str">
            <v>COL</v>
          </cell>
          <cell r="C1592" t="str">
            <v>Year 4</v>
          </cell>
          <cell r="D1592" t="str">
            <v>COLandYear 4</v>
          </cell>
          <cell r="E1592">
            <v>42643</v>
          </cell>
          <cell r="F1592">
            <v>5259000000</v>
          </cell>
          <cell r="G1592">
            <v>3642000000</v>
          </cell>
          <cell r="H1592">
            <v>638000000</v>
          </cell>
          <cell r="I1592">
            <v>0</v>
          </cell>
          <cell r="J1592">
            <v>0</v>
          </cell>
          <cell r="K1592">
            <v>1617000000</v>
          </cell>
          <cell r="L1592">
            <v>979000000</v>
          </cell>
          <cell r="M1592" t="str">
            <v>Industrials</v>
          </cell>
          <cell r="N1592" t="str">
            <v>Industrial Conglomerates</v>
          </cell>
        </row>
        <row r="1593">
          <cell r="A1593">
            <v>459</v>
          </cell>
          <cell r="B1593" t="str">
            <v>DHI</v>
          </cell>
          <cell r="C1593" t="str">
            <v>Year 4</v>
          </cell>
          <cell r="D1593" t="str">
            <v>DHIandYear 4</v>
          </cell>
          <cell r="E1593">
            <v>42643</v>
          </cell>
          <cell r="F1593">
            <v>12157400000</v>
          </cell>
          <cell r="G1593">
            <v>9502600000</v>
          </cell>
          <cell r="H1593">
            <v>1100300000</v>
          </cell>
          <cell r="I1593">
            <v>0</v>
          </cell>
          <cell r="J1593">
            <v>0</v>
          </cell>
          <cell r="K1593">
            <v>2654800000</v>
          </cell>
          <cell r="L1593">
            <v>1554500000</v>
          </cell>
          <cell r="M1593" t="str">
            <v>Consumer Discretionary</v>
          </cell>
          <cell r="N1593" t="str">
            <v>Homebuilding</v>
          </cell>
        </row>
        <row r="1594">
          <cell r="A1594">
            <v>551</v>
          </cell>
          <cell r="B1594" t="str">
            <v>EMR</v>
          </cell>
          <cell r="C1594" t="str">
            <v>Year 4</v>
          </cell>
          <cell r="D1594" t="str">
            <v>EMRandYear 4</v>
          </cell>
          <cell r="E1594">
            <v>42643</v>
          </cell>
          <cell r="F1594">
            <v>14522000000</v>
          </cell>
          <cell r="G1594">
            <v>8260000000</v>
          </cell>
          <cell r="H1594">
            <v>3758000000</v>
          </cell>
          <cell r="I1594">
            <v>0</v>
          </cell>
          <cell r="J1594">
            <v>0</v>
          </cell>
          <cell r="K1594">
            <v>6262000000</v>
          </cell>
          <cell r="L1594">
            <v>2504000000</v>
          </cell>
          <cell r="M1594" t="str">
            <v>Industrials</v>
          </cell>
          <cell r="N1594" t="str">
            <v>Industrial Conglomerates</v>
          </cell>
        </row>
        <row r="1595">
          <cell r="A1595">
            <v>639</v>
          </cell>
          <cell r="B1595" t="str">
            <v>FFIV</v>
          </cell>
          <cell r="C1595" t="str">
            <v>Year 4</v>
          </cell>
          <cell r="D1595" t="str">
            <v>FFIVandYear 4</v>
          </cell>
          <cell r="E1595">
            <v>42643</v>
          </cell>
          <cell r="F1595">
            <v>1995034000</v>
          </cell>
          <cell r="G1595">
            <v>337205000</v>
          </cell>
          <cell r="H1595">
            <v>767174000</v>
          </cell>
          <cell r="I1595">
            <v>334227000</v>
          </cell>
          <cell r="J1595">
            <v>0</v>
          </cell>
          <cell r="K1595">
            <v>1657829000</v>
          </cell>
          <cell r="L1595">
            <v>556428000</v>
          </cell>
          <cell r="M1595" t="str">
            <v>Information Technology</v>
          </cell>
          <cell r="N1595" t="str">
            <v>Networking Equipment</v>
          </cell>
        </row>
        <row r="1596">
          <cell r="A1596">
            <v>787</v>
          </cell>
          <cell r="B1596" t="str">
            <v>HP</v>
          </cell>
          <cell r="C1596" t="str">
            <v>Year 4</v>
          </cell>
          <cell r="D1596" t="str">
            <v>HPandYear 4</v>
          </cell>
          <cell r="E1596">
            <v>42643</v>
          </cell>
          <cell r="F1596">
            <v>1624232000</v>
          </cell>
          <cell r="G1596">
            <v>898805000</v>
          </cell>
          <cell r="H1596">
            <v>136287000</v>
          </cell>
          <cell r="I1596">
            <v>10269000</v>
          </cell>
          <cell r="J1596">
            <v>598587000</v>
          </cell>
          <cell r="K1596">
            <v>725427000</v>
          </cell>
          <cell r="L1596">
            <v>-19716000</v>
          </cell>
          <cell r="M1596" t="str">
            <v>Energy</v>
          </cell>
          <cell r="N1596" t="str">
            <v>Oil &amp; Gas Drilling</v>
          </cell>
        </row>
        <row r="1597">
          <cell r="A1597">
            <v>878</v>
          </cell>
          <cell r="B1597" t="str">
            <v>JEC</v>
          </cell>
          <cell r="C1597" t="str">
            <v>Year 4</v>
          </cell>
          <cell r="D1597" t="str">
            <v>JECandYear 4</v>
          </cell>
          <cell r="E1597">
            <v>42643</v>
          </cell>
          <cell r="F1597">
            <v>10964157000</v>
          </cell>
          <cell r="G1597">
            <v>9196326000</v>
          </cell>
          <cell r="H1597">
            <v>1429233000</v>
          </cell>
          <cell r="I1597">
            <v>0</v>
          </cell>
          <cell r="J1597">
            <v>0</v>
          </cell>
          <cell r="K1597">
            <v>1767831000</v>
          </cell>
          <cell r="L1597">
            <v>338598000</v>
          </cell>
          <cell r="M1597" t="str">
            <v>Industrials</v>
          </cell>
          <cell r="N1597" t="str">
            <v>Industrial Conglomerates</v>
          </cell>
        </row>
        <row r="1598">
          <cell r="A1598">
            <v>898</v>
          </cell>
          <cell r="B1598" t="str">
            <v>KEY</v>
          </cell>
          <cell r="C1598" t="str">
            <v>Year 4</v>
          </cell>
          <cell r="D1598" t="str">
            <v>KEYandYear 4</v>
          </cell>
          <cell r="E1598">
            <v>42643</v>
          </cell>
          <cell r="F1598">
            <v>1822114000</v>
          </cell>
          <cell r="G1598">
            <v>1524907000</v>
          </cell>
          <cell r="H1598">
            <v>224088000</v>
          </cell>
          <cell r="I1598">
            <v>0</v>
          </cell>
          <cell r="J1598">
            <v>13794000</v>
          </cell>
          <cell r="K1598">
            <v>297207000</v>
          </cell>
          <cell r="L1598">
            <v>59325000</v>
          </cell>
          <cell r="M1598" t="str">
            <v>Financials</v>
          </cell>
          <cell r="N1598" t="str">
            <v>Banks</v>
          </cell>
        </row>
        <row r="1599">
          <cell r="A1599">
            <v>1365</v>
          </cell>
          <cell r="B1599" t="str">
            <v>ROK</v>
          </cell>
          <cell r="C1599" t="str">
            <v>Year 4</v>
          </cell>
          <cell r="D1599" t="str">
            <v>ROKandYear 4</v>
          </cell>
          <cell r="E1599">
            <v>42643</v>
          </cell>
          <cell r="F1599">
            <v>5879500000</v>
          </cell>
          <cell r="G1599">
            <v>3404000000</v>
          </cell>
          <cell r="H1599">
            <v>1467400000</v>
          </cell>
          <cell r="I1599">
            <v>0</v>
          </cell>
          <cell r="J1599">
            <v>0</v>
          </cell>
          <cell r="K1599">
            <v>2475500000</v>
          </cell>
          <cell r="L1599">
            <v>1008100000</v>
          </cell>
          <cell r="M1599" t="str">
            <v>Industrials</v>
          </cell>
          <cell r="N1599" t="str">
            <v>Industrial Conglomerates</v>
          </cell>
        </row>
        <row r="1600">
          <cell r="A1600">
            <v>1473</v>
          </cell>
          <cell r="B1600" t="str">
            <v>SWKS</v>
          </cell>
          <cell r="C1600" t="str">
            <v>Year 4</v>
          </cell>
          <cell r="D1600" t="str">
            <v>SWKSandYear 4</v>
          </cell>
          <cell r="E1600">
            <v>42643</v>
          </cell>
          <cell r="F1600">
            <v>3289000000</v>
          </cell>
          <cell r="G1600">
            <v>1623800000</v>
          </cell>
          <cell r="H1600">
            <v>195900000</v>
          </cell>
          <cell r="I1600">
            <v>312400000</v>
          </cell>
          <cell r="J1600">
            <v>33400000</v>
          </cell>
          <cell r="K1600">
            <v>1665200000</v>
          </cell>
          <cell r="L1600">
            <v>1123500000</v>
          </cell>
          <cell r="M1600" t="str">
            <v>Information Technology</v>
          </cell>
          <cell r="N1600" t="str">
            <v>Semiconductors</v>
          </cell>
        </row>
        <row r="1601">
          <cell r="A1601">
            <v>1509</v>
          </cell>
          <cell r="B1601" t="str">
            <v>TDG</v>
          </cell>
          <cell r="C1601" t="str">
            <v>Year 4</v>
          </cell>
          <cell r="D1601" t="str">
            <v>TDGandYear 4</v>
          </cell>
          <cell r="E1601">
            <v>42643</v>
          </cell>
          <cell r="F1601">
            <v>3171411000</v>
          </cell>
          <cell r="G1601">
            <v>1443348000</v>
          </cell>
          <cell r="H1601">
            <v>382858000</v>
          </cell>
          <cell r="I1601">
            <v>0</v>
          </cell>
          <cell r="J1601">
            <v>77445000</v>
          </cell>
          <cell r="K1601">
            <v>1728063000</v>
          </cell>
          <cell r="L1601">
            <v>1267760000</v>
          </cell>
          <cell r="M1601" t="str">
            <v>Industrials</v>
          </cell>
          <cell r="N1601" t="str">
            <v>Aerospace &amp; Defense</v>
          </cell>
        </row>
        <row r="1602">
          <cell r="A1602">
            <v>1513</v>
          </cell>
          <cell r="B1602" t="str">
            <v>TEL</v>
          </cell>
          <cell r="C1602" t="str">
            <v>Year 4</v>
          </cell>
          <cell r="D1602" t="str">
            <v>TELandYear 4</v>
          </cell>
          <cell r="E1602">
            <v>42643</v>
          </cell>
          <cell r="F1602">
            <v>12238000000</v>
          </cell>
          <cell r="G1602">
            <v>8205000000</v>
          </cell>
          <cell r="H1602">
            <v>1463000000</v>
          </cell>
          <cell r="I1602">
            <v>644000000</v>
          </cell>
          <cell r="J1602">
            <v>0</v>
          </cell>
          <cell r="K1602">
            <v>4033000000</v>
          </cell>
          <cell r="L1602">
            <v>1926000000</v>
          </cell>
          <cell r="M1602" t="str">
            <v>Information Technology</v>
          </cell>
          <cell r="N1602" t="str">
            <v>Electronic Manufacturing Services</v>
          </cell>
        </row>
        <row r="1603">
          <cell r="A1603">
            <v>1625</v>
          </cell>
          <cell r="B1603" t="str">
            <v>V</v>
          </cell>
          <cell r="C1603" t="str">
            <v>Year 4</v>
          </cell>
          <cell r="D1603" t="str">
            <v>VandYear 4</v>
          </cell>
          <cell r="E1603">
            <v>42643</v>
          </cell>
          <cell r="F1603">
            <v>15082000000</v>
          </cell>
          <cell r="G1603">
            <v>2226000000</v>
          </cell>
          <cell r="H1603">
            <v>4469000000</v>
          </cell>
          <cell r="I1603">
            <v>0</v>
          </cell>
          <cell r="J1603">
            <v>502000000</v>
          </cell>
          <cell r="K1603">
            <v>12856000000</v>
          </cell>
          <cell r="L1603">
            <v>7885000000</v>
          </cell>
          <cell r="M1603" t="str">
            <v>Information Technology</v>
          </cell>
          <cell r="N1603" t="str">
            <v>Internet Software &amp; Services</v>
          </cell>
        </row>
        <row r="1604">
          <cell r="A1604">
            <v>1629</v>
          </cell>
          <cell r="B1604" t="str">
            <v>VAR</v>
          </cell>
          <cell r="C1604" t="str">
            <v>Year 4</v>
          </cell>
          <cell r="D1604" t="str">
            <v>VARandYear 4</v>
          </cell>
          <cell r="E1604">
            <v>42643</v>
          </cell>
          <cell r="F1604">
            <v>3217800000</v>
          </cell>
          <cell r="G1604">
            <v>1856500000</v>
          </cell>
          <cell r="H1604">
            <v>557000000</v>
          </cell>
          <cell r="I1604">
            <v>253500000</v>
          </cell>
          <cell r="J1604">
            <v>0</v>
          </cell>
          <cell r="K1604">
            <v>1361300000</v>
          </cell>
          <cell r="L1604">
            <v>550800000</v>
          </cell>
          <cell r="M1604" t="str">
            <v>Health Care</v>
          </cell>
          <cell r="N1604" t="str">
            <v>Health Care Equipment</v>
          </cell>
        </row>
        <row r="1605">
          <cell r="A1605">
            <v>1637</v>
          </cell>
          <cell r="B1605" t="str">
            <v>VIAB</v>
          </cell>
          <cell r="C1605" t="str">
            <v>Year 4</v>
          </cell>
          <cell r="D1605" t="str">
            <v>VIABandYear 4</v>
          </cell>
          <cell r="E1605">
            <v>42643</v>
          </cell>
          <cell r="F1605">
            <v>12488000000</v>
          </cell>
          <cell r="G1605">
            <v>6684000000</v>
          </cell>
          <cell r="H1605">
            <v>2851000000</v>
          </cell>
          <cell r="I1605">
            <v>0</v>
          </cell>
          <cell r="J1605">
            <v>221000000</v>
          </cell>
          <cell r="K1605">
            <v>5804000000</v>
          </cell>
          <cell r="L1605">
            <v>2732000000</v>
          </cell>
          <cell r="M1605" t="str">
            <v>Consumer Discretionary</v>
          </cell>
          <cell r="N1605" t="str">
            <v>Broadcasting &amp; Cable TV</v>
          </cell>
        </row>
        <row r="1606">
          <cell r="A1606">
            <v>467</v>
          </cell>
          <cell r="B1606" t="str">
            <v>DIS</v>
          </cell>
          <cell r="C1606" t="str">
            <v>Year 4</v>
          </cell>
          <cell r="D1606" t="str">
            <v>DISandYear 4</v>
          </cell>
          <cell r="E1606">
            <v>42644</v>
          </cell>
          <cell r="F1606">
            <v>55632000000</v>
          </cell>
          <cell r="G1606">
            <v>29993000000</v>
          </cell>
          <cell r="H1606">
            <v>8754000000</v>
          </cell>
          <cell r="I1606">
            <v>0</v>
          </cell>
          <cell r="J1606">
            <v>2527000000</v>
          </cell>
          <cell r="K1606">
            <v>25639000000</v>
          </cell>
          <cell r="L1606">
            <v>14358000000</v>
          </cell>
          <cell r="M1606" t="str">
            <v>Consumer Discretionary</v>
          </cell>
          <cell r="N1606" t="str">
            <v>Broadcasting &amp; Cable TV</v>
          </cell>
        </row>
        <row r="1607">
          <cell r="A1607">
            <v>1553</v>
          </cell>
          <cell r="B1607" t="str">
            <v>TSN</v>
          </cell>
          <cell r="C1607" t="str">
            <v>Year 4</v>
          </cell>
          <cell r="D1607" t="str">
            <v>TSNandYear 4</v>
          </cell>
          <cell r="E1607">
            <v>42644</v>
          </cell>
          <cell r="F1607">
            <v>36881000000</v>
          </cell>
          <cell r="G1607">
            <v>32184000000</v>
          </cell>
          <cell r="H1607">
            <v>1864000000</v>
          </cell>
          <cell r="I1607">
            <v>0</v>
          </cell>
          <cell r="J1607">
            <v>0</v>
          </cell>
          <cell r="K1607">
            <v>4697000000</v>
          </cell>
          <cell r="L1607">
            <v>2833000000</v>
          </cell>
          <cell r="M1607" t="str">
            <v>Consumer Staples</v>
          </cell>
          <cell r="N1607" t="str">
            <v>Packaged Foods &amp; Meats</v>
          </cell>
        </row>
        <row r="1608">
          <cell r="A1608">
            <v>1385</v>
          </cell>
          <cell r="B1608" t="str">
            <v>SBUX</v>
          </cell>
          <cell r="C1608" t="str">
            <v>Year 4</v>
          </cell>
          <cell r="D1608" t="str">
            <v>SBUXandYear 4</v>
          </cell>
          <cell r="E1608">
            <v>42645</v>
          </cell>
          <cell r="F1608">
            <v>21315900000</v>
          </cell>
          <cell r="G1608">
            <v>8511100000</v>
          </cell>
          <cell r="H1608">
            <v>7970300000</v>
          </cell>
          <cell r="I1608">
            <v>0</v>
          </cell>
          <cell r="J1608">
            <v>980800000</v>
          </cell>
          <cell r="K1608">
            <v>12804800000</v>
          </cell>
          <cell r="L1608">
            <v>3853700000</v>
          </cell>
          <cell r="M1608" t="str">
            <v>Consumer Discretionary</v>
          </cell>
          <cell r="N1608" t="str">
            <v>Restaurants</v>
          </cell>
        </row>
        <row r="1609">
          <cell r="A1609">
            <v>31</v>
          </cell>
          <cell r="B1609" t="str">
            <v>ADI</v>
          </cell>
          <cell r="C1609" t="str">
            <v>Year 4</v>
          </cell>
          <cell r="D1609" t="str">
            <v>ADIandYear 4</v>
          </cell>
          <cell r="E1609">
            <v>42672</v>
          </cell>
          <cell r="F1609">
            <v>3421409000</v>
          </cell>
          <cell r="G1609">
            <v>1194236000</v>
          </cell>
          <cell r="H1609">
            <v>461438000</v>
          </cell>
          <cell r="I1609">
            <v>653816000</v>
          </cell>
          <cell r="J1609">
            <v>70123000</v>
          </cell>
          <cell r="K1609">
            <v>2227173000</v>
          </cell>
          <cell r="L1609">
            <v>1041796000</v>
          </cell>
          <cell r="M1609" t="str">
            <v>Information Technology</v>
          </cell>
          <cell r="N1609" t="str">
            <v>Semiconductors</v>
          </cell>
        </row>
        <row r="1610">
          <cell r="A1610">
            <v>99</v>
          </cell>
          <cell r="B1610" t="str">
            <v>AMAT</v>
          </cell>
          <cell r="C1610" t="str">
            <v>Year 4</v>
          </cell>
          <cell r="D1610" t="str">
            <v>AMATandYear 4</v>
          </cell>
          <cell r="E1610">
            <v>42673</v>
          </cell>
          <cell r="F1610">
            <v>10825000000</v>
          </cell>
          <cell r="G1610">
            <v>6314000000</v>
          </cell>
          <cell r="H1610">
            <v>819000000</v>
          </cell>
          <cell r="I1610">
            <v>1540000000</v>
          </cell>
          <cell r="J1610">
            <v>0</v>
          </cell>
          <cell r="K1610">
            <v>4511000000</v>
          </cell>
          <cell r="L1610">
            <v>2152000000</v>
          </cell>
          <cell r="M1610" t="str">
            <v>Information Technology</v>
          </cell>
          <cell r="N1610" t="str">
            <v>Semiconductor Equipment</v>
          </cell>
        </row>
        <row r="1611">
          <cell r="A1611">
            <v>802</v>
          </cell>
          <cell r="B1611" t="str">
            <v>HRL</v>
          </cell>
          <cell r="C1611" t="str">
            <v>Year 4</v>
          </cell>
          <cell r="D1611" t="str">
            <v>HRLandYear 4</v>
          </cell>
          <cell r="E1611">
            <v>42673</v>
          </cell>
          <cell r="F1611">
            <v>9523224000</v>
          </cell>
          <cell r="G1611">
            <v>7365049000</v>
          </cell>
          <cell r="H1611">
            <v>871974000</v>
          </cell>
          <cell r="I1611">
            <v>0</v>
          </cell>
          <cell r="J1611">
            <v>0</v>
          </cell>
          <cell r="K1611">
            <v>2158175000</v>
          </cell>
          <cell r="L1611">
            <v>1286201000</v>
          </cell>
          <cell r="M1611" t="str">
            <v>Consumer Staples</v>
          </cell>
          <cell r="N1611" t="str">
            <v>Packaged Foods &amp; Meats</v>
          </cell>
        </row>
        <row r="1612">
          <cell r="A1612">
            <v>373</v>
          </cell>
          <cell r="B1612" t="str">
            <v>COO</v>
          </cell>
          <cell r="C1612" t="str">
            <v>Year 4</v>
          </cell>
          <cell r="D1612" t="str">
            <v>COOandYear 4</v>
          </cell>
          <cell r="E1612">
            <v>42674</v>
          </cell>
          <cell r="F1612">
            <v>1966814000</v>
          </cell>
          <cell r="G1612">
            <v>793735000</v>
          </cell>
          <cell r="H1612">
            <v>722798000</v>
          </cell>
          <cell r="I1612">
            <v>65411000</v>
          </cell>
          <cell r="J1612">
            <v>60790000</v>
          </cell>
          <cell r="K1612">
            <v>1173079000</v>
          </cell>
          <cell r="L1612">
            <v>324080000</v>
          </cell>
          <cell r="M1612" t="str">
            <v>Health Care</v>
          </cell>
          <cell r="N1612" t="str">
            <v>Health Care Supplies</v>
          </cell>
        </row>
        <row r="1613">
          <cell r="A1613">
            <v>443</v>
          </cell>
          <cell r="B1613" t="str">
            <v>DE</v>
          </cell>
          <cell r="C1613" t="str">
            <v>Year 4</v>
          </cell>
          <cell r="D1613" t="str">
            <v>DEandYear 4</v>
          </cell>
          <cell r="E1613">
            <v>42674</v>
          </cell>
          <cell r="F1613">
            <v>26644000000</v>
          </cell>
          <cell r="G1613">
            <v>18248900000</v>
          </cell>
          <cell r="H1613">
            <v>4018300000</v>
          </cell>
          <cell r="I1613">
            <v>1389100000</v>
          </cell>
          <cell r="J1613">
            <v>0</v>
          </cell>
          <cell r="K1613">
            <v>8395100000</v>
          </cell>
          <cell r="L1613">
            <v>2987700000</v>
          </cell>
          <cell r="M1613" t="str">
            <v>Industrials</v>
          </cell>
          <cell r="N1613" t="str">
            <v>Construction &amp; Farm Machinery &amp; Heavy Trucks</v>
          </cell>
        </row>
        <row r="1614">
          <cell r="A1614">
            <v>794</v>
          </cell>
          <cell r="B1614" t="str">
            <v>HPQ</v>
          </cell>
          <cell r="C1614" t="str">
            <v>Year 4</v>
          </cell>
          <cell r="D1614" t="str">
            <v>HPQandYear 4</v>
          </cell>
          <cell r="E1614">
            <v>42674</v>
          </cell>
          <cell r="F1614">
            <v>48238000000</v>
          </cell>
          <cell r="G1614">
            <v>39240000000</v>
          </cell>
          <cell r="H1614">
            <v>4019000000</v>
          </cell>
          <cell r="I1614">
            <v>1209000000</v>
          </cell>
          <cell r="J1614">
            <v>16000000</v>
          </cell>
          <cell r="K1614">
            <v>8998000000</v>
          </cell>
          <cell r="L1614">
            <v>3754000000</v>
          </cell>
          <cell r="M1614" t="str">
            <v>Information Technology</v>
          </cell>
          <cell r="N1614" t="str">
            <v>Computer Hardware</v>
          </cell>
        </row>
        <row r="1615">
          <cell r="A1615">
            <v>281</v>
          </cell>
          <cell r="B1615" t="str">
            <v>CCL</v>
          </cell>
          <cell r="C1615" t="str">
            <v>Year 4</v>
          </cell>
          <cell r="D1615" t="str">
            <v>CCLandYear 4</v>
          </cell>
          <cell r="E1615">
            <v>42704</v>
          </cell>
          <cell r="F1615">
            <v>16389000000</v>
          </cell>
          <cell r="G1615">
            <v>9383000000</v>
          </cell>
          <cell r="H1615">
            <v>2197000000</v>
          </cell>
          <cell r="I1615">
            <v>0</v>
          </cell>
          <cell r="J1615">
            <v>1738000000</v>
          </cell>
          <cell r="K1615">
            <v>7006000000</v>
          </cell>
          <cell r="L1615">
            <v>3071000000</v>
          </cell>
          <cell r="M1615" t="str">
            <v>Consumer Discretionary</v>
          </cell>
          <cell r="N1615" t="str">
            <v>Hotels, Resorts &amp; Cruise Lines</v>
          </cell>
        </row>
        <row r="1616">
          <cell r="A1616">
            <v>950</v>
          </cell>
          <cell r="B1616" t="str">
            <v>LEN</v>
          </cell>
          <cell r="C1616" t="str">
            <v>Year 4</v>
          </cell>
          <cell r="D1616" t="str">
            <v>LENandYear 4</v>
          </cell>
          <cell r="E1616">
            <v>42704</v>
          </cell>
          <cell r="F1616">
            <v>10949999000</v>
          </cell>
          <cell r="G1616">
            <v>8923519000</v>
          </cell>
          <cell r="H1616">
            <v>764117000</v>
          </cell>
          <cell r="I1616">
            <v>0</v>
          </cell>
          <cell r="J1616">
            <v>0</v>
          </cell>
          <cell r="K1616">
            <v>2026480000</v>
          </cell>
          <cell r="L1616">
            <v>1262363000</v>
          </cell>
          <cell r="M1616" t="str">
            <v>Consumer Discretionary</v>
          </cell>
          <cell r="N1616" t="str">
            <v>Homebuilding</v>
          </cell>
        </row>
        <row r="1617">
          <cell r="A1617">
            <v>1066</v>
          </cell>
          <cell r="B1617" t="str">
            <v>MKC</v>
          </cell>
          <cell r="C1617" t="str">
            <v>Year 4</v>
          </cell>
          <cell r="D1617" t="str">
            <v>MKCandYear 4</v>
          </cell>
          <cell r="E1617">
            <v>42704</v>
          </cell>
          <cell r="F1617">
            <v>4411500000</v>
          </cell>
          <cell r="G1617">
            <v>2579800000</v>
          </cell>
          <cell r="H1617">
            <v>1175000000</v>
          </cell>
          <cell r="I1617">
            <v>0</v>
          </cell>
          <cell r="J1617">
            <v>0</v>
          </cell>
          <cell r="K1617">
            <v>1831700000</v>
          </cell>
          <cell r="L1617">
            <v>656700000</v>
          </cell>
          <cell r="M1617" t="str">
            <v>Consumer Staples</v>
          </cell>
          <cell r="N1617" t="str">
            <v>Packaged Foods &amp; Meats</v>
          </cell>
        </row>
        <row r="1618">
          <cell r="A1618">
            <v>27</v>
          </cell>
          <cell r="B1618" t="str">
            <v>ADBE</v>
          </cell>
          <cell r="C1618" t="str">
            <v>Year 4</v>
          </cell>
          <cell r="D1618" t="str">
            <v>ADBEandYear 4</v>
          </cell>
          <cell r="E1618">
            <v>42706</v>
          </cell>
          <cell r="F1618">
            <v>5854430000</v>
          </cell>
          <cell r="G1618">
            <v>819908000</v>
          </cell>
          <cell r="H1618">
            <v>2487907000</v>
          </cell>
          <cell r="I1618">
            <v>975987000</v>
          </cell>
          <cell r="J1618">
            <v>78534000</v>
          </cell>
          <cell r="K1618">
            <v>5034522000</v>
          </cell>
          <cell r="L1618">
            <v>1492094000</v>
          </cell>
          <cell r="M1618" t="str">
            <v>Information Technology</v>
          </cell>
          <cell r="N1618" t="str">
            <v>Application Software</v>
          </cell>
        </row>
        <row r="1619">
          <cell r="A1619">
            <v>399</v>
          </cell>
          <cell r="B1619" t="str">
            <v>CSX</v>
          </cell>
          <cell r="C1619" t="str">
            <v>Year 4</v>
          </cell>
          <cell r="D1619" t="str">
            <v>CSXandYear 4</v>
          </cell>
          <cell r="E1619">
            <v>42734</v>
          </cell>
          <cell r="F1619">
            <v>11069000000</v>
          </cell>
          <cell r="G1619">
            <v>2782000000</v>
          </cell>
          <cell r="H1619">
            <v>3597000000</v>
          </cell>
          <cell r="I1619">
            <v>0</v>
          </cell>
          <cell r="J1619">
            <v>1301000000</v>
          </cell>
          <cell r="K1619">
            <v>8287000000</v>
          </cell>
          <cell r="L1619">
            <v>3389000000</v>
          </cell>
          <cell r="M1619" t="str">
            <v>Industrials</v>
          </cell>
          <cell r="N1619" t="str">
            <v>Railroads</v>
          </cell>
        </row>
        <row r="1620">
          <cell r="A1620">
            <v>67</v>
          </cell>
          <cell r="B1620" t="str">
            <v>AIZ</v>
          </cell>
          <cell r="C1620" t="str">
            <v>Year 4</v>
          </cell>
          <cell r="D1620" t="str">
            <v>AIZandYear 4</v>
          </cell>
          <cell r="E1620">
            <v>42735</v>
          </cell>
          <cell r="F1620">
            <v>7531780000</v>
          </cell>
          <cell r="G1620">
            <v>5251228000</v>
          </cell>
          <cell r="H1620">
            <v>0</v>
          </cell>
          <cell r="I1620">
            <v>0</v>
          </cell>
          <cell r="J1620">
            <v>1351314000</v>
          </cell>
          <cell r="K1620">
            <v>2280552000</v>
          </cell>
          <cell r="L1620">
            <v>929238000</v>
          </cell>
          <cell r="M1620" t="str">
            <v>Financials</v>
          </cell>
          <cell r="N1620" t="str">
            <v>Multi-line Insurance</v>
          </cell>
        </row>
        <row r="1621">
          <cell r="A1621">
            <v>91</v>
          </cell>
          <cell r="B1621" t="str">
            <v>ALLE</v>
          </cell>
          <cell r="C1621" t="str">
            <v>Year 4</v>
          </cell>
          <cell r="D1621" t="str">
            <v>ALLEandYear 4</v>
          </cell>
          <cell r="E1621">
            <v>42735</v>
          </cell>
          <cell r="F1621">
            <v>2238000000</v>
          </cell>
          <cell r="G1621">
            <v>1252700000</v>
          </cell>
          <cell r="H1621">
            <v>559800000</v>
          </cell>
          <cell r="I1621">
            <v>0</v>
          </cell>
          <cell r="J1621">
            <v>0</v>
          </cell>
          <cell r="K1621">
            <v>985300000</v>
          </cell>
          <cell r="L1621">
            <v>425500000</v>
          </cell>
          <cell r="M1621" t="str">
            <v>Industrials</v>
          </cell>
          <cell r="N1621" t="str">
            <v>Building Products</v>
          </cell>
        </row>
        <row r="1622">
          <cell r="A1622">
            <v>95</v>
          </cell>
          <cell r="B1622" t="str">
            <v>ALXN</v>
          </cell>
          <cell r="C1622" t="str">
            <v>Year 4</v>
          </cell>
          <cell r="D1622" t="str">
            <v>ALXNandYear 4</v>
          </cell>
          <cell r="E1622">
            <v>42735</v>
          </cell>
          <cell r="F1622">
            <v>3084000000</v>
          </cell>
          <cell r="G1622">
            <v>258000000</v>
          </cell>
          <cell r="H1622">
            <v>990000000</v>
          </cell>
          <cell r="I1622">
            <v>757000000</v>
          </cell>
          <cell r="J1622">
            <v>322000000</v>
          </cell>
          <cell r="K1622">
            <v>2826000000</v>
          </cell>
          <cell r="L1622">
            <v>757000000</v>
          </cell>
          <cell r="M1622" t="str">
            <v>Health Care</v>
          </cell>
          <cell r="N1622" t="str">
            <v>Biotechnology</v>
          </cell>
        </row>
        <row r="1623">
          <cell r="A1623">
            <v>111</v>
          </cell>
          <cell r="B1623" t="str">
            <v>AMGN</v>
          </cell>
          <cell r="C1623" t="str">
            <v>Year 4</v>
          </cell>
          <cell r="D1623" t="str">
            <v>AMGNandYear 4</v>
          </cell>
          <cell r="E1623">
            <v>42735</v>
          </cell>
          <cell r="F1623">
            <v>22991000000</v>
          </cell>
          <cell r="G1623">
            <v>4162000000</v>
          </cell>
          <cell r="H1623">
            <v>5195000000</v>
          </cell>
          <cell r="I1623">
            <v>3840000000</v>
          </cell>
          <cell r="J1623">
            <v>0</v>
          </cell>
          <cell r="K1623">
            <v>18829000000</v>
          </cell>
          <cell r="L1623">
            <v>9794000000</v>
          </cell>
          <cell r="M1623" t="str">
            <v>Health Care</v>
          </cell>
          <cell r="N1623" t="str">
            <v>Biotechnology</v>
          </cell>
        </row>
        <row r="1624">
          <cell r="A1624">
            <v>123</v>
          </cell>
          <cell r="B1624" t="str">
            <v>AMZN</v>
          </cell>
          <cell r="C1624" t="str">
            <v>Year 4</v>
          </cell>
          <cell r="D1624" t="str">
            <v>AMZNandYear 4</v>
          </cell>
          <cell r="E1624">
            <v>42735</v>
          </cell>
          <cell r="F1624">
            <v>135987000000</v>
          </cell>
          <cell r="G1624">
            <v>88265000000</v>
          </cell>
          <cell r="H1624">
            <v>43536000000</v>
          </cell>
          <cell r="I1624">
            <v>0</v>
          </cell>
          <cell r="J1624">
            <v>0</v>
          </cell>
          <cell r="K1624">
            <v>47722000000</v>
          </cell>
          <cell r="L1624">
            <v>4186000000</v>
          </cell>
          <cell r="M1624" t="str">
            <v>Consumer Discretionary</v>
          </cell>
          <cell r="N1624" t="str">
            <v>Internet &amp; Direct Marketing Retail</v>
          </cell>
        </row>
        <row r="1625">
          <cell r="A1625">
            <v>127</v>
          </cell>
          <cell r="B1625" t="str">
            <v>AN</v>
          </cell>
          <cell r="C1625" t="str">
            <v>Year 4</v>
          </cell>
          <cell r="D1625" t="str">
            <v>ANandYear 4</v>
          </cell>
          <cell r="E1625">
            <v>42735</v>
          </cell>
          <cell r="F1625">
            <v>21609000000</v>
          </cell>
          <cell r="G1625">
            <v>18295800000</v>
          </cell>
          <cell r="H1625">
            <v>2280300000</v>
          </cell>
          <cell r="I1625">
            <v>0</v>
          </cell>
          <cell r="J1625">
            <v>143400000</v>
          </cell>
          <cell r="K1625">
            <v>3313200000</v>
          </cell>
          <cell r="L1625">
            <v>889500000</v>
          </cell>
          <cell r="M1625" t="str">
            <v>Consumer Discretionary</v>
          </cell>
          <cell r="N1625" t="str">
            <v>Specialty Stores</v>
          </cell>
        </row>
        <row r="1626">
          <cell r="A1626">
            <v>143</v>
          </cell>
          <cell r="B1626" t="str">
            <v>APC</v>
          </cell>
          <cell r="C1626" t="str">
            <v>Year 4</v>
          </cell>
          <cell r="D1626" t="str">
            <v>APCandYear 4</v>
          </cell>
          <cell r="E1626">
            <v>42735</v>
          </cell>
          <cell r="F1626">
            <v>7869000000</v>
          </cell>
          <cell r="G1626">
            <v>2900000000</v>
          </cell>
          <cell r="H1626">
            <v>2094000000</v>
          </cell>
          <cell r="I1626">
            <v>0</v>
          </cell>
          <cell r="J1626">
            <v>4301000000</v>
          </cell>
          <cell r="K1626">
            <v>4969000000</v>
          </cell>
          <cell r="L1626">
            <v>-1426000000</v>
          </cell>
          <cell r="M1626" t="str">
            <v>Energy</v>
          </cell>
          <cell r="N1626" t="str">
            <v>Oil &amp; Gas Exploration &amp; Production</v>
          </cell>
        </row>
        <row r="1627">
          <cell r="A1627">
            <v>189</v>
          </cell>
          <cell r="B1627" t="str">
            <v>BA</v>
          </cell>
          <cell r="C1627" t="str">
            <v>Year 4</v>
          </cell>
          <cell r="D1627" t="str">
            <v>BAandYear 4</v>
          </cell>
          <cell r="E1627">
            <v>42735</v>
          </cell>
          <cell r="F1627">
            <v>94571000000</v>
          </cell>
          <cell r="G1627">
            <v>80790000000</v>
          </cell>
          <cell r="H1627">
            <v>3313000000</v>
          </cell>
          <cell r="I1627">
            <v>4627000000</v>
          </cell>
          <cell r="J1627">
            <v>0</v>
          </cell>
          <cell r="K1627">
            <v>13781000000</v>
          </cell>
          <cell r="L1627">
            <v>5841000000</v>
          </cell>
          <cell r="M1627" t="str">
            <v>Industrials</v>
          </cell>
          <cell r="N1627" t="str">
            <v>Aerospace &amp; Defense</v>
          </cell>
        </row>
        <row r="1628">
          <cell r="A1628">
            <v>213</v>
          </cell>
          <cell r="B1628" t="str">
            <v>BCR</v>
          </cell>
          <cell r="C1628" t="str">
            <v>Year 4</v>
          </cell>
          <cell r="D1628" t="str">
            <v>BCRandYear 4</v>
          </cell>
          <cell r="E1628">
            <v>42735</v>
          </cell>
          <cell r="F1628">
            <v>3714000000</v>
          </cell>
          <cell r="G1628">
            <v>1371700000</v>
          </cell>
          <cell r="H1628">
            <v>1101900000</v>
          </cell>
          <cell r="I1628">
            <v>292800000</v>
          </cell>
          <cell r="J1628">
            <v>0</v>
          </cell>
          <cell r="K1628">
            <v>2342300000</v>
          </cell>
          <cell r="L1628">
            <v>947600000</v>
          </cell>
          <cell r="M1628" t="str">
            <v>Health Care</v>
          </cell>
          <cell r="N1628" t="str">
            <v>Health Care Equipment</v>
          </cell>
        </row>
        <row r="1629">
          <cell r="A1629">
            <v>221</v>
          </cell>
          <cell r="B1629" t="str">
            <v>BHI</v>
          </cell>
          <cell r="C1629" t="str">
            <v>Year 4</v>
          </cell>
          <cell r="D1629" t="str">
            <v>BHIandYear 4</v>
          </cell>
          <cell r="E1629">
            <v>42735</v>
          </cell>
          <cell r="F1629">
            <v>9841000000</v>
          </cell>
          <cell r="G1629">
            <v>9973000000</v>
          </cell>
          <cell r="H1629">
            <v>815000000</v>
          </cell>
          <cell r="I1629">
            <v>384000000</v>
          </cell>
          <cell r="J1629">
            <v>0</v>
          </cell>
          <cell r="K1629">
            <v>-132000000</v>
          </cell>
          <cell r="L1629">
            <v>-1331000000</v>
          </cell>
          <cell r="M1629" t="str">
            <v>Energy</v>
          </cell>
          <cell r="N1629" t="str">
            <v>Oil &amp; Gas Equipment &amp; Services</v>
          </cell>
        </row>
        <row r="1630">
          <cell r="A1630">
            <v>225</v>
          </cell>
          <cell r="B1630" t="str">
            <v>BIIB</v>
          </cell>
          <cell r="C1630" t="str">
            <v>Year 4</v>
          </cell>
          <cell r="D1630" t="str">
            <v>BIIBandYear 4</v>
          </cell>
          <cell r="E1630">
            <v>42735</v>
          </cell>
          <cell r="F1630">
            <v>11448800000</v>
          </cell>
          <cell r="G1630">
            <v>1478700000</v>
          </cell>
          <cell r="H1630">
            <v>1972900000</v>
          </cell>
          <cell r="I1630">
            <v>1973300000</v>
          </cell>
          <cell r="J1630">
            <v>385600000</v>
          </cell>
          <cell r="K1630">
            <v>9970100000</v>
          </cell>
          <cell r="L1630">
            <v>5638300000</v>
          </cell>
          <cell r="M1630" t="str">
            <v>Health Care</v>
          </cell>
          <cell r="N1630" t="str">
            <v>Biotechnology</v>
          </cell>
        </row>
        <row r="1631">
          <cell r="A1631">
            <v>245</v>
          </cell>
          <cell r="B1631" t="str">
            <v>BWA</v>
          </cell>
          <cell r="C1631" t="str">
            <v>Year 4</v>
          </cell>
          <cell r="D1631" t="str">
            <v>BWAandYear 4</v>
          </cell>
          <cell r="E1631">
            <v>42735</v>
          </cell>
          <cell r="F1631">
            <v>9071000000</v>
          </cell>
          <cell r="G1631">
            <v>7137900000</v>
          </cell>
          <cell r="H1631">
            <v>1707200000</v>
          </cell>
          <cell r="I1631">
            <v>0</v>
          </cell>
          <cell r="J1631">
            <v>0</v>
          </cell>
          <cell r="K1631">
            <v>1933100000</v>
          </cell>
          <cell r="L1631">
            <v>225900000</v>
          </cell>
          <cell r="M1631" t="str">
            <v>Consumer Discretionary</v>
          </cell>
          <cell r="N1631" t="str">
            <v>Auto Parts &amp; Equipment</v>
          </cell>
        </row>
        <row r="1632">
          <cell r="A1632">
            <v>265</v>
          </cell>
          <cell r="B1632" t="str">
            <v>CAT</v>
          </cell>
          <cell r="C1632" t="str">
            <v>Year 4</v>
          </cell>
          <cell r="D1632" t="str">
            <v>CATandYear 4</v>
          </cell>
          <cell r="E1632">
            <v>42735</v>
          </cell>
          <cell r="F1632">
            <v>38537000000</v>
          </cell>
          <cell r="G1632">
            <v>28905000000</v>
          </cell>
          <cell r="H1632">
            <v>6588000000</v>
          </cell>
          <cell r="I1632">
            <v>1951000000</v>
          </cell>
          <cell r="J1632">
            <v>0</v>
          </cell>
          <cell r="K1632">
            <v>9632000000</v>
          </cell>
          <cell r="L1632">
            <v>1093000000</v>
          </cell>
          <cell r="M1632" t="str">
            <v>Industrials</v>
          </cell>
          <cell r="N1632" t="str">
            <v>Construction &amp; Farm Machinery &amp; Heavy Trucks</v>
          </cell>
        </row>
        <row r="1633">
          <cell r="A1633">
            <v>285</v>
          </cell>
          <cell r="B1633" t="str">
            <v>CELG</v>
          </cell>
          <cell r="C1633" t="str">
            <v>Year 4</v>
          </cell>
          <cell r="D1633" t="str">
            <v>CELGandYear 4</v>
          </cell>
          <cell r="E1633">
            <v>42735</v>
          </cell>
          <cell r="F1633">
            <v>11229200000</v>
          </cell>
          <cell r="G1633">
            <v>438000000</v>
          </cell>
          <cell r="H1633">
            <v>2657700000</v>
          </cell>
          <cell r="I1633">
            <v>4470100000</v>
          </cell>
          <cell r="J1633">
            <v>459000000</v>
          </cell>
          <cell r="K1633">
            <v>10791200000</v>
          </cell>
          <cell r="L1633">
            <v>3204400000</v>
          </cell>
          <cell r="M1633" t="str">
            <v>Health Care</v>
          </cell>
          <cell r="N1633" t="str">
            <v>Biotechnology</v>
          </cell>
        </row>
        <row r="1634">
          <cell r="A1634">
            <v>289</v>
          </cell>
          <cell r="B1634" t="str">
            <v>CERN</v>
          </cell>
          <cell r="C1634" t="str">
            <v>Year 4</v>
          </cell>
          <cell r="D1634" t="str">
            <v>CERNandYear 4</v>
          </cell>
          <cell r="E1634">
            <v>42735</v>
          </cell>
          <cell r="F1634">
            <v>4796473000</v>
          </cell>
          <cell r="G1634">
            <v>779116000</v>
          </cell>
          <cell r="H1634">
            <v>2464380000</v>
          </cell>
          <cell r="I1634">
            <v>551418000</v>
          </cell>
          <cell r="J1634">
            <v>90546000</v>
          </cell>
          <cell r="K1634">
            <v>4017357000</v>
          </cell>
          <cell r="L1634">
            <v>911013000</v>
          </cell>
          <cell r="M1634" t="str">
            <v>Health Care</v>
          </cell>
          <cell r="N1634" t="str">
            <v>Health Care Technology</v>
          </cell>
        </row>
        <row r="1635">
          <cell r="A1635">
            <v>313</v>
          </cell>
          <cell r="B1635" t="str">
            <v>CHTR</v>
          </cell>
          <cell r="C1635" t="str">
            <v>Year 4</v>
          </cell>
          <cell r="D1635" t="str">
            <v>CHTRandYear 4</v>
          </cell>
          <cell r="E1635">
            <v>42735</v>
          </cell>
          <cell r="F1635">
            <v>29003000000</v>
          </cell>
          <cell r="G1635">
            <v>18655000000</v>
          </cell>
          <cell r="H1635">
            <v>86000000</v>
          </cell>
          <cell r="I1635">
            <v>0</v>
          </cell>
          <cell r="J1635">
            <v>6907000000</v>
          </cell>
          <cell r="K1635">
            <v>10348000000</v>
          </cell>
          <cell r="L1635">
            <v>3355000000</v>
          </cell>
          <cell r="M1635" t="str">
            <v>Consumer Discretionary</v>
          </cell>
          <cell r="N1635" t="str">
            <v>Cable &amp; Satellite</v>
          </cell>
        </row>
        <row r="1636">
          <cell r="A1636">
            <v>333</v>
          </cell>
          <cell r="B1636" t="str">
            <v>CMA</v>
          </cell>
          <cell r="C1636" t="str">
            <v>Year 4</v>
          </cell>
          <cell r="D1636" t="str">
            <v>CMAandYear 4</v>
          </cell>
          <cell r="E1636">
            <v>42735</v>
          </cell>
          <cell r="F1636">
            <v>2960000000</v>
          </cell>
          <cell r="G1636">
            <v>40000000</v>
          </cell>
          <cell r="H1636">
            <v>1836000000</v>
          </cell>
          <cell r="I1636">
            <v>0</v>
          </cell>
          <cell r="J1636">
            <v>248000000</v>
          </cell>
          <cell r="K1636">
            <v>2920000000</v>
          </cell>
          <cell r="L1636">
            <v>836000000</v>
          </cell>
          <cell r="M1636" t="str">
            <v>Financials</v>
          </cell>
          <cell r="N1636" t="str">
            <v>Regional Banks</v>
          </cell>
        </row>
        <row r="1637">
          <cell r="A1637">
            <v>341</v>
          </cell>
          <cell r="B1637" t="str">
            <v>CMG</v>
          </cell>
          <cell r="C1637" t="str">
            <v>Year 4</v>
          </cell>
          <cell r="D1637" t="str">
            <v>CMGandYear 4</v>
          </cell>
          <cell r="E1637">
            <v>42735</v>
          </cell>
          <cell r="F1637">
            <v>3904384000</v>
          </cell>
          <cell r="G1637">
            <v>3406170000</v>
          </cell>
          <cell r="H1637">
            <v>276240000</v>
          </cell>
          <cell r="I1637">
            <v>0</v>
          </cell>
          <cell r="J1637">
            <v>146368000</v>
          </cell>
          <cell r="K1637">
            <v>498214000</v>
          </cell>
          <cell r="L1637">
            <v>75606000</v>
          </cell>
          <cell r="M1637" t="str">
            <v>Consumer Discretionary</v>
          </cell>
          <cell r="N1637" t="str">
            <v>Restaurants</v>
          </cell>
        </row>
        <row r="1638">
          <cell r="A1638">
            <v>345</v>
          </cell>
          <cell r="B1638" t="str">
            <v>CMI</v>
          </cell>
          <cell r="C1638" t="str">
            <v>Year 4</v>
          </cell>
          <cell r="D1638" t="str">
            <v>CMIandYear 4</v>
          </cell>
          <cell r="E1638">
            <v>42735</v>
          </cell>
          <cell r="F1638">
            <v>17509000000</v>
          </cell>
          <cell r="G1638">
            <v>13057000000</v>
          </cell>
          <cell r="H1638">
            <v>2189000000</v>
          </cell>
          <cell r="I1638">
            <v>636000000</v>
          </cell>
          <cell r="J1638">
            <v>0</v>
          </cell>
          <cell r="K1638">
            <v>4452000000</v>
          </cell>
          <cell r="L1638">
            <v>1627000000</v>
          </cell>
          <cell r="M1638" t="str">
            <v>Industrials</v>
          </cell>
          <cell r="N1638" t="str">
            <v>Industrial Machinery</v>
          </cell>
        </row>
        <row r="1639">
          <cell r="A1639">
            <v>349</v>
          </cell>
          <cell r="B1639" t="str">
            <v>CMS</v>
          </cell>
          <cell r="C1639" t="str">
            <v>Year 4</v>
          </cell>
          <cell r="D1639" t="str">
            <v>CMSandYear 4</v>
          </cell>
          <cell r="E1639">
            <v>42735</v>
          </cell>
          <cell r="F1639">
            <v>6399000000</v>
          </cell>
          <cell r="G1639">
            <v>4010000000</v>
          </cell>
          <cell r="H1639">
            <v>281000000</v>
          </cell>
          <cell r="I1639">
            <v>0</v>
          </cell>
          <cell r="J1639">
            <v>811000000</v>
          </cell>
          <cell r="K1639">
            <v>2389000000</v>
          </cell>
          <cell r="L1639">
            <v>1297000000</v>
          </cell>
          <cell r="M1639" t="str">
            <v>Utilities</v>
          </cell>
          <cell r="N1639" t="str">
            <v>MultiUtilities</v>
          </cell>
        </row>
        <row r="1640">
          <cell r="A1640">
            <v>415</v>
          </cell>
          <cell r="B1640" t="str">
            <v>CTXS</v>
          </cell>
          <cell r="C1640" t="str">
            <v>Year 4</v>
          </cell>
          <cell r="D1640" t="str">
            <v>CTXSandYear 4</v>
          </cell>
          <cell r="E1640">
            <v>42735</v>
          </cell>
          <cell r="F1640">
            <v>3418265000</v>
          </cell>
          <cell r="G1640">
            <v>559541000</v>
          </cell>
          <cell r="H1640">
            <v>1620006000</v>
          </cell>
          <cell r="I1640">
            <v>489265000</v>
          </cell>
          <cell r="J1640">
            <v>29173000</v>
          </cell>
          <cell r="K1640">
            <v>2858724000</v>
          </cell>
          <cell r="L1640">
            <v>720280000</v>
          </cell>
          <cell r="M1640" t="str">
            <v>Information Technology</v>
          </cell>
          <cell r="N1640" t="str">
            <v>Internet Software &amp; Services</v>
          </cell>
        </row>
        <row r="1641">
          <cell r="A1641">
            <v>419</v>
          </cell>
          <cell r="B1641" t="str">
            <v>CVS</v>
          </cell>
          <cell r="C1641" t="str">
            <v>Year 4</v>
          </cell>
          <cell r="D1641" t="str">
            <v>CVSandYear 4</v>
          </cell>
          <cell r="E1641">
            <v>42735</v>
          </cell>
          <cell r="F1641">
            <v>177526000000</v>
          </cell>
          <cell r="G1641">
            <v>148669000000</v>
          </cell>
          <cell r="H1641">
            <v>0</v>
          </cell>
          <cell r="I1641">
            <v>0</v>
          </cell>
          <cell r="J1641">
            <v>0</v>
          </cell>
          <cell r="K1641">
            <v>28857000000</v>
          </cell>
          <cell r="L1641">
            <v>28857000000</v>
          </cell>
          <cell r="M1641" t="str">
            <v>Consumer Staples</v>
          </cell>
          <cell r="N1641" t="str">
            <v>Drug Retail</v>
          </cell>
        </row>
        <row r="1642">
          <cell r="A1642">
            <v>435</v>
          </cell>
          <cell r="B1642" t="str">
            <v>DAL</v>
          </cell>
          <cell r="C1642" t="str">
            <v>Year 4</v>
          </cell>
          <cell r="D1642" t="str">
            <v>DALandYear 4</v>
          </cell>
          <cell r="E1642">
            <v>42735</v>
          </cell>
          <cell r="F1642">
            <v>39639000000</v>
          </cell>
          <cell r="G1642">
            <v>15940000000</v>
          </cell>
          <cell r="H1642">
            <v>14845000000</v>
          </cell>
          <cell r="I1642">
            <v>0</v>
          </cell>
          <cell r="J1642">
            <v>1902000000</v>
          </cell>
          <cell r="K1642">
            <v>23699000000</v>
          </cell>
          <cell r="L1642">
            <v>6952000000</v>
          </cell>
          <cell r="M1642" t="str">
            <v>Industrials</v>
          </cell>
          <cell r="N1642" t="str">
            <v>Airlines</v>
          </cell>
        </row>
        <row r="1643">
          <cell r="A1643">
            <v>439</v>
          </cell>
          <cell r="B1643" t="str">
            <v>DD</v>
          </cell>
          <cell r="C1643" t="str">
            <v>Year 4</v>
          </cell>
          <cell r="D1643" t="str">
            <v>DDandYear 4</v>
          </cell>
          <cell r="E1643">
            <v>42735</v>
          </cell>
          <cell r="F1643">
            <v>24594000000</v>
          </cell>
          <cell r="G1643">
            <v>14469000000</v>
          </cell>
          <cell r="H1643">
            <v>5005000000</v>
          </cell>
          <cell r="I1643">
            <v>1641000000</v>
          </cell>
          <cell r="J1643">
            <v>0</v>
          </cell>
          <cell r="K1643">
            <v>10125000000</v>
          </cell>
          <cell r="L1643">
            <v>3479000000</v>
          </cell>
          <cell r="M1643" t="str">
            <v>Materials</v>
          </cell>
          <cell r="N1643" t="str">
            <v>Diversified Chemicals</v>
          </cell>
        </row>
        <row r="1644">
          <cell r="A1644">
            <v>471</v>
          </cell>
          <cell r="B1644" t="str">
            <v>DISCA</v>
          </cell>
          <cell r="C1644" t="str">
            <v>Year 4</v>
          </cell>
          <cell r="D1644" t="str">
            <v>DISCAandYear 4</v>
          </cell>
          <cell r="E1644">
            <v>42735</v>
          </cell>
          <cell r="F1644">
            <v>6497000000</v>
          </cell>
          <cell r="G1644">
            <v>2432000000</v>
          </cell>
          <cell r="H1644">
            <v>1690000000</v>
          </cell>
          <cell r="I1644">
            <v>0</v>
          </cell>
          <cell r="J1644">
            <v>322000000</v>
          </cell>
          <cell r="K1644">
            <v>4065000000</v>
          </cell>
          <cell r="L1644">
            <v>2053000000</v>
          </cell>
          <cell r="M1644" t="str">
            <v>Consumer Discretionary</v>
          </cell>
          <cell r="N1644" t="str">
            <v>Cable &amp; Satellite</v>
          </cell>
        </row>
        <row r="1645">
          <cell r="A1645">
            <v>475</v>
          </cell>
          <cell r="B1645" t="str">
            <v>DISCK</v>
          </cell>
          <cell r="C1645" t="str">
            <v>Year 4</v>
          </cell>
          <cell r="D1645" t="str">
            <v>DISCKandYear 4</v>
          </cell>
          <cell r="E1645">
            <v>42735</v>
          </cell>
          <cell r="F1645">
            <v>6497000000</v>
          </cell>
          <cell r="G1645">
            <v>2432000000</v>
          </cell>
          <cell r="H1645">
            <v>1690000000</v>
          </cell>
          <cell r="I1645">
            <v>0</v>
          </cell>
          <cell r="J1645">
            <v>322000000</v>
          </cell>
          <cell r="K1645">
            <v>4065000000</v>
          </cell>
          <cell r="L1645">
            <v>2053000000</v>
          </cell>
          <cell r="M1645" t="str">
            <v>Consumer Discretionary</v>
          </cell>
          <cell r="N1645" t="str">
            <v>Cable &amp; Satellite</v>
          </cell>
        </row>
        <row r="1646">
          <cell r="A1646">
            <v>479</v>
          </cell>
          <cell r="B1646" t="str">
            <v>DLPH</v>
          </cell>
          <cell r="C1646" t="str">
            <v>Year 4</v>
          </cell>
          <cell r="D1646" t="str">
            <v>DLPHandYear 4</v>
          </cell>
          <cell r="E1646">
            <v>42735</v>
          </cell>
          <cell r="F1646">
            <v>16661000000</v>
          </cell>
          <cell r="G1646">
            <v>13107000000</v>
          </cell>
          <cell r="H1646">
            <v>1145000000</v>
          </cell>
          <cell r="I1646">
            <v>0</v>
          </cell>
          <cell r="J1646">
            <v>134000000</v>
          </cell>
          <cell r="K1646">
            <v>3554000000</v>
          </cell>
          <cell r="L1646">
            <v>2275000000</v>
          </cell>
          <cell r="M1646" t="str">
            <v>Consumer Discretionary</v>
          </cell>
          <cell r="N1646" t="str">
            <v>Auto Parts &amp; Equipment</v>
          </cell>
        </row>
        <row r="1647">
          <cell r="A1647">
            <v>495</v>
          </cell>
          <cell r="B1647" t="str">
            <v>DOV</v>
          </cell>
          <cell r="C1647" t="str">
            <v>Year 4</v>
          </cell>
          <cell r="D1647" t="str">
            <v>DOVandYear 4</v>
          </cell>
          <cell r="E1647">
            <v>42735</v>
          </cell>
          <cell r="F1647">
            <v>6794342000</v>
          </cell>
          <cell r="G1647">
            <v>4322373000</v>
          </cell>
          <cell r="H1647">
            <v>1757523000</v>
          </cell>
          <cell r="I1647">
            <v>0</v>
          </cell>
          <cell r="J1647">
            <v>0</v>
          </cell>
          <cell r="K1647">
            <v>2471969000</v>
          </cell>
          <cell r="L1647">
            <v>714446000</v>
          </cell>
          <cell r="M1647" t="str">
            <v>Industrials</v>
          </cell>
          <cell r="N1647" t="str">
            <v>Industrial Machinery</v>
          </cell>
        </row>
        <row r="1648">
          <cell r="A1648">
            <v>499</v>
          </cell>
          <cell r="B1648" t="str">
            <v>DPS</v>
          </cell>
          <cell r="C1648" t="str">
            <v>Year 4</v>
          </cell>
          <cell r="D1648" t="str">
            <v>DPSandYear 4</v>
          </cell>
          <cell r="E1648">
            <v>42735</v>
          </cell>
          <cell r="F1648">
            <v>6440000000</v>
          </cell>
          <cell r="G1648">
            <v>2582000000</v>
          </cell>
          <cell r="H1648">
            <v>2326000000</v>
          </cell>
          <cell r="I1648">
            <v>0</v>
          </cell>
          <cell r="J1648">
            <v>99000000</v>
          </cell>
          <cell r="K1648">
            <v>3858000000</v>
          </cell>
          <cell r="L1648">
            <v>1433000000</v>
          </cell>
          <cell r="M1648" t="str">
            <v>Consumer Staples</v>
          </cell>
          <cell r="N1648" t="str">
            <v>Soft Drinks</v>
          </cell>
        </row>
        <row r="1649">
          <cell r="A1649">
            <v>515</v>
          </cell>
          <cell r="B1649" t="str">
            <v>DVN</v>
          </cell>
          <cell r="C1649" t="str">
            <v>Year 4</v>
          </cell>
          <cell r="D1649" t="str">
            <v>DVNandYear 4</v>
          </cell>
          <cell r="E1649">
            <v>42735</v>
          </cell>
          <cell r="F1649">
            <v>12197000000</v>
          </cell>
          <cell r="G1649">
            <v>1582000000</v>
          </cell>
          <cell r="H1649">
            <v>6476000000</v>
          </cell>
          <cell r="I1649">
            <v>0</v>
          </cell>
          <cell r="J1649">
            <v>1792000000</v>
          </cell>
          <cell r="K1649">
            <v>10615000000</v>
          </cell>
          <cell r="L1649">
            <v>2347000000</v>
          </cell>
          <cell r="M1649" t="str">
            <v>Energy</v>
          </cell>
          <cell r="N1649" t="str">
            <v>Oil &amp; Gas Exploration &amp; Production</v>
          </cell>
        </row>
        <row r="1650">
          <cell r="A1650">
            <v>523</v>
          </cell>
          <cell r="B1650" t="str">
            <v>EBAY</v>
          </cell>
          <cell r="C1650" t="str">
            <v>Year 4</v>
          </cell>
          <cell r="D1650" t="str">
            <v>EBAYandYear 4</v>
          </cell>
          <cell r="E1650">
            <v>42735</v>
          </cell>
          <cell r="F1650">
            <v>8979000000</v>
          </cell>
          <cell r="G1650">
            <v>2007000000</v>
          </cell>
          <cell r="H1650">
            <v>3499000000</v>
          </cell>
          <cell r="I1650">
            <v>1114000000</v>
          </cell>
          <cell r="J1650">
            <v>34000000</v>
          </cell>
          <cell r="K1650">
            <v>6972000000</v>
          </cell>
          <cell r="L1650">
            <v>2325000000</v>
          </cell>
          <cell r="M1650" t="str">
            <v>Information Technology</v>
          </cell>
          <cell r="N1650" t="str">
            <v>Internet Software &amp; Services</v>
          </cell>
        </row>
        <row r="1651">
          <cell r="A1651">
            <v>531</v>
          </cell>
          <cell r="B1651" t="str">
            <v>ED</v>
          </cell>
          <cell r="C1651" t="str">
            <v>Year 4</v>
          </cell>
          <cell r="D1651" t="str">
            <v>EDandYear 4</v>
          </cell>
          <cell r="E1651">
            <v>42735</v>
          </cell>
          <cell r="F1651">
            <v>12075000000</v>
          </cell>
          <cell r="G1651">
            <v>6357000000</v>
          </cell>
          <cell r="H1651">
            <v>2031000000</v>
          </cell>
          <cell r="I1651">
            <v>0</v>
          </cell>
          <cell r="J1651">
            <v>1216000000</v>
          </cell>
          <cell r="K1651">
            <v>5718000000</v>
          </cell>
          <cell r="L1651">
            <v>2471000000</v>
          </cell>
          <cell r="M1651" t="str">
            <v>Utilities</v>
          </cell>
          <cell r="N1651" t="str">
            <v>Electric Utilities</v>
          </cell>
        </row>
        <row r="1652">
          <cell r="A1652">
            <v>567</v>
          </cell>
          <cell r="B1652" t="str">
            <v>EQT</v>
          </cell>
          <cell r="C1652" t="str">
            <v>Year 4</v>
          </cell>
          <cell r="D1652" t="str">
            <v>EQTandYear 4</v>
          </cell>
          <cell r="E1652">
            <v>42735</v>
          </cell>
          <cell r="F1652">
            <v>1857339000</v>
          </cell>
          <cell r="G1652">
            <v>613909000</v>
          </cell>
          <cell r="H1652">
            <v>272747000</v>
          </cell>
          <cell r="I1652">
            <v>0</v>
          </cell>
          <cell r="J1652">
            <v>927920000</v>
          </cell>
          <cell r="K1652">
            <v>1243430000</v>
          </cell>
          <cell r="L1652">
            <v>42763000</v>
          </cell>
          <cell r="M1652" t="str">
            <v>Energy</v>
          </cell>
          <cell r="N1652" t="str">
            <v>Oil &amp; Gas Exploration &amp; Production</v>
          </cell>
        </row>
        <row r="1653">
          <cell r="A1653">
            <v>595</v>
          </cell>
          <cell r="B1653" t="str">
            <v>EXC</v>
          </cell>
          <cell r="C1653" t="str">
            <v>Year 4</v>
          </cell>
          <cell r="D1653" t="str">
            <v>EXCandYear 4</v>
          </cell>
          <cell r="E1653">
            <v>42735</v>
          </cell>
          <cell r="F1653">
            <v>31360000000</v>
          </cell>
          <cell r="G1653">
            <v>22688000000</v>
          </cell>
          <cell r="H1653">
            <v>1576000000</v>
          </cell>
          <cell r="I1653">
            <v>0</v>
          </cell>
          <cell r="J1653">
            <v>3936000000</v>
          </cell>
          <cell r="K1653">
            <v>8672000000</v>
          </cell>
          <cell r="L1653">
            <v>3160000000</v>
          </cell>
          <cell r="M1653" t="str">
            <v>Utilities</v>
          </cell>
          <cell r="N1653" t="str">
            <v>MultiUtilities</v>
          </cell>
        </row>
        <row r="1654">
          <cell r="A1654">
            <v>603</v>
          </cell>
          <cell r="B1654" t="str">
            <v>EXPE</v>
          </cell>
          <cell r="C1654" t="str">
            <v>Year 4</v>
          </cell>
          <cell r="D1654" t="str">
            <v>EXPEandYear 4</v>
          </cell>
          <cell r="E1654">
            <v>42735</v>
          </cell>
          <cell r="F1654">
            <v>8773564000</v>
          </cell>
          <cell r="G1654">
            <v>1596698000</v>
          </cell>
          <cell r="H1654">
            <v>6280728000</v>
          </cell>
          <cell r="I1654">
            <v>0</v>
          </cell>
          <cell r="J1654">
            <v>317141000</v>
          </cell>
          <cell r="K1654">
            <v>7176866000</v>
          </cell>
          <cell r="L1654">
            <v>578997000</v>
          </cell>
          <cell r="M1654" t="str">
            <v>Consumer Discretionary</v>
          </cell>
          <cell r="N1654" t="str">
            <v>Internet &amp; Direct Marketing Retail</v>
          </cell>
        </row>
        <row r="1655">
          <cell r="A1655">
            <v>611</v>
          </cell>
          <cell r="B1655" t="str">
            <v>F</v>
          </cell>
          <cell r="C1655" t="str">
            <v>Year 4</v>
          </cell>
          <cell r="D1655" t="str">
            <v>FandYear 4</v>
          </cell>
          <cell r="E1655">
            <v>42735</v>
          </cell>
          <cell r="F1655">
            <v>151800000000</v>
          </cell>
          <cell r="G1655">
            <v>135488000000</v>
          </cell>
          <cell r="H1655">
            <v>12196000000</v>
          </cell>
          <cell r="I1655">
            <v>0</v>
          </cell>
          <cell r="J1655">
            <v>0</v>
          </cell>
          <cell r="K1655">
            <v>16312000000</v>
          </cell>
          <cell r="L1655">
            <v>4116000000</v>
          </cell>
          <cell r="M1655" t="str">
            <v>Consumer Discretionary</v>
          </cell>
          <cell r="N1655" t="str">
            <v>Automobile Manufacturers</v>
          </cell>
        </row>
        <row r="1656">
          <cell r="A1656">
            <v>615</v>
          </cell>
          <cell r="B1656" t="str">
            <v>FAST</v>
          </cell>
          <cell r="C1656" t="str">
            <v>Year 4</v>
          </cell>
          <cell r="D1656" t="str">
            <v>FASTandYear 4</v>
          </cell>
          <cell r="E1656">
            <v>42735</v>
          </cell>
          <cell r="F1656">
            <v>3962036000</v>
          </cell>
          <cell r="G1656">
            <v>1997259000</v>
          </cell>
          <cell r="H1656">
            <v>1169470000</v>
          </cell>
          <cell r="I1656">
            <v>0</v>
          </cell>
          <cell r="J1656">
            <v>0</v>
          </cell>
          <cell r="K1656">
            <v>1964777000</v>
          </cell>
          <cell r="L1656">
            <v>795307000</v>
          </cell>
          <cell r="M1656" t="str">
            <v>Industrials</v>
          </cell>
          <cell r="N1656" t="str">
            <v>Building Products</v>
          </cell>
        </row>
        <row r="1657">
          <cell r="A1657">
            <v>619</v>
          </cell>
          <cell r="B1657" t="str">
            <v>FB</v>
          </cell>
          <cell r="C1657" t="str">
            <v>Year 4</v>
          </cell>
          <cell r="D1657" t="str">
            <v>FBandYear 4</v>
          </cell>
          <cell r="E1657">
            <v>42735</v>
          </cell>
          <cell r="F1657">
            <v>27638000000</v>
          </cell>
          <cell r="G1657">
            <v>3789000000</v>
          </cell>
          <cell r="H1657">
            <v>5503000000</v>
          </cell>
          <cell r="I1657">
            <v>5919000000</v>
          </cell>
          <cell r="J1657">
            <v>0</v>
          </cell>
          <cell r="K1657">
            <v>23849000000</v>
          </cell>
          <cell r="L1657">
            <v>12427000000</v>
          </cell>
          <cell r="M1657" t="str">
            <v>Information Technology</v>
          </cell>
          <cell r="N1657" t="str">
            <v>Internet Software &amp; Services</v>
          </cell>
        </row>
        <row r="1658">
          <cell r="A1658">
            <v>659</v>
          </cell>
          <cell r="B1658" t="str">
            <v>FLR</v>
          </cell>
          <cell r="C1658" t="str">
            <v>Year 4</v>
          </cell>
          <cell r="D1658" t="str">
            <v>FLRandYear 4</v>
          </cell>
          <cell r="E1658">
            <v>42735</v>
          </cell>
          <cell r="F1658">
            <v>19036525000</v>
          </cell>
          <cell r="G1658">
            <v>18246209000</v>
          </cell>
          <cell r="H1658">
            <v>191073000</v>
          </cell>
          <cell r="I1658">
            <v>0</v>
          </cell>
          <cell r="J1658">
            <v>0</v>
          </cell>
          <cell r="K1658">
            <v>790316000</v>
          </cell>
          <cell r="L1658">
            <v>599243000</v>
          </cell>
          <cell r="M1658" t="str">
            <v>Industrials</v>
          </cell>
          <cell r="N1658" t="str">
            <v>Diversified Commercial Services</v>
          </cell>
        </row>
        <row r="1659">
          <cell r="A1659">
            <v>663</v>
          </cell>
          <cell r="B1659" t="str">
            <v>FLS</v>
          </cell>
          <cell r="C1659" t="str">
            <v>Year 4</v>
          </cell>
          <cell r="D1659" t="str">
            <v>FLSandYear 4</v>
          </cell>
          <cell r="E1659">
            <v>42735</v>
          </cell>
          <cell r="F1659">
            <v>3991462000</v>
          </cell>
          <cell r="G1659">
            <v>2759908000</v>
          </cell>
          <cell r="H1659">
            <v>965322000</v>
          </cell>
          <cell r="I1659">
            <v>0</v>
          </cell>
          <cell r="J1659">
            <v>0</v>
          </cell>
          <cell r="K1659">
            <v>1231554000</v>
          </cell>
          <cell r="L1659">
            <v>266232000</v>
          </cell>
          <cell r="M1659" t="str">
            <v>Industrials</v>
          </cell>
          <cell r="N1659" t="str">
            <v>Industrial Machinery</v>
          </cell>
        </row>
        <row r="1660">
          <cell r="A1660">
            <v>671</v>
          </cell>
          <cell r="B1660" t="str">
            <v>FRT</v>
          </cell>
          <cell r="C1660" t="str">
            <v>Year 4</v>
          </cell>
          <cell r="D1660" t="str">
            <v>FRTandYear 4</v>
          </cell>
          <cell r="E1660">
            <v>42735</v>
          </cell>
          <cell r="F1660">
            <v>801591000</v>
          </cell>
          <cell r="G1660">
            <v>253612000</v>
          </cell>
          <cell r="H1660">
            <v>33399000</v>
          </cell>
          <cell r="I1660">
            <v>0</v>
          </cell>
          <cell r="J1660">
            <v>193585000</v>
          </cell>
          <cell r="K1660">
            <v>547979000</v>
          </cell>
          <cell r="L1660">
            <v>320995000</v>
          </cell>
          <cell r="M1660" t="str">
            <v>Real Estate</v>
          </cell>
          <cell r="N1660" t="str">
            <v>Retail REITs</v>
          </cell>
        </row>
        <row r="1661">
          <cell r="A1661">
            <v>683</v>
          </cell>
          <cell r="B1661" t="str">
            <v>GD</v>
          </cell>
          <cell r="C1661" t="str">
            <v>Year 4</v>
          </cell>
          <cell r="D1661" t="str">
            <v>GDandYear 4</v>
          </cell>
          <cell r="E1661">
            <v>42735</v>
          </cell>
          <cell r="F1661">
            <v>31353000000</v>
          </cell>
          <cell r="G1661">
            <v>25104000000</v>
          </cell>
          <cell r="H1661">
            <v>1940000000</v>
          </cell>
          <cell r="I1661">
            <v>0</v>
          </cell>
          <cell r="J1661">
            <v>0</v>
          </cell>
          <cell r="K1661">
            <v>6249000000</v>
          </cell>
          <cell r="L1661">
            <v>4309000000</v>
          </cell>
          <cell r="M1661" t="str">
            <v>Industrials</v>
          </cell>
          <cell r="N1661" t="str">
            <v>Aerospace &amp; Defense</v>
          </cell>
        </row>
        <row r="1662">
          <cell r="A1662">
            <v>699</v>
          </cell>
          <cell r="B1662" t="str">
            <v>GLW</v>
          </cell>
          <cell r="C1662" t="str">
            <v>Year 4</v>
          </cell>
          <cell r="D1662" t="str">
            <v>GLWandYear 4</v>
          </cell>
          <cell r="E1662">
            <v>42735</v>
          </cell>
          <cell r="F1662">
            <v>9390000000</v>
          </cell>
          <cell r="G1662">
            <v>5644000000</v>
          </cell>
          <cell r="H1662">
            <v>1472000000</v>
          </cell>
          <cell r="I1662">
            <v>742000000</v>
          </cell>
          <cell r="J1662">
            <v>64000000</v>
          </cell>
          <cell r="K1662">
            <v>3746000000</v>
          </cell>
          <cell r="L1662">
            <v>1468000000</v>
          </cell>
          <cell r="M1662" t="str">
            <v>Information Technology</v>
          </cell>
          <cell r="N1662" t="str">
            <v>Electronic Components</v>
          </cell>
        </row>
        <row r="1663">
          <cell r="A1663">
            <v>703</v>
          </cell>
          <cell r="B1663" t="str">
            <v>GM</v>
          </cell>
          <cell r="C1663" t="str">
            <v>Year 4</v>
          </cell>
          <cell r="D1663" t="str">
            <v>GMandYear 4</v>
          </cell>
          <cell r="E1663">
            <v>42735</v>
          </cell>
          <cell r="F1663">
            <v>166380000000</v>
          </cell>
          <cell r="G1663">
            <v>145125000000</v>
          </cell>
          <cell r="H1663">
            <v>11710000000</v>
          </cell>
          <cell r="I1663">
            <v>0</v>
          </cell>
          <cell r="J1663">
            <v>0</v>
          </cell>
          <cell r="K1663">
            <v>21255000000</v>
          </cell>
          <cell r="L1663">
            <v>9545000000</v>
          </cell>
          <cell r="M1663" t="str">
            <v>Consumer Discretionary</v>
          </cell>
          <cell r="N1663" t="str">
            <v>Automobile Manufacturers</v>
          </cell>
        </row>
        <row r="1664">
          <cell r="A1664">
            <v>723</v>
          </cell>
          <cell r="B1664" t="str">
            <v>GT</v>
          </cell>
          <cell r="C1664" t="str">
            <v>Year 4</v>
          </cell>
          <cell r="D1664" t="str">
            <v>GTandYear 4</v>
          </cell>
          <cell r="E1664">
            <v>42735</v>
          </cell>
          <cell r="F1664">
            <v>15158000000</v>
          </cell>
          <cell r="G1664">
            <v>10972000000</v>
          </cell>
          <cell r="H1664">
            <v>2617000000</v>
          </cell>
          <cell r="I1664">
            <v>0</v>
          </cell>
          <cell r="J1664">
            <v>0</v>
          </cell>
          <cell r="K1664">
            <v>4186000000</v>
          </cell>
          <cell r="L1664">
            <v>1569000000</v>
          </cell>
          <cell r="M1664" t="str">
            <v>Consumer Discretionary</v>
          </cell>
          <cell r="N1664" t="str">
            <v>Tires &amp; Rubber</v>
          </cell>
        </row>
        <row r="1665">
          <cell r="A1665">
            <v>731</v>
          </cell>
          <cell r="B1665" t="str">
            <v>HAL</v>
          </cell>
          <cell r="C1665" t="str">
            <v>Year 4</v>
          </cell>
          <cell r="D1665" t="str">
            <v>HALandYear 4</v>
          </cell>
          <cell r="E1665">
            <v>42735</v>
          </cell>
          <cell r="F1665">
            <v>15887000000</v>
          </cell>
          <cell r="G1665">
            <v>15023000000</v>
          </cell>
          <cell r="H1665">
            <v>228000000</v>
          </cell>
          <cell r="I1665">
            <v>0</v>
          </cell>
          <cell r="J1665">
            <v>0</v>
          </cell>
          <cell r="K1665">
            <v>864000000</v>
          </cell>
          <cell r="L1665">
            <v>636000000</v>
          </cell>
          <cell r="M1665" t="str">
            <v>Energy</v>
          </cell>
          <cell r="N1665" t="str">
            <v>Oil &amp; Gas Equipment &amp; Services</v>
          </cell>
        </row>
        <row r="1666">
          <cell r="A1666">
            <v>747</v>
          </cell>
          <cell r="B1666" t="str">
            <v>HBI</v>
          </cell>
          <cell r="C1666" t="str">
            <v>Year 4</v>
          </cell>
          <cell r="D1666" t="str">
            <v>HBIandYear 4</v>
          </cell>
          <cell r="E1666">
            <v>42735</v>
          </cell>
          <cell r="F1666">
            <v>6028199000</v>
          </cell>
          <cell r="G1666">
            <v>3752151000</v>
          </cell>
          <cell r="H1666">
            <v>1500399000</v>
          </cell>
          <cell r="I1666">
            <v>0</v>
          </cell>
          <cell r="J1666">
            <v>0</v>
          </cell>
          <cell r="K1666">
            <v>2276048000</v>
          </cell>
          <cell r="L1666">
            <v>775649000</v>
          </cell>
          <cell r="M1666" t="str">
            <v>Consumer Discretionary</v>
          </cell>
          <cell r="N1666" t="str">
            <v>Apparel, Accessories &amp; Luxury Goods</v>
          </cell>
        </row>
        <row r="1667">
          <cell r="A1667">
            <v>759</v>
          </cell>
          <cell r="B1667" t="str">
            <v>HCP</v>
          </cell>
          <cell r="C1667" t="str">
            <v>Year 4</v>
          </cell>
          <cell r="D1667" t="str">
            <v>HCPandYear 4</v>
          </cell>
          <cell r="E1667">
            <v>42735</v>
          </cell>
          <cell r="F1667">
            <v>2040486000</v>
          </cell>
          <cell r="G1667">
            <v>0</v>
          </cell>
          <cell r="H1667">
            <v>842010000</v>
          </cell>
          <cell r="I1667">
            <v>0</v>
          </cell>
          <cell r="J1667">
            <v>568108000</v>
          </cell>
          <cell r="K1667">
            <v>2040486000</v>
          </cell>
          <cell r="L1667">
            <v>630368000</v>
          </cell>
          <cell r="M1667" t="str">
            <v>Real Estate</v>
          </cell>
          <cell r="N1667" t="str">
            <v>REITs</v>
          </cell>
        </row>
        <row r="1668">
          <cell r="A1668">
            <v>783</v>
          </cell>
          <cell r="B1668" t="str">
            <v>HON</v>
          </cell>
          <cell r="C1668" t="str">
            <v>Year 4</v>
          </cell>
          <cell r="D1668" t="str">
            <v>HONandYear 4</v>
          </cell>
          <cell r="E1668">
            <v>42735</v>
          </cell>
          <cell r="F1668">
            <v>39302000000</v>
          </cell>
          <cell r="G1668">
            <v>27150000000</v>
          </cell>
          <cell r="H1668">
            <v>5469000000</v>
          </cell>
          <cell r="I1668">
            <v>0</v>
          </cell>
          <cell r="J1668">
            <v>0</v>
          </cell>
          <cell r="K1668">
            <v>12152000000</v>
          </cell>
          <cell r="L1668">
            <v>6683000000</v>
          </cell>
          <cell r="M1668" t="str">
            <v>Industrials</v>
          </cell>
          <cell r="N1668" t="str">
            <v>Industrial Conglomerates</v>
          </cell>
        </row>
        <row r="1669">
          <cell r="A1669">
            <v>822</v>
          </cell>
          <cell r="B1669" t="str">
            <v>HUM</v>
          </cell>
          <cell r="C1669" t="str">
            <v>Year 4</v>
          </cell>
          <cell r="D1669" t="str">
            <v>HUMandYear 4</v>
          </cell>
          <cell r="E1669">
            <v>42735</v>
          </cell>
          <cell r="F1669">
            <v>54379000000</v>
          </cell>
          <cell r="G1669">
            <v>45007000000</v>
          </cell>
          <cell r="H1669">
            <v>0</v>
          </cell>
          <cell r="I1669">
            <v>0</v>
          </cell>
          <cell r="J1669">
            <v>7631000000</v>
          </cell>
          <cell r="K1669">
            <v>9372000000</v>
          </cell>
          <cell r="L1669">
            <v>1741000000</v>
          </cell>
          <cell r="M1669" t="str">
            <v>Health Care</v>
          </cell>
          <cell r="N1669" t="str">
            <v>Managed Health Care</v>
          </cell>
        </row>
        <row r="1670">
          <cell r="A1670">
            <v>842</v>
          </cell>
          <cell r="B1670" t="str">
            <v>INTC</v>
          </cell>
          <cell r="C1670" t="str">
            <v>Year 4</v>
          </cell>
          <cell r="D1670" t="str">
            <v>INTCandYear 4</v>
          </cell>
          <cell r="E1670">
            <v>42735</v>
          </cell>
          <cell r="F1670">
            <v>59387000000</v>
          </cell>
          <cell r="G1670">
            <v>23196000000</v>
          </cell>
          <cell r="H1670">
            <v>8397000000</v>
          </cell>
          <cell r="I1670">
            <v>12740000000</v>
          </cell>
          <cell r="J1670">
            <v>294000000</v>
          </cell>
          <cell r="K1670">
            <v>36191000000</v>
          </cell>
          <cell r="L1670">
            <v>14760000000</v>
          </cell>
          <cell r="M1670" t="str">
            <v>Information Technology</v>
          </cell>
          <cell r="N1670" t="str">
            <v>Semiconductors</v>
          </cell>
        </row>
        <row r="1671">
          <cell r="A1671">
            <v>862</v>
          </cell>
          <cell r="B1671" t="str">
            <v>ISRG</v>
          </cell>
          <cell r="C1671" t="str">
            <v>Year 4</v>
          </cell>
          <cell r="D1671" t="str">
            <v>ISRGandYear 4</v>
          </cell>
          <cell r="E1671">
            <v>42735</v>
          </cell>
          <cell r="F1671">
            <v>2704400000</v>
          </cell>
          <cell r="G1671">
            <v>814300000</v>
          </cell>
          <cell r="H1671">
            <v>705300000</v>
          </cell>
          <cell r="I1671">
            <v>239600000</v>
          </cell>
          <cell r="J1671">
            <v>0</v>
          </cell>
          <cell r="K1671">
            <v>1890100000</v>
          </cell>
          <cell r="L1671">
            <v>945200000</v>
          </cell>
          <cell r="M1671" t="str">
            <v>Health Care</v>
          </cell>
          <cell r="N1671" t="str">
            <v>Health Care Equipment</v>
          </cell>
        </row>
        <row r="1672">
          <cell r="A1672">
            <v>866</v>
          </cell>
          <cell r="B1672" t="str">
            <v>ITW</v>
          </cell>
          <cell r="C1672" t="str">
            <v>Year 4</v>
          </cell>
          <cell r="D1672" t="str">
            <v>ITWandYear 4</v>
          </cell>
          <cell r="E1672">
            <v>42735</v>
          </cell>
          <cell r="F1672">
            <v>13599000000</v>
          </cell>
          <cell r="G1672">
            <v>7896000000</v>
          </cell>
          <cell r="H1672">
            <v>2415000000</v>
          </cell>
          <cell r="I1672">
            <v>0</v>
          </cell>
          <cell r="J1672">
            <v>224000000</v>
          </cell>
          <cell r="K1672">
            <v>5703000000</v>
          </cell>
          <cell r="L1672">
            <v>3064000000</v>
          </cell>
          <cell r="M1672" t="str">
            <v>Industrials</v>
          </cell>
          <cell r="N1672" t="str">
            <v>Industrial Machinery</v>
          </cell>
        </row>
        <row r="1673">
          <cell r="A1673">
            <v>910</v>
          </cell>
          <cell r="B1673" t="str">
            <v>KMB</v>
          </cell>
          <cell r="C1673" t="str">
            <v>Year 4</v>
          </cell>
          <cell r="D1673" t="str">
            <v>KMBandYear 4</v>
          </cell>
          <cell r="E1673">
            <v>42735</v>
          </cell>
          <cell r="F1673">
            <v>18202000000</v>
          </cell>
          <cell r="G1673">
            <v>11551000000</v>
          </cell>
          <cell r="H1673">
            <v>3334000000</v>
          </cell>
          <cell r="I1673">
            <v>0</v>
          </cell>
          <cell r="J1673">
            <v>0</v>
          </cell>
          <cell r="K1673">
            <v>6651000000</v>
          </cell>
          <cell r="L1673">
            <v>3317000000</v>
          </cell>
          <cell r="M1673" t="str">
            <v>Consumer Staples</v>
          </cell>
          <cell r="N1673" t="str">
            <v>Household Products</v>
          </cell>
        </row>
        <row r="1674">
          <cell r="A1674">
            <v>914</v>
          </cell>
          <cell r="B1674" t="str">
            <v>KMI</v>
          </cell>
          <cell r="C1674" t="str">
            <v>Year 4</v>
          </cell>
          <cell r="D1674" t="str">
            <v>KMIandYear 4</v>
          </cell>
          <cell r="E1674">
            <v>42735</v>
          </cell>
          <cell r="F1674">
            <v>13058000000</v>
          </cell>
          <cell r="G1674">
            <v>5801000000</v>
          </cell>
          <cell r="H1674">
            <v>1089000000</v>
          </cell>
          <cell r="I1674">
            <v>0</v>
          </cell>
          <cell r="J1674">
            <v>2209000000</v>
          </cell>
          <cell r="K1674">
            <v>7257000000</v>
          </cell>
          <cell r="L1674">
            <v>3959000000</v>
          </cell>
          <cell r="M1674" t="str">
            <v>Energy</v>
          </cell>
          <cell r="N1674" t="str">
            <v>Oil &amp; Gas Refining &amp; Marketing &amp; Transportation</v>
          </cell>
        </row>
        <row r="1675">
          <cell r="A1675">
            <v>938</v>
          </cell>
          <cell r="B1675" t="str">
            <v>KSU</v>
          </cell>
          <cell r="C1675" t="str">
            <v>Year 4</v>
          </cell>
          <cell r="D1675" t="str">
            <v>KSUandYear 4</v>
          </cell>
          <cell r="E1675">
            <v>42735</v>
          </cell>
          <cell r="F1675">
            <v>2334200000</v>
          </cell>
          <cell r="G1675">
            <v>691100000</v>
          </cell>
          <cell r="H1675">
            <v>519600000</v>
          </cell>
          <cell r="I1675">
            <v>0</v>
          </cell>
          <cell r="J1675">
            <v>305000000</v>
          </cell>
          <cell r="K1675">
            <v>1643100000</v>
          </cell>
          <cell r="L1675">
            <v>818500000</v>
          </cell>
          <cell r="M1675" t="str">
            <v>Industrials</v>
          </cell>
          <cell r="N1675" t="str">
            <v>Railroads</v>
          </cell>
        </row>
        <row r="1676">
          <cell r="A1676">
            <v>974</v>
          </cell>
          <cell r="B1676" t="str">
            <v>LMT</v>
          </cell>
          <cell r="C1676" t="str">
            <v>Year 4</v>
          </cell>
          <cell r="D1676" t="str">
            <v>LMTandYear 4</v>
          </cell>
          <cell r="E1676">
            <v>42735</v>
          </cell>
          <cell r="F1676">
            <v>47248000000</v>
          </cell>
          <cell r="G1676">
            <v>42186000000</v>
          </cell>
          <cell r="H1676">
            <v>-487000000</v>
          </cell>
          <cell r="I1676">
            <v>0</v>
          </cell>
          <cell r="J1676">
            <v>0</v>
          </cell>
          <cell r="K1676">
            <v>5062000000</v>
          </cell>
          <cell r="L1676">
            <v>5549000000</v>
          </cell>
          <cell r="M1676" t="str">
            <v>Industrials</v>
          </cell>
          <cell r="N1676" t="str">
            <v>Aerospace &amp; Defense</v>
          </cell>
        </row>
        <row r="1677">
          <cell r="A1677">
            <v>994</v>
          </cell>
          <cell r="B1677" t="str">
            <v>LUV</v>
          </cell>
          <cell r="C1677" t="str">
            <v>Year 4</v>
          </cell>
          <cell r="D1677" t="str">
            <v>LUVandYear 4</v>
          </cell>
          <cell r="E1677">
            <v>42735</v>
          </cell>
          <cell r="F1677">
            <v>20425000000</v>
          </cell>
          <cell r="G1677">
            <v>6132000000</v>
          </cell>
          <cell r="H1677">
            <v>9312000000</v>
          </cell>
          <cell r="I1677">
            <v>0</v>
          </cell>
          <cell r="J1677">
            <v>1221000000</v>
          </cell>
          <cell r="K1677">
            <v>14293000000</v>
          </cell>
          <cell r="L1677">
            <v>3760000000</v>
          </cell>
          <cell r="M1677" t="str">
            <v>Industrials</v>
          </cell>
          <cell r="N1677" t="str">
            <v>Airlines</v>
          </cell>
        </row>
        <row r="1678">
          <cell r="A1678">
            <v>1010</v>
          </cell>
          <cell r="B1678" t="str">
            <v>MA</v>
          </cell>
          <cell r="C1678" t="str">
            <v>Year 4</v>
          </cell>
          <cell r="D1678" t="str">
            <v>MAandYear 4</v>
          </cell>
          <cell r="E1678">
            <v>42735</v>
          </cell>
          <cell r="F1678">
            <v>10776000000</v>
          </cell>
          <cell r="G1678">
            <v>0</v>
          </cell>
          <cell r="H1678">
            <v>4525000000</v>
          </cell>
          <cell r="I1678">
            <v>0</v>
          </cell>
          <cell r="J1678">
            <v>373000000</v>
          </cell>
          <cell r="K1678">
            <v>10776000000</v>
          </cell>
          <cell r="L1678">
            <v>5878000000</v>
          </cell>
          <cell r="M1678" t="str">
            <v>Information Technology</v>
          </cell>
          <cell r="N1678" t="str">
            <v>Internet Software &amp; Services</v>
          </cell>
        </row>
        <row r="1679">
          <cell r="A1679">
            <v>1026</v>
          </cell>
          <cell r="B1679" t="str">
            <v>MAS</v>
          </cell>
          <cell r="C1679" t="str">
            <v>Year 4</v>
          </cell>
          <cell r="D1679" t="str">
            <v>MASandYear 4</v>
          </cell>
          <cell r="E1679">
            <v>42735</v>
          </cell>
          <cell r="F1679">
            <v>7357000000</v>
          </cell>
          <cell r="G1679">
            <v>4901000000</v>
          </cell>
          <cell r="H1679">
            <v>1403000000</v>
          </cell>
          <cell r="I1679">
            <v>0</v>
          </cell>
          <cell r="J1679">
            <v>0</v>
          </cell>
          <cell r="K1679">
            <v>2456000000</v>
          </cell>
          <cell r="L1679">
            <v>1053000000</v>
          </cell>
          <cell r="M1679" t="str">
            <v>Industrials</v>
          </cell>
          <cell r="N1679" t="str">
            <v>Building Products</v>
          </cell>
        </row>
        <row r="1680">
          <cell r="A1680">
            <v>1078</v>
          </cell>
          <cell r="B1680" t="str">
            <v>MMM</v>
          </cell>
          <cell r="C1680" t="str">
            <v>Year 4</v>
          </cell>
          <cell r="D1680" t="str">
            <v>MMMandYear 4</v>
          </cell>
          <cell r="E1680">
            <v>42735</v>
          </cell>
          <cell r="F1680">
            <v>30109000000</v>
          </cell>
          <cell r="G1680">
            <v>15040000000</v>
          </cell>
          <cell r="H1680">
            <v>6111000000</v>
          </cell>
          <cell r="I1680">
            <v>1735000000</v>
          </cell>
          <cell r="J1680">
            <v>0</v>
          </cell>
          <cell r="K1680">
            <v>15069000000</v>
          </cell>
          <cell r="L1680">
            <v>7223000000</v>
          </cell>
          <cell r="M1680" t="str">
            <v>Industrials</v>
          </cell>
          <cell r="N1680" t="str">
            <v>Industrial Conglomerates</v>
          </cell>
        </row>
        <row r="1681">
          <cell r="A1681">
            <v>1094</v>
          </cell>
          <cell r="B1681" t="str">
            <v>MOS</v>
          </cell>
          <cell r="C1681" t="str">
            <v>Year 4</v>
          </cell>
          <cell r="D1681" t="str">
            <v>MOSandYear 4</v>
          </cell>
          <cell r="E1681">
            <v>42735</v>
          </cell>
          <cell r="F1681">
            <v>7162800000</v>
          </cell>
          <cell r="G1681">
            <v>6352800000</v>
          </cell>
          <cell r="H1681">
            <v>491000000</v>
          </cell>
          <cell r="I1681">
            <v>0</v>
          </cell>
          <cell r="J1681">
            <v>0</v>
          </cell>
          <cell r="K1681">
            <v>810000000</v>
          </cell>
          <cell r="L1681">
            <v>319000000</v>
          </cell>
          <cell r="M1681" t="str">
            <v>Materials</v>
          </cell>
          <cell r="N1681" t="str">
            <v>Fertilizers &amp; Agricultural Chemicals</v>
          </cell>
        </row>
        <row r="1682">
          <cell r="A1682">
            <v>1118</v>
          </cell>
          <cell r="B1682" t="str">
            <v>MTD</v>
          </cell>
          <cell r="C1682" t="str">
            <v>Year 4</v>
          </cell>
          <cell r="D1682" t="str">
            <v>MTDandYear 4</v>
          </cell>
          <cell r="E1682">
            <v>42735</v>
          </cell>
          <cell r="F1682">
            <v>2508257000</v>
          </cell>
          <cell r="G1682">
            <v>1072670000</v>
          </cell>
          <cell r="H1682">
            <v>732622000</v>
          </cell>
          <cell r="I1682">
            <v>119968000</v>
          </cell>
          <cell r="J1682">
            <v>36052000</v>
          </cell>
          <cell r="K1682">
            <v>1435587000</v>
          </cell>
          <cell r="L1682">
            <v>546945000</v>
          </cell>
          <cell r="M1682" t="str">
            <v>Health Care</v>
          </cell>
          <cell r="N1682" t="str">
            <v>Life Sciences Tools &amp; Services</v>
          </cell>
        </row>
        <row r="1683">
          <cell r="A1683">
            <v>1135</v>
          </cell>
          <cell r="B1683" t="str">
            <v>NBL</v>
          </cell>
          <cell r="C1683" t="str">
            <v>Year 4</v>
          </cell>
          <cell r="D1683" t="str">
            <v>NBLandYear 4</v>
          </cell>
          <cell r="E1683">
            <v>42735</v>
          </cell>
          <cell r="F1683">
            <v>3491000000</v>
          </cell>
          <cell r="G1683">
            <v>1083000000</v>
          </cell>
          <cell r="H1683">
            <v>233000000</v>
          </cell>
          <cell r="I1683">
            <v>0</v>
          </cell>
          <cell r="J1683">
            <v>2454000000</v>
          </cell>
          <cell r="K1683">
            <v>2408000000</v>
          </cell>
          <cell r="L1683">
            <v>-279000000</v>
          </cell>
          <cell r="M1683" t="str">
            <v>Energy</v>
          </cell>
          <cell r="N1683" t="str">
            <v>Oil &amp; Gas Exploration &amp; Production</v>
          </cell>
        </row>
        <row r="1684">
          <cell r="A1684">
            <v>1151</v>
          </cell>
          <cell r="B1684" t="str">
            <v>NFLX</v>
          </cell>
          <cell r="C1684" t="str">
            <v>Year 4</v>
          </cell>
          <cell r="D1684" t="str">
            <v>NFLXandYear 4</v>
          </cell>
          <cell r="E1684">
            <v>42735</v>
          </cell>
          <cell r="F1684">
            <v>8830669000</v>
          </cell>
          <cell r="G1684">
            <v>6029901000</v>
          </cell>
          <cell r="H1684">
            <v>1568877000</v>
          </cell>
          <cell r="I1684">
            <v>852098000</v>
          </cell>
          <cell r="J1684">
            <v>0</v>
          </cell>
          <cell r="K1684">
            <v>2800768000</v>
          </cell>
          <cell r="L1684">
            <v>379793000</v>
          </cell>
          <cell r="M1684" t="str">
            <v>Information Technology</v>
          </cell>
          <cell r="N1684" t="str">
            <v>Internet Software &amp; Services</v>
          </cell>
        </row>
        <row r="1685">
          <cell r="A1685">
            <v>1163</v>
          </cell>
          <cell r="B1685" t="str">
            <v>NLSN</v>
          </cell>
          <cell r="C1685" t="str">
            <v>Year 4</v>
          </cell>
          <cell r="D1685" t="str">
            <v>NLSNandYear 4</v>
          </cell>
          <cell r="E1685">
            <v>42735</v>
          </cell>
          <cell r="F1685">
            <v>6309000000</v>
          </cell>
          <cell r="G1685">
            <v>2607000000</v>
          </cell>
          <cell r="H1685">
            <v>1851000000</v>
          </cell>
          <cell r="I1685">
            <v>0</v>
          </cell>
          <cell r="J1685">
            <v>603000000</v>
          </cell>
          <cell r="K1685">
            <v>3702000000</v>
          </cell>
          <cell r="L1685">
            <v>1248000000</v>
          </cell>
          <cell r="M1685" t="str">
            <v>Industrials</v>
          </cell>
          <cell r="N1685" t="str">
            <v>Research &amp; Consulting Services</v>
          </cell>
        </row>
        <row r="1686">
          <cell r="A1686">
            <v>1171</v>
          </cell>
          <cell r="B1686" t="str">
            <v>NSC</v>
          </cell>
          <cell r="C1686" t="str">
            <v>Year 4</v>
          </cell>
          <cell r="D1686" t="str">
            <v>NSCandYear 4</v>
          </cell>
          <cell r="E1686">
            <v>42735</v>
          </cell>
          <cell r="F1686">
            <v>9888000000</v>
          </cell>
          <cell r="G1686">
            <v>3045000000</v>
          </cell>
          <cell r="H1686">
            <v>2743000000</v>
          </cell>
          <cell r="I1686">
            <v>0</v>
          </cell>
          <cell r="J1686">
            <v>1026000000</v>
          </cell>
          <cell r="K1686">
            <v>6843000000</v>
          </cell>
          <cell r="L1686">
            <v>3074000000</v>
          </cell>
          <cell r="M1686" t="str">
            <v>Industrials</v>
          </cell>
          <cell r="N1686" t="str">
            <v>Railroads</v>
          </cell>
        </row>
        <row r="1687">
          <cell r="A1687">
            <v>1239</v>
          </cell>
          <cell r="B1687" t="str">
            <v>PCG</v>
          </cell>
          <cell r="C1687" t="str">
            <v>Year 4</v>
          </cell>
          <cell r="D1687" t="str">
            <v>PCGandYear 4</v>
          </cell>
          <cell r="E1687">
            <v>42735</v>
          </cell>
          <cell r="F1687">
            <v>17666000000</v>
          </cell>
          <cell r="G1687">
            <v>12734000000</v>
          </cell>
          <cell r="H1687">
            <v>0</v>
          </cell>
          <cell r="I1687">
            <v>0</v>
          </cell>
          <cell r="J1687">
            <v>2755000000</v>
          </cell>
          <cell r="K1687">
            <v>4932000000</v>
          </cell>
          <cell r="L1687">
            <v>2177000000</v>
          </cell>
          <cell r="M1687" t="str">
            <v>Utilities</v>
          </cell>
          <cell r="N1687" t="str">
            <v>MultiUtilities</v>
          </cell>
        </row>
        <row r="1688">
          <cell r="A1688">
            <v>1255</v>
          </cell>
          <cell r="B1688" t="str">
            <v>PEP</v>
          </cell>
          <cell r="C1688" t="str">
            <v>Year 4</v>
          </cell>
          <cell r="D1688" t="str">
            <v>PEPandYear 4</v>
          </cell>
          <cell r="E1688">
            <v>42735</v>
          </cell>
          <cell r="F1688">
            <v>62799000000</v>
          </cell>
          <cell r="G1688">
            <v>28209000000</v>
          </cell>
          <cell r="H1688">
            <v>24735000000</v>
          </cell>
          <cell r="I1688">
            <v>0</v>
          </cell>
          <cell r="J1688">
            <v>70000000</v>
          </cell>
          <cell r="K1688">
            <v>34590000000</v>
          </cell>
          <cell r="L1688">
            <v>9785000000</v>
          </cell>
          <cell r="M1688" t="str">
            <v>Consumer Staples</v>
          </cell>
          <cell r="N1688" t="str">
            <v>Soft Drinks</v>
          </cell>
        </row>
        <row r="1689">
          <cell r="A1689">
            <v>1263</v>
          </cell>
          <cell r="B1689" t="str">
            <v>PFG</v>
          </cell>
          <cell r="C1689" t="str">
            <v>Year 4</v>
          </cell>
          <cell r="D1689" t="str">
            <v>PFGandYear 4</v>
          </cell>
          <cell r="E1689">
            <v>42735</v>
          </cell>
          <cell r="F1689">
            <v>12394100000</v>
          </cell>
          <cell r="G1689">
            <v>6913200000</v>
          </cell>
          <cell r="H1689">
            <v>156600000</v>
          </cell>
          <cell r="I1689">
            <v>0</v>
          </cell>
          <cell r="J1689">
            <v>3732600000</v>
          </cell>
          <cell r="K1689">
            <v>5480900000</v>
          </cell>
          <cell r="L1689">
            <v>1591700000</v>
          </cell>
          <cell r="M1689" t="str">
            <v>Financials</v>
          </cell>
          <cell r="N1689" t="str">
            <v>Diversified Financial Services</v>
          </cell>
        </row>
        <row r="1690">
          <cell r="A1690">
            <v>1267</v>
          </cell>
          <cell r="B1690" t="str">
            <v>PG</v>
          </cell>
          <cell r="C1690" t="str">
            <v>Year 4</v>
          </cell>
          <cell r="D1690" t="str">
            <v>PGandYear 4</v>
          </cell>
          <cell r="E1690">
            <v>42735</v>
          </cell>
          <cell r="F1690">
            <v>4860427000</v>
          </cell>
          <cell r="G1690">
            <v>299694000</v>
          </cell>
          <cell r="H1690">
            <v>1177697000</v>
          </cell>
          <cell r="I1690">
            <v>2052295000</v>
          </cell>
          <cell r="J1690">
            <v>0</v>
          </cell>
          <cell r="K1690">
            <v>4560733000</v>
          </cell>
          <cell r="L1690">
            <v>1330741000</v>
          </cell>
          <cell r="M1690" t="str">
            <v>Consumer Staples</v>
          </cell>
          <cell r="N1690" t="str">
            <v>Personal Products</v>
          </cell>
        </row>
        <row r="1691">
          <cell r="A1691">
            <v>1279</v>
          </cell>
          <cell r="B1691" t="str">
            <v>PHM</v>
          </cell>
          <cell r="C1691" t="str">
            <v>Year 4</v>
          </cell>
          <cell r="D1691" t="str">
            <v>PHMandYear 4</v>
          </cell>
          <cell r="E1691">
            <v>42735</v>
          </cell>
          <cell r="F1691">
            <v>7668476000</v>
          </cell>
          <cell r="G1691">
            <v>5728662000</v>
          </cell>
          <cell r="H1691">
            <v>957150000</v>
          </cell>
          <cell r="I1691">
            <v>0</v>
          </cell>
          <cell r="J1691">
            <v>0</v>
          </cell>
          <cell r="K1691">
            <v>1939814000</v>
          </cell>
          <cell r="L1691">
            <v>982664000</v>
          </cell>
          <cell r="M1691" t="str">
            <v>Consumer Discretionary</v>
          </cell>
          <cell r="N1691" t="str">
            <v>Homebuilding</v>
          </cell>
        </row>
        <row r="1692">
          <cell r="A1692">
            <v>1287</v>
          </cell>
          <cell r="B1692" t="str">
            <v>PM</v>
          </cell>
          <cell r="C1692" t="str">
            <v>Year 4</v>
          </cell>
          <cell r="D1692" t="str">
            <v>PMandYear 4</v>
          </cell>
          <cell r="E1692">
            <v>42735</v>
          </cell>
          <cell r="F1692">
            <v>74953000000</v>
          </cell>
          <cell r="G1692">
            <v>57659000000</v>
          </cell>
          <cell r="H1692">
            <v>6405000000</v>
          </cell>
          <cell r="I1692">
            <v>0</v>
          </cell>
          <cell r="J1692">
            <v>74000000</v>
          </cell>
          <cell r="K1692">
            <v>17294000000</v>
          </cell>
          <cell r="L1692">
            <v>10815000000</v>
          </cell>
          <cell r="M1692" t="str">
            <v>Consumer Staples</v>
          </cell>
          <cell r="N1692" t="str">
            <v>Tobacco</v>
          </cell>
        </row>
        <row r="1693">
          <cell r="A1693">
            <v>1303</v>
          </cell>
          <cell r="B1693" t="str">
            <v>PPG</v>
          </cell>
          <cell r="C1693" t="str">
            <v>Year 4</v>
          </cell>
          <cell r="D1693" t="str">
            <v>PPGandYear 4</v>
          </cell>
          <cell r="E1693">
            <v>42735</v>
          </cell>
          <cell r="F1693">
            <v>14751000000</v>
          </cell>
          <cell r="G1693">
            <v>8063000000</v>
          </cell>
          <cell r="H1693">
            <v>4630000000</v>
          </cell>
          <cell r="I1693">
            <v>466000000</v>
          </cell>
          <cell r="J1693">
            <v>462000000</v>
          </cell>
          <cell r="K1693">
            <v>6688000000</v>
          </cell>
          <cell r="L1693">
            <v>1130000000</v>
          </cell>
          <cell r="M1693" t="str">
            <v>Materials</v>
          </cell>
          <cell r="N1693" t="str">
            <v>Diversified Chemicals</v>
          </cell>
        </row>
        <row r="1694">
          <cell r="A1694">
            <v>1341</v>
          </cell>
          <cell r="B1694" t="str">
            <v>R</v>
          </cell>
          <cell r="C1694" t="str">
            <v>Year 4</v>
          </cell>
          <cell r="D1694" t="str">
            <v>RandYear 4</v>
          </cell>
          <cell r="E1694">
            <v>42735</v>
          </cell>
          <cell r="F1694">
            <v>6786984000</v>
          </cell>
          <cell r="G1694">
            <v>5285568000</v>
          </cell>
          <cell r="H1694">
            <v>956158000</v>
          </cell>
          <cell r="I1694">
            <v>0</v>
          </cell>
          <cell r="J1694">
            <v>0</v>
          </cell>
          <cell r="K1694">
            <v>1501416000</v>
          </cell>
          <cell r="L1694">
            <v>545258000</v>
          </cell>
          <cell r="M1694" t="str">
            <v>Industrials</v>
          </cell>
          <cell r="N1694" t="str">
            <v>Industrial Conglomerates</v>
          </cell>
        </row>
        <row r="1695">
          <cell r="A1695">
            <v>1349</v>
          </cell>
          <cell r="B1695" t="str">
            <v>REGN</v>
          </cell>
          <cell r="C1695" t="str">
            <v>Year 4</v>
          </cell>
          <cell r="D1695" t="str">
            <v>REGNandYear 4</v>
          </cell>
          <cell r="E1695">
            <v>42735</v>
          </cell>
          <cell r="F1695">
            <v>4860427000</v>
          </cell>
          <cell r="G1695">
            <v>299694000</v>
          </cell>
          <cell r="H1695">
            <v>1177697000</v>
          </cell>
          <cell r="I1695">
            <v>2052295000</v>
          </cell>
          <cell r="J1695">
            <v>0</v>
          </cell>
          <cell r="K1695">
            <v>4560733000</v>
          </cell>
          <cell r="L1695">
            <v>1330741000</v>
          </cell>
          <cell r="M1695" t="str">
            <v>Health Care</v>
          </cell>
          <cell r="N1695" t="str">
            <v>Biotechnology</v>
          </cell>
        </row>
        <row r="1696">
          <cell r="A1696">
            <v>1353</v>
          </cell>
          <cell r="B1696" t="str">
            <v>RHI</v>
          </cell>
          <cell r="C1696" t="str">
            <v>Year 4</v>
          </cell>
          <cell r="D1696" t="str">
            <v>RHIandYear 4</v>
          </cell>
          <cell r="E1696">
            <v>42735</v>
          </cell>
          <cell r="F1696">
            <v>5250399000</v>
          </cell>
          <cell r="G1696">
            <v>3089723000</v>
          </cell>
          <cell r="H1696">
            <v>1606217000</v>
          </cell>
          <cell r="I1696">
            <v>0</v>
          </cell>
          <cell r="J1696">
            <v>1237000</v>
          </cell>
          <cell r="K1696">
            <v>2160676000</v>
          </cell>
          <cell r="L1696">
            <v>553222000</v>
          </cell>
          <cell r="M1696" t="str">
            <v>Industrials</v>
          </cell>
          <cell r="N1696" t="str">
            <v>Human Resource &amp; Employment Services</v>
          </cell>
        </row>
        <row r="1697">
          <cell r="A1697">
            <v>1381</v>
          </cell>
          <cell r="B1697" t="str">
            <v>RSG</v>
          </cell>
          <cell r="C1697" t="str">
            <v>Year 4</v>
          </cell>
          <cell r="D1697" t="str">
            <v>RSGandYear 4</v>
          </cell>
          <cell r="E1697">
            <v>42735</v>
          </cell>
          <cell r="F1697">
            <v>9387700000</v>
          </cell>
          <cell r="G1697">
            <v>5764000000</v>
          </cell>
          <cell r="H1697">
            <v>1054500000</v>
          </cell>
          <cell r="I1697">
            <v>0</v>
          </cell>
          <cell r="J1697">
            <v>991100000</v>
          </cell>
          <cell r="K1697">
            <v>3623700000</v>
          </cell>
          <cell r="L1697">
            <v>1578100000</v>
          </cell>
          <cell r="M1697" t="str">
            <v>Industrials</v>
          </cell>
          <cell r="N1697" t="str">
            <v>Industrial Conglomerates</v>
          </cell>
        </row>
        <row r="1698">
          <cell r="A1698">
            <v>1401</v>
          </cell>
          <cell r="B1698" t="str">
            <v>SEE</v>
          </cell>
          <cell r="C1698" t="str">
            <v>Year 4</v>
          </cell>
          <cell r="D1698" t="str">
            <v>SEEandYear 4</v>
          </cell>
          <cell r="E1698">
            <v>42735</v>
          </cell>
          <cell r="F1698">
            <v>6778300000</v>
          </cell>
          <cell r="G1698">
            <v>4246700000</v>
          </cell>
          <cell r="H1698">
            <v>1604400000</v>
          </cell>
          <cell r="I1698">
            <v>0</v>
          </cell>
          <cell r="J1698">
            <v>94900000</v>
          </cell>
          <cell r="K1698">
            <v>2531600000</v>
          </cell>
          <cell r="L1698">
            <v>832300000</v>
          </cell>
          <cell r="M1698" t="str">
            <v>Materials</v>
          </cell>
          <cell r="N1698" t="str">
            <v>Paper Packaging</v>
          </cell>
        </row>
        <row r="1699">
          <cell r="A1699">
            <v>1421</v>
          </cell>
          <cell r="B1699" t="str">
            <v>SNA</v>
          </cell>
          <cell r="C1699" t="str">
            <v>Year 4</v>
          </cell>
          <cell r="D1699" t="str">
            <v>SNAandYear 4</v>
          </cell>
          <cell r="E1699">
            <v>42735</v>
          </cell>
          <cell r="F1699">
            <v>3711800000</v>
          </cell>
          <cell r="G1699">
            <v>1803500000</v>
          </cell>
          <cell r="H1699">
            <v>1054100000</v>
          </cell>
          <cell r="I1699">
            <v>0</v>
          </cell>
          <cell r="J1699">
            <v>0</v>
          </cell>
          <cell r="K1699">
            <v>1908300000</v>
          </cell>
          <cell r="L1699">
            <v>854200000</v>
          </cell>
          <cell r="M1699" t="str">
            <v>Consumer Discretionary</v>
          </cell>
          <cell r="N1699" t="str">
            <v>Household Appliances</v>
          </cell>
        </row>
        <row r="1700">
          <cell r="A1700">
            <v>1469</v>
          </cell>
          <cell r="B1700" t="str">
            <v>SWK</v>
          </cell>
          <cell r="C1700" t="str">
            <v>Year 4</v>
          </cell>
          <cell r="D1700" t="str">
            <v>SWKandYear 4</v>
          </cell>
          <cell r="E1700">
            <v>42735</v>
          </cell>
          <cell r="F1700">
            <v>11406900000</v>
          </cell>
          <cell r="G1700">
            <v>7139700000</v>
          </cell>
          <cell r="H1700">
            <v>2798900000</v>
          </cell>
          <cell r="I1700">
            <v>0</v>
          </cell>
          <cell r="J1700">
            <v>0</v>
          </cell>
          <cell r="K1700">
            <v>4267200000</v>
          </cell>
          <cell r="L1700">
            <v>1468300000</v>
          </cell>
          <cell r="M1700" t="str">
            <v>Consumer Discretionary</v>
          </cell>
          <cell r="N1700" t="str">
            <v>Household Appliances</v>
          </cell>
        </row>
        <row r="1701">
          <cell r="A1701">
            <v>1485</v>
          </cell>
          <cell r="B1701" t="str">
            <v>SYK</v>
          </cell>
          <cell r="C1701" t="str">
            <v>Year 4</v>
          </cell>
          <cell r="D1701" t="str">
            <v>SYKandYear 4</v>
          </cell>
          <cell r="E1701">
            <v>42735</v>
          </cell>
          <cell r="F1701">
            <v>11325000000</v>
          </cell>
          <cell r="G1701">
            <v>3830000000</v>
          </cell>
          <cell r="H1701">
            <v>4295000000</v>
          </cell>
          <cell r="I1701">
            <v>715000000</v>
          </cell>
          <cell r="J1701">
            <v>319000000</v>
          </cell>
          <cell r="K1701">
            <v>7495000000</v>
          </cell>
          <cell r="L1701">
            <v>2166000000</v>
          </cell>
          <cell r="M1701" t="str">
            <v>Health Care</v>
          </cell>
          <cell r="N1701" t="str">
            <v>Health Care Equipment</v>
          </cell>
        </row>
        <row r="1702">
          <cell r="A1702">
            <v>1501</v>
          </cell>
          <cell r="B1702" t="str">
            <v>TAP</v>
          </cell>
          <cell r="C1702" t="str">
            <v>Year 4</v>
          </cell>
          <cell r="D1702" t="str">
            <v>TAPandYear 4</v>
          </cell>
          <cell r="E1702">
            <v>42735</v>
          </cell>
          <cell r="F1702">
            <v>4885000000</v>
          </cell>
          <cell r="G1702">
            <v>3003100000</v>
          </cell>
          <cell r="H1702">
            <v>1597300000</v>
          </cell>
          <cell r="I1702">
            <v>0</v>
          </cell>
          <cell r="J1702">
            <v>0</v>
          </cell>
          <cell r="K1702">
            <v>1881900000</v>
          </cell>
          <cell r="L1702">
            <v>284600000</v>
          </cell>
          <cell r="M1702" t="str">
            <v>Consumer Staples</v>
          </cell>
          <cell r="N1702" t="str">
            <v>Brewers</v>
          </cell>
        </row>
        <row r="1703">
          <cell r="A1703">
            <v>1545</v>
          </cell>
          <cell r="B1703" t="str">
            <v>TRV</v>
          </cell>
          <cell r="C1703" t="str">
            <v>Year 4</v>
          </cell>
          <cell r="D1703" t="str">
            <v>TRVandYear 4</v>
          </cell>
          <cell r="E1703">
            <v>42735</v>
          </cell>
          <cell r="F1703">
            <v>27625000000</v>
          </cell>
          <cell r="G1703">
            <v>15070000000</v>
          </cell>
          <cell r="H1703">
            <v>4154000000</v>
          </cell>
          <cell r="I1703">
            <v>0</v>
          </cell>
          <cell r="J1703">
            <v>3985000000</v>
          </cell>
          <cell r="K1703">
            <v>12555000000</v>
          </cell>
          <cell r="L1703">
            <v>4416000000</v>
          </cell>
          <cell r="M1703" t="str">
            <v>Financials</v>
          </cell>
          <cell r="N1703" t="str">
            <v>Property &amp; Casualty Insurance</v>
          </cell>
        </row>
        <row r="1704">
          <cell r="A1704">
            <v>1597</v>
          </cell>
          <cell r="B1704" t="str">
            <v>UNH</v>
          </cell>
          <cell r="C1704" t="str">
            <v>Year 4</v>
          </cell>
          <cell r="D1704" t="str">
            <v>UNHandYear 4</v>
          </cell>
          <cell r="E1704">
            <v>42735</v>
          </cell>
          <cell r="F1704">
            <v>184840000000</v>
          </cell>
          <cell r="G1704">
            <v>117038000000</v>
          </cell>
          <cell r="H1704">
            <v>0</v>
          </cell>
          <cell r="I1704">
            <v>0</v>
          </cell>
          <cell r="J1704">
            <v>54872000000</v>
          </cell>
          <cell r="K1704">
            <v>67802000000</v>
          </cell>
          <cell r="L1704">
            <v>12930000000</v>
          </cell>
          <cell r="M1704" t="str">
            <v>Health Care</v>
          </cell>
          <cell r="N1704" t="str">
            <v>Managed Health Care</v>
          </cell>
        </row>
        <row r="1705">
          <cell r="A1705">
            <v>1605</v>
          </cell>
          <cell r="B1705" t="str">
            <v>UNP</v>
          </cell>
          <cell r="C1705" t="str">
            <v>Year 4</v>
          </cell>
          <cell r="D1705" t="str">
            <v>UNPandYear 4</v>
          </cell>
          <cell r="E1705">
            <v>42735</v>
          </cell>
          <cell r="F1705">
            <v>19941000000</v>
          </cell>
          <cell r="G1705">
            <v>3747000000</v>
          </cell>
          <cell r="H1705">
            <v>6884000000</v>
          </cell>
          <cell r="I1705">
            <v>0</v>
          </cell>
          <cell r="J1705">
            <v>2038000000</v>
          </cell>
          <cell r="K1705">
            <v>16194000000</v>
          </cell>
          <cell r="L1705">
            <v>7272000000</v>
          </cell>
          <cell r="M1705" t="str">
            <v>Industrials</v>
          </cell>
          <cell r="N1705" t="str">
            <v>Railroads</v>
          </cell>
        </row>
        <row r="1706">
          <cell r="A1706">
            <v>1621</v>
          </cell>
          <cell r="B1706" t="str">
            <v>UTX</v>
          </cell>
          <cell r="C1706" t="str">
            <v>Year 4</v>
          </cell>
          <cell r="D1706" t="str">
            <v>UTXandYear 4</v>
          </cell>
          <cell r="E1706">
            <v>42735</v>
          </cell>
          <cell r="F1706">
            <v>57244000000</v>
          </cell>
          <cell r="G1706">
            <v>41460000000</v>
          </cell>
          <cell r="H1706">
            <v>5275000000</v>
          </cell>
          <cell r="I1706">
            <v>2337000000</v>
          </cell>
          <cell r="J1706">
            <v>0</v>
          </cell>
          <cell r="K1706">
            <v>15784000000</v>
          </cell>
          <cell r="L1706">
            <v>8172000000</v>
          </cell>
          <cell r="M1706" t="str">
            <v>Industrials</v>
          </cell>
          <cell r="N1706" t="str">
            <v>Industrial Conglomerates</v>
          </cell>
        </row>
        <row r="1707">
          <cell r="A1707">
            <v>1649</v>
          </cell>
          <cell r="B1707" t="str">
            <v>VNO</v>
          </cell>
          <cell r="C1707" t="str">
            <v>Year 4</v>
          </cell>
          <cell r="D1707" t="str">
            <v>VNOandYear 4</v>
          </cell>
          <cell r="E1707">
            <v>42735</v>
          </cell>
          <cell r="F1707">
            <v>2506202000</v>
          </cell>
          <cell r="G1707">
            <v>1024336000</v>
          </cell>
          <cell r="H1707">
            <v>179279000</v>
          </cell>
          <cell r="I1707">
            <v>0</v>
          </cell>
          <cell r="J1707">
            <v>565059000</v>
          </cell>
          <cell r="K1707">
            <v>1481866000</v>
          </cell>
          <cell r="L1707">
            <v>737528000</v>
          </cell>
          <cell r="M1707" t="str">
            <v>Real Estate</v>
          </cell>
          <cell r="N1707" t="str">
            <v>REITs</v>
          </cell>
        </row>
        <row r="1708">
          <cell r="A1708">
            <v>1665</v>
          </cell>
          <cell r="B1708" t="str">
            <v>VTR</v>
          </cell>
          <cell r="C1708" t="str">
            <v>Year 4</v>
          </cell>
          <cell r="D1708" t="str">
            <v>VTRandYear 4</v>
          </cell>
          <cell r="E1708">
            <v>42735</v>
          </cell>
          <cell r="F1708">
            <v>3442646000</v>
          </cell>
          <cell r="G1708">
            <v>1442073000</v>
          </cell>
          <cell r="H1708">
            <v>136863000</v>
          </cell>
          <cell r="I1708">
            <v>0</v>
          </cell>
          <cell r="J1708">
            <v>898924000</v>
          </cell>
          <cell r="K1708">
            <v>2000573000</v>
          </cell>
          <cell r="L1708">
            <v>964786000</v>
          </cell>
          <cell r="M1708" t="str">
            <v>Real Estate</v>
          </cell>
          <cell r="N1708" t="str">
            <v>REITs</v>
          </cell>
        </row>
        <row r="1709">
          <cell r="A1709">
            <v>1693</v>
          </cell>
          <cell r="B1709" t="str">
            <v>WHR</v>
          </cell>
          <cell r="C1709" t="str">
            <v>Year 4</v>
          </cell>
          <cell r="D1709" t="str">
            <v>WHRandYear 4</v>
          </cell>
          <cell r="E1709">
            <v>42735</v>
          </cell>
          <cell r="F1709">
            <v>20718000000</v>
          </cell>
          <cell r="G1709">
            <v>17036000000</v>
          </cell>
          <cell r="H1709">
            <v>2084000000</v>
          </cell>
          <cell r="I1709">
            <v>0</v>
          </cell>
          <cell r="J1709">
            <v>71000000</v>
          </cell>
          <cell r="K1709">
            <v>3682000000</v>
          </cell>
          <cell r="L1709">
            <v>1527000000</v>
          </cell>
          <cell r="M1709" t="str">
            <v>Consumer Discretionary</v>
          </cell>
          <cell r="N1709" t="str">
            <v>Household Appliances</v>
          </cell>
        </row>
        <row r="1710">
          <cell r="A1710">
            <v>1701</v>
          </cell>
          <cell r="B1710" t="str">
            <v>WM</v>
          </cell>
          <cell r="C1710" t="str">
            <v>Year 4</v>
          </cell>
          <cell r="D1710" t="str">
            <v>WMandYear 4</v>
          </cell>
          <cell r="E1710">
            <v>42735</v>
          </cell>
          <cell r="F1710">
            <v>13609000000</v>
          </cell>
          <cell r="G1710">
            <v>8486000000</v>
          </cell>
          <cell r="H1710">
            <v>1410000000</v>
          </cell>
          <cell r="I1710">
            <v>0</v>
          </cell>
          <cell r="J1710">
            <v>1301000000</v>
          </cell>
          <cell r="K1710">
            <v>5123000000</v>
          </cell>
          <cell r="L1710">
            <v>2412000000</v>
          </cell>
          <cell r="M1710" t="str">
            <v>Industrials</v>
          </cell>
          <cell r="N1710" t="str">
            <v>Environmental Services</v>
          </cell>
        </row>
        <row r="1711">
          <cell r="A1711">
            <v>1780</v>
          </cell>
          <cell r="B1711" t="str">
            <v>ZTS</v>
          </cell>
          <cell r="C1711" t="str">
            <v>Year 4</v>
          </cell>
          <cell r="D1711" t="str">
            <v>ZTSandYear 4</v>
          </cell>
          <cell r="E1711">
            <v>42735</v>
          </cell>
          <cell r="F1711">
            <v>4888000000</v>
          </cell>
          <cell r="G1711">
            <v>1666000000</v>
          </cell>
          <cell r="H1711">
            <v>1364000000</v>
          </cell>
          <cell r="I1711">
            <v>376000000</v>
          </cell>
          <cell r="J1711">
            <v>85000000</v>
          </cell>
          <cell r="K1711">
            <v>3222000000</v>
          </cell>
          <cell r="L1711">
            <v>1397000000</v>
          </cell>
          <cell r="M1711" t="str">
            <v>Health Care</v>
          </cell>
          <cell r="N1711" t="str">
            <v>Pharmaceuticals</v>
          </cell>
        </row>
        <row r="1712">
          <cell r="A1712">
            <v>838</v>
          </cell>
          <cell r="B1712" t="str">
            <v>ILMN</v>
          </cell>
          <cell r="C1712" t="str">
            <v>Year 4</v>
          </cell>
          <cell r="D1712" t="str">
            <v>ILMNandYear 4</v>
          </cell>
          <cell r="E1712">
            <v>42736</v>
          </cell>
          <cell r="F1712">
            <v>2398373000</v>
          </cell>
          <cell r="G1712">
            <v>731925000</v>
          </cell>
          <cell r="H1712">
            <v>584491000</v>
          </cell>
          <cell r="I1712">
            <v>504415000</v>
          </cell>
          <cell r="J1712">
            <v>0</v>
          </cell>
          <cell r="K1712">
            <v>1666448000</v>
          </cell>
          <cell r="L1712">
            <v>577542000</v>
          </cell>
          <cell r="M1712" t="str">
            <v>Health Care</v>
          </cell>
          <cell r="N1712" t="str">
            <v>Life Sciences Tools &amp;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209BB-8493-4A24-88EA-13B65DD1C6BE}">
  <dimension ref="B2:AC41"/>
  <sheetViews>
    <sheetView tabSelected="1" workbookViewId="0">
      <selection activeCell="J24" sqref="J24:S39"/>
    </sheetView>
  </sheetViews>
  <sheetFormatPr defaultColWidth="10.77734375" defaultRowHeight="14.4" x14ac:dyDescent="0.3"/>
  <cols>
    <col min="1" max="1" width="10.77734375" style="6"/>
    <col min="2" max="2" width="23.6640625" style="6" bestFit="1" customWidth="1"/>
    <col min="3" max="6" width="15.6640625" style="6" bestFit="1" customWidth="1"/>
    <col min="7" max="7" width="6.44140625" style="6" bestFit="1" customWidth="1"/>
    <col min="8" max="8" width="15.6640625" style="6" bestFit="1" customWidth="1"/>
    <col min="9" max="9" width="10.77734375" style="6"/>
    <col min="10" max="10" width="11.21875" style="6" bestFit="1" customWidth="1"/>
    <col min="11" max="13" width="10.77734375" style="6"/>
    <col min="14" max="18" width="10.77734375" style="6" customWidth="1"/>
    <col min="19" max="19" width="17.88671875" style="6" customWidth="1"/>
    <col min="20" max="16384" width="10.77734375" style="6"/>
  </cols>
  <sheetData>
    <row r="2" spans="2:10" x14ac:dyDescent="0.3">
      <c r="B2" s="45" t="s">
        <v>15</v>
      </c>
      <c r="C2" s="45"/>
      <c r="D2" s="45"/>
      <c r="E2" s="45"/>
      <c r="F2" s="45"/>
      <c r="G2" s="45"/>
      <c r="H2" s="45"/>
    </row>
    <row r="3" spans="2:10" x14ac:dyDescent="0.3">
      <c r="B3" s="45"/>
      <c r="C3" s="45"/>
      <c r="D3" s="45"/>
      <c r="E3" s="45"/>
      <c r="F3" s="45"/>
      <c r="G3" s="45"/>
      <c r="H3" s="45"/>
    </row>
    <row r="5" spans="2:10" ht="15" thickBot="1" x14ac:dyDescent="0.35"/>
    <row r="6" spans="2:10" ht="15" thickBot="1" x14ac:dyDescent="0.35">
      <c r="B6" s="7" t="s">
        <v>16</v>
      </c>
      <c r="C6" s="8" t="s">
        <v>0</v>
      </c>
      <c r="D6" s="8" t="s">
        <v>1</v>
      </c>
      <c r="E6" s="8" t="s">
        <v>2</v>
      </c>
      <c r="F6" s="8" t="s">
        <v>3</v>
      </c>
      <c r="G6" s="8"/>
      <c r="H6" s="9" t="s">
        <v>17</v>
      </c>
    </row>
    <row r="7" spans="2:10" x14ac:dyDescent="0.3">
      <c r="B7" s="10" t="s">
        <v>4</v>
      </c>
      <c r="C7" s="11">
        <v>16969305506.493507</v>
      </c>
      <c r="D7" s="11">
        <v>17655925714.285713</v>
      </c>
      <c r="E7" s="11">
        <v>18619141545.454544</v>
      </c>
      <c r="F7" s="11">
        <v>20050682947.36842</v>
      </c>
      <c r="G7" s="11"/>
      <c r="H7" s="12">
        <f>AVERAGE(C7:F7)</f>
        <v>18323763928.400547</v>
      </c>
      <c r="J7" s="13"/>
    </row>
    <row r="8" spans="2:10" x14ac:dyDescent="0.3">
      <c r="B8" s="10" t="s">
        <v>5</v>
      </c>
      <c r="C8" s="11">
        <v>42084901909.090912</v>
      </c>
      <c r="D8" s="11">
        <v>43288695333.333336</v>
      </c>
      <c r="E8" s="11">
        <v>44042928484.848488</v>
      </c>
      <c r="F8" s="11">
        <v>44215178848.484848</v>
      </c>
      <c r="G8" s="11"/>
      <c r="H8" s="12">
        <f t="shared" ref="H8:H17" si="0">AVERAGE(C8:F8)</f>
        <v>43407926143.939392</v>
      </c>
      <c r="J8" s="13"/>
    </row>
    <row r="9" spans="2:10" x14ac:dyDescent="0.3">
      <c r="B9" s="10" t="s">
        <v>6</v>
      </c>
      <c r="C9" s="11">
        <v>43629114322.580643</v>
      </c>
      <c r="D9" s="11">
        <v>44065932903.225807</v>
      </c>
      <c r="E9" s="11">
        <v>41027772161.290321</v>
      </c>
      <c r="F9" s="11">
        <v>27216366677.419353</v>
      </c>
      <c r="G9" s="11"/>
      <c r="H9" s="12">
        <f t="shared" si="0"/>
        <v>38984796516.129028</v>
      </c>
      <c r="J9" s="13"/>
    </row>
    <row r="10" spans="2:10" x14ac:dyDescent="0.3">
      <c r="B10" s="10" t="s">
        <v>7</v>
      </c>
      <c r="C10" s="11">
        <v>21419213414.634148</v>
      </c>
      <c r="D10" s="11">
        <v>20570560097.560974</v>
      </c>
      <c r="E10" s="11">
        <v>20744208439.024391</v>
      </c>
      <c r="F10" s="11">
        <v>20568377146.341465</v>
      </c>
      <c r="G10" s="11"/>
      <c r="H10" s="12">
        <f t="shared" si="0"/>
        <v>20825589774.390244</v>
      </c>
      <c r="J10" s="13"/>
    </row>
    <row r="11" spans="2:10" x14ac:dyDescent="0.3">
      <c r="B11" s="10" t="s">
        <v>8</v>
      </c>
      <c r="C11" s="11">
        <v>20079451562.5</v>
      </c>
      <c r="D11" s="11">
        <v>21652955812.5</v>
      </c>
      <c r="E11" s="11">
        <v>24918770489.361702</v>
      </c>
      <c r="F11" s="11">
        <v>27312225702.127659</v>
      </c>
      <c r="G11" s="11"/>
      <c r="H11" s="12">
        <f t="shared" si="0"/>
        <v>23490850891.622341</v>
      </c>
      <c r="J11" s="13"/>
    </row>
    <row r="12" spans="2:10" x14ac:dyDescent="0.3">
      <c r="B12" s="10" t="s">
        <v>9</v>
      </c>
      <c r="C12" s="11">
        <v>16303175032.258064</v>
      </c>
      <c r="D12" s="11">
        <v>16600858241.935484</v>
      </c>
      <c r="E12" s="11">
        <v>16736712564.516129</v>
      </c>
      <c r="F12" s="11">
        <v>16549915758.064516</v>
      </c>
      <c r="G12" s="11"/>
      <c r="H12" s="12">
        <f t="shared" si="0"/>
        <v>16547665399.193548</v>
      </c>
      <c r="J12" s="13"/>
    </row>
    <row r="13" spans="2:10" x14ac:dyDescent="0.3">
      <c r="B13" s="10" t="s">
        <v>10</v>
      </c>
      <c r="C13" s="11">
        <v>15546943135.59322</v>
      </c>
      <c r="D13" s="11">
        <v>15391407779.661016</v>
      </c>
      <c r="E13" s="11">
        <v>16763203719.298246</v>
      </c>
      <c r="F13" s="11">
        <v>16035034618.181818</v>
      </c>
      <c r="G13" s="11"/>
      <c r="H13" s="12">
        <f t="shared" si="0"/>
        <v>15934147313.183575</v>
      </c>
      <c r="J13" s="13"/>
    </row>
    <row r="14" spans="2:10" x14ac:dyDescent="0.3">
      <c r="B14" s="10" t="s">
        <v>11</v>
      </c>
      <c r="C14" s="11">
        <v>11884322750</v>
      </c>
      <c r="D14" s="11">
        <v>12148125166.666666</v>
      </c>
      <c r="E14" s="11">
        <v>12314544791.666666</v>
      </c>
      <c r="F14" s="11">
        <v>10954398043.47826</v>
      </c>
      <c r="G14" s="11"/>
      <c r="H14" s="12">
        <f t="shared" si="0"/>
        <v>11825347687.952896</v>
      </c>
      <c r="J14" s="13"/>
    </row>
    <row r="15" spans="2:10" x14ac:dyDescent="0.3">
      <c r="B15" s="10" t="s">
        <v>12</v>
      </c>
      <c r="C15" s="11">
        <v>2115778769.2307692</v>
      </c>
      <c r="D15" s="11">
        <v>2375729307.6923075</v>
      </c>
      <c r="E15" s="11">
        <v>2679731615.3846154</v>
      </c>
      <c r="F15" s="11">
        <v>2875622961.5384617</v>
      </c>
      <c r="G15" s="11"/>
      <c r="H15" s="12">
        <f t="shared" si="0"/>
        <v>2511715663.4615383</v>
      </c>
      <c r="J15" s="13"/>
    </row>
    <row r="16" spans="2:10" x14ac:dyDescent="0.3">
      <c r="B16" s="10" t="s">
        <v>13</v>
      </c>
      <c r="C16" s="11">
        <v>54608770600</v>
      </c>
      <c r="D16" s="11">
        <v>55694400000</v>
      </c>
      <c r="E16" s="11">
        <v>57821200000</v>
      </c>
      <c r="F16" s="11">
        <v>62025200000</v>
      </c>
      <c r="G16" s="11"/>
      <c r="H16" s="12">
        <f t="shared" si="0"/>
        <v>57537392650</v>
      </c>
      <c r="J16" s="13"/>
    </row>
    <row r="17" spans="2:29" ht="15" thickBot="1" x14ac:dyDescent="0.35">
      <c r="B17" s="14" t="s">
        <v>14</v>
      </c>
      <c r="C17" s="15">
        <v>10507404958.333334</v>
      </c>
      <c r="D17" s="15">
        <v>11040250041.666666</v>
      </c>
      <c r="E17" s="15">
        <v>11614814333.333334</v>
      </c>
      <c r="F17" s="15">
        <v>11380246125</v>
      </c>
      <c r="G17" s="15"/>
      <c r="H17" s="16">
        <f t="shared" si="0"/>
        <v>11135678864.583334</v>
      </c>
      <c r="J17" s="13"/>
    </row>
    <row r="18" spans="2:29" x14ac:dyDescent="0.3">
      <c r="C18" s="17"/>
      <c r="D18" s="17"/>
      <c r="E18" s="17"/>
      <c r="F18" s="17"/>
      <c r="G18" s="17"/>
      <c r="H18" s="17"/>
    </row>
    <row r="19" spans="2:29" x14ac:dyDescent="0.3">
      <c r="C19" s="17"/>
      <c r="D19" s="17"/>
      <c r="E19" s="17"/>
      <c r="F19" s="17"/>
      <c r="G19" s="17"/>
      <c r="H19" s="17"/>
    </row>
    <row r="24" spans="2:29" x14ac:dyDescent="0.3">
      <c r="J24" s="46" t="s">
        <v>605</v>
      </c>
      <c r="K24" s="47"/>
      <c r="L24" s="47"/>
      <c r="M24" s="47"/>
      <c r="N24" s="47"/>
      <c r="O24" s="47"/>
      <c r="P24" s="47"/>
      <c r="Q24" s="47"/>
      <c r="R24" s="47"/>
      <c r="S24" s="47"/>
      <c r="T24" s="47"/>
      <c r="U24" s="47"/>
      <c r="V24" s="47"/>
      <c r="W24" s="47"/>
      <c r="X24" s="47"/>
      <c r="Y24" s="47"/>
      <c r="Z24" s="47"/>
      <c r="AA24" s="47"/>
      <c r="AB24" s="47"/>
      <c r="AC24" s="47"/>
    </row>
    <row r="25" spans="2:29" x14ac:dyDescent="0.3">
      <c r="J25" s="47"/>
      <c r="K25" s="47"/>
      <c r="L25" s="47"/>
      <c r="M25" s="47"/>
      <c r="N25" s="47"/>
      <c r="O25" s="47"/>
      <c r="P25" s="47"/>
      <c r="Q25" s="47"/>
      <c r="R25" s="47"/>
      <c r="S25" s="47"/>
      <c r="T25" s="47"/>
      <c r="U25" s="47"/>
      <c r="V25" s="47"/>
      <c r="W25" s="47"/>
      <c r="X25" s="47"/>
      <c r="Y25" s="47"/>
      <c r="Z25" s="47"/>
      <c r="AA25" s="47"/>
      <c r="AB25" s="47"/>
      <c r="AC25" s="47"/>
    </row>
    <row r="26" spans="2:29" x14ac:dyDescent="0.3">
      <c r="J26" s="47"/>
      <c r="K26" s="47"/>
      <c r="L26" s="47"/>
      <c r="M26" s="47"/>
      <c r="N26" s="47"/>
      <c r="O26" s="47"/>
      <c r="P26" s="47"/>
      <c r="Q26" s="47"/>
      <c r="R26" s="47"/>
      <c r="S26" s="47"/>
      <c r="T26" s="47"/>
      <c r="U26" s="47"/>
      <c r="V26" s="47"/>
      <c r="W26" s="47"/>
      <c r="X26" s="47"/>
      <c r="Y26" s="47"/>
      <c r="Z26" s="47"/>
      <c r="AA26" s="47"/>
      <c r="AB26" s="47"/>
      <c r="AC26" s="47"/>
    </row>
    <row r="27" spans="2:29" x14ac:dyDescent="0.3">
      <c r="J27" s="47"/>
      <c r="K27" s="47"/>
      <c r="L27" s="47"/>
      <c r="M27" s="47"/>
      <c r="N27" s="47"/>
      <c r="O27" s="47"/>
      <c r="P27" s="47"/>
      <c r="Q27" s="47"/>
      <c r="R27" s="47"/>
      <c r="S27" s="47"/>
      <c r="T27" s="47"/>
      <c r="U27" s="47"/>
      <c r="V27" s="47"/>
      <c r="W27" s="47"/>
      <c r="X27" s="47"/>
      <c r="Y27" s="47"/>
      <c r="Z27" s="47"/>
      <c r="AA27" s="47"/>
      <c r="AB27" s="47"/>
      <c r="AC27" s="47"/>
    </row>
    <row r="28" spans="2:29" x14ac:dyDescent="0.3">
      <c r="J28" s="47"/>
      <c r="K28" s="47"/>
      <c r="L28" s="47"/>
      <c r="M28" s="47"/>
      <c r="N28" s="47"/>
      <c r="O28" s="47"/>
      <c r="P28" s="47"/>
      <c r="Q28" s="47"/>
      <c r="R28" s="47"/>
      <c r="S28" s="47"/>
      <c r="T28" s="47"/>
      <c r="U28" s="47"/>
      <c r="V28" s="47"/>
      <c r="W28" s="47"/>
      <c r="X28" s="47"/>
      <c r="Y28" s="47"/>
      <c r="Z28" s="47"/>
      <c r="AA28" s="47"/>
      <c r="AB28" s="47"/>
      <c r="AC28" s="47"/>
    </row>
    <row r="29" spans="2:29" x14ac:dyDescent="0.3">
      <c r="J29" s="47"/>
      <c r="K29" s="47"/>
      <c r="L29" s="47"/>
      <c r="M29" s="47"/>
      <c r="N29" s="47"/>
      <c r="O29" s="47"/>
      <c r="P29" s="47"/>
      <c r="Q29" s="47"/>
      <c r="R29" s="47"/>
      <c r="S29" s="47"/>
      <c r="T29" s="47"/>
      <c r="U29" s="47"/>
      <c r="V29" s="47"/>
      <c r="W29" s="47"/>
      <c r="X29" s="47"/>
      <c r="Y29" s="47"/>
      <c r="Z29" s="47"/>
      <c r="AA29" s="47"/>
      <c r="AB29" s="47"/>
      <c r="AC29" s="47"/>
    </row>
    <row r="30" spans="2:29" x14ac:dyDescent="0.3">
      <c r="J30" s="47"/>
      <c r="K30" s="47"/>
      <c r="L30" s="47"/>
      <c r="M30" s="47"/>
      <c r="N30" s="47"/>
      <c r="O30" s="47"/>
      <c r="P30" s="47"/>
      <c r="Q30" s="47"/>
      <c r="R30" s="47"/>
      <c r="S30" s="47"/>
      <c r="T30" s="47"/>
      <c r="U30" s="47"/>
      <c r="V30" s="47"/>
      <c r="W30" s="47"/>
      <c r="X30" s="47"/>
      <c r="Y30" s="47"/>
      <c r="Z30" s="47"/>
      <c r="AA30" s="47"/>
      <c r="AB30" s="47"/>
      <c r="AC30" s="47"/>
    </row>
    <row r="31" spans="2:29" x14ac:dyDescent="0.3">
      <c r="J31" s="47"/>
      <c r="K31" s="47"/>
      <c r="L31" s="47"/>
      <c r="M31" s="47"/>
      <c r="N31" s="47"/>
      <c r="O31" s="47"/>
      <c r="P31" s="47"/>
      <c r="Q31" s="47"/>
      <c r="R31" s="47"/>
      <c r="S31" s="47"/>
      <c r="T31" s="47"/>
      <c r="U31" s="47"/>
      <c r="V31" s="47"/>
      <c r="W31" s="47"/>
      <c r="X31" s="47"/>
      <c r="Y31" s="47"/>
      <c r="Z31" s="47"/>
      <c r="AA31" s="47"/>
      <c r="AB31" s="47"/>
      <c r="AC31" s="47"/>
    </row>
    <row r="32" spans="2:29" x14ac:dyDescent="0.3">
      <c r="J32" s="47"/>
      <c r="K32" s="47"/>
      <c r="L32" s="47"/>
      <c r="M32" s="47"/>
      <c r="N32" s="47"/>
      <c r="O32" s="47"/>
      <c r="P32" s="47"/>
      <c r="Q32" s="47"/>
      <c r="R32" s="47"/>
      <c r="S32" s="47"/>
      <c r="T32" s="47"/>
      <c r="U32" s="47"/>
      <c r="V32" s="47"/>
      <c r="W32" s="47"/>
      <c r="X32" s="47"/>
      <c r="Y32" s="47"/>
      <c r="Z32" s="47"/>
      <c r="AA32" s="47"/>
      <c r="AB32" s="47"/>
      <c r="AC32" s="47"/>
    </row>
    <row r="33" spans="10:29" x14ac:dyDescent="0.3">
      <c r="J33" s="47"/>
      <c r="K33" s="47"/>
      <c r="L33" s="47"/>
      <c r="M33" s="47"/>
      <c r="N33" s="47"/>
      <c r="O33" s="47"/>
      <c r="P33" s="47"/>
      <c r="Q33" s="47"/>
      <c r="R33" s="47"/>
      <c r="S33" s="47"/>
      <c r="T33" s="47"/>
      <c r="U33" s="47"/>
      <c r="V33" s="47"/>
      <c r="W33" s="47"/>
      <c r="X33" s="47"/>
      <c r="Y33" s="47"/>
      <c r="Z33" s="47"/>
      <c r="AA33" s="47"/>
      <c r="AB33" s="47"/>
      <c r="AC33" s="47"/>
    </row>
    <row r="34" spans="10:29" x14ac:dyDescent="0.3">
      <c r="J34" s="47"/>
      <c r="K34" s="47"/>
      <c r="L34" s="47"/>
      <c r="M34" s="47"/>
      <c r="N34" s="47"/>
      <c r="O34" s="47"/>
      <c r="P34" s="47"/>
      <c r="Q34" s="47"/>
      <c r="R34" s="47"/>
      <c r="S34" s="47"/>
      <c r="T34" s="47"/>
      <c r="U34" s="47"/>
      <c r="V34" s="47"/>
      <c r="W34" s="47"/>
      <c r="X34" s="47"/>
      <c r="Y34" s="47"/>
      <c r="Z34" s="47"/>
      <c r="AA34" s="47"/>
      <c r="AB34" s="47"/>
      <c r="AC34" s="47"/>
    </row>
    <row r="35" spans="10:29" x14ac:dyDescent="0.3">
      <c r="J35" s="47"/>
      <c r="K35" s="47"/>
      <c r="L35" s="47"/>
      <c r="M35" s="47"/>
      <c r="N35" s="47"/>
      <c r="O35" s="47"/>
      <c r="P35" s="47"/>
      <c r="Q35" s="47"/>
      <c r="R35" s="47"/>
      <c r="S35" s="47"/>
      <c r="T35" s="47"/>
      <c r="U35" s="47"/>
      <c r="V35" s="47"/>
      <c r="W35" s="47"/>
      <c r="X35" s="47"/>
      <c r="Y35" s="47"/>
      <c r="Z35" s="47"/>
      <c r="AA35" s="47"/>
      <c r="AB35" s="47"/>
      <c r="AC35" s="47"/>
    </row>
    <row r="36" spans="10:29" x14ac:dyDescent="0.3">
      <c r="J36" s="47"/>
      <c r="K36" s="47"/>
      <c r="L36" s="47"/>
      <c r="M36" s="47"/>
      <c r="N36" s="47"/>
      <c r="O36" s="47"/>
      <c r="P36" s="47"/>
      <c r="Q36" s="47"/>
      <c r="R36" s="47"/>
      <c r="S36" s="47"/>
      <c r="T36" s="47"/>
      <c r="U36" s="47"/>
      <c r="V36" s="47"/>
      <c r="W36" s="47"/>
      <c r="X36" s="47"/>
      <c r="Y36" s="47"/>
      <c r="Z36" s="47"/>
      <c r="AA36" s="47"/>
      <c r="AB36" s="47"/>
      <c r="AC36" s="47"/>
    </row>
    <row r="37" spans="10:29" x14ac:dyDescent="0.3">
      <c r="J37" s="47"/>
      <c r="K37" s="47"/>
      <c r="L37" s="47"/>
      <c r="M37" s="47"/>
      <c r="N37" s="47"/>
      <c r="O37" s="47"/>
      <c r="P37" s="47"/>
      <c r="Q37" s="47"/>
      <c r="R37" s="47"/>
      <c r="S37" s="47"/>
      <c r="T37" s="47"/>
      <c r="U37" s="47"/>
      <c r="V37" s="47"/>
      <c r="W37" s="47"/>
      <c r="X37" s="47"/>
      <c r="Y37" s="47"/>
      <c r="Z37" s="47"/>
      <c r="AA37" s="47"/>
      <c r="AB37" s="47"/>
      <c r="AC37" s="47"/>
    </row>
    <row r="38" spans="10:29" x14ac:dyDescent="0.3">
      <c r="J38" s="47"/>
      <c r="K38" s="47"/>
      <c r="L38" s="47"/>
      <c r="M38" s="47"/>
      <c r="N38" s="47"/>
      <c r="O38" s="47"/>
      <c r="P38" s="47"/>
      <c r="Q38" s="47"/>
      <c r="R38" s="47"/>
      <c r="S38" s="47"/>
      <c r="T38" s="47"/>
      <c r="U38" s="47"/>
      <c r="V38" s="47"/>
      <c r="W38" s="47"/>
      <c r="X38" s="47"/>
      <c r="Y38" s="47"/>
      <c r="Z38" s="47"/>
      <c r="AA38" s="47"/>
      <c r="AB38" s="47"/>
      <c r="AC38" s="47"/>
    </row>
    <row r="39" spans="10:29" x14ac:dyDescent="0.3">
      <c r="J39" s="47"/>
      <c r="K39" s="47"/>
      <c r="L39" s="47"/>
      <c r="M39" s="47"/>
      <c r="N39" s="47"/>
      <c r="O39" s="47"/>
      <c r="P39" s="47"/>
      <c r="Q39" s="47"/>
      <c r="R39" s="47"/>
      <c r="S39" s="47"/>
      <c r="T39" s="47"/>
      <c r="U39" s="47"/>
      <c r="V39" s="47"/>
      <c r="W39" s="47"/>
      <c r="X39" s="47"/>
      <c r="Y39" s="47"/>
      <c r="Z39" s="47"/>
      <c r="AA39" s="47"/>
      <c r="AB39" s="47"/>
      <c r="AC39" s="47"/>
    </row>
    <row r="40" spans="10:29" x14ac:dyDescent="0.3">
      <c r="J40" s="48"/>
      <c r="K40" s="48"/>
      <c r="L40" s="48"/>
      <c r="M40" s="48"/>
      <c r="N40" s="48"/>
      <c r="O40" s="48"/>
      <c r="P40" s="48"/>
      <c r="Q40" s="48"/>
      <c r="R40" s="48"/>
      <c r="S40" s="48"/>
      <c r="T40" s="48"/>
      <c r="U40" s="48"/>
      <c r="V40" s="48"/>
    </row>
    <row r="41" spans="10:29" x14ac:dyDescent="0.3">
      <c r="J41" s="48"/>
      <c r="K41" s="48"/>
      <c r="L41" s="48"/>
      <c r="M41" s="48"/>
      <c r="N41" s="48"/>
      <c r="O41" s="48"/>
      <c r="P41" s="48"/>
      <c r="Q41" s="48"/>
      <c r="R41" s="48"/>
      <c r="S41" s="48"/>
      <c r="T41" s="48"/>
    </row>
  </sheetData>
  <mergeCells count="5">
    <mergeCell ref="B2:H3"/>
    <mergeCell ref="J24:S39"/>
    <mergeCell ref="J40:V40"/>
    <mergeCell ref="J41:T41"/>
    <mergeCell ref="T24:AC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FAF9-4AA4-4743-AFB7-183D52FB0850}">
  <dimension ref="C3:R15"/>
  <sheetViews>
    <sheetView topLeftCell="E1" workbookViewId="0">
      <selection activeCell="K13" sqref="K13"/>
    </sheetView>
  </sheetViews>
  <sheetFormatPr defaultColWidth="8.77734375" defaultRowHeight="14.4" x14ac:dyDescent="0.3"/>
  <cols>
    <col min="1" max="2" width="8.77734375" style="6"/>
    <col min="3" max="3" width="25.44140625" style="6" bestFit="1" customWidth="1"/>
    <col min="4" max="4" width="20.33203125" style="6" customWidth="1"/>
    <col min="5" max="5" width="8.77734375" style="6"/>
    <col min="6" max="8" width="15.44140625" style="6" bestFit="1" customWidth="1"/>
    <col min="9" max="9" width="14.44140625" style="6" bestFit="1" customWidth="1"/>
    <col min="10" max="10" width="15.44140625" style="6" bestFit="1" customWidth="1"/>
    <col min="11" max="11" width="18.21875" style="6" bestFit="1" customWidth="1"/>
    <col min="12" max="15" width="8.77734375" style="6"/>
    <col min="16" max="16" width="40.33203125" style="6" customWidth="1"/>
    <col min="17" max="16384" width="8.77734375" style="6"/>
  </cols>
  <sheetData>
    <row r="3" spans="3:18" ht="15" thickBot="1" x14ac:dyDescent="0.35"/>
    <row r="4" spans="3:18" ht="15" thickBot="1" x14ac:dyDescent="0.35">
      <c r="C4" s="7" t="s">
        <v>16</v>
      </c>
      <c r="D4" s="9" t="s">
        <v>17</v>
      </c>
      <c r="F4" s="44" t="s">
        <v>19</v>
      </c>
      <c r="G4" s="8" t="s">
        <v>20</v>
      </c>
      <c r="H4" s="8" t="s">
        <v>21</v>
      </c>
      <c r="I4" s="8" t="s">
        <v>22</v>
      </c>
      <c r="J4" s="8" t="s">
        <v>23</v>
      </c>
      <c r="K4" s="9" t="s">
        <v>24</v>
      </c>
    </row>
    <row r="5" spans="3:18" ht="15" thickBot="1" x14ac:dyDescent="0.35">
      <c r="C5" s="38" t="s">
        <v>4</v>
      </c>
      <c r="D5" s="12">
        <v>18323763928.400547</v>
      </c>
      <c r="F5" s="19">
        <f>AVERAGE(D5:D15)</f>
        <v>23684079530.259674</v>
      </c>
      <c r="G5" s="15">
        <f>MEDIAN(D5:D15)</f>
        <v>18323763928.400547</v>
      </c>
      <c r="H5" s="15">
        <f>MAX(D5:D15)</f>
        <v>57537392650</v>
      </c>
      <c r="I5" s="15">
        <f>MIN(D5:D15)</f>
        <v>2511715663.4615383</v>
      </c>
      <c r="J5" s="15">
        <f>H5-I5</f>
        <v>55025676986.53846</v>
      </c>
      <c r="K5" s="20">
        <f>_xlfn.STDEV.P(D5:D15)</f>
        <v>15560675630.777775</v>
      </c>
    </row>
    <row r="6" spans="3:18" x14ac:dyDescent="0.3">
      <c r="C6" s="38" t="s">
        <v>5</v>
      </c>
      <c r="D6" s="12">
        <v>43407926143.939392</v>
      </c>
    </row>
    <row r="7" spans="3:18" x14ac:dyDescent="0.3">
      <c r="C7" s="38" t="s">
        <v>6</v>
      </c>
      <c r="D7" s="12">
        <v>38984796516.129028</v>
      </c>
      <c r="F7" s="49" t="s">
        <v>18</v>
      </c>
      <c r="G7" s="49"/>
      <c r="H7" s="49"/>
      <c r="I7" s="49"/>
      <c r="J7" s="49"/>
      <c r="K7" s="49"/>
      <c r="L7" s="49"/>
      <c r="M7" s="49"/>
      <c r="N7" s="49"/>
      <c r="O7" s="49"/>
      <c r="P7" s="49"/>
      <c r="Q7" s="49"/>
      <c r="R7" s="49"/>
    </row>
    <row r="8" spans="3:18" x14ac:dyDescent="0.3">
      <c r="C8" s="38" t="s">
        <v>7</v>
      </c>
      <c r="D8" s="12">
        <v>20825589774.390244</v>
      </c>
      <c r="F8" s="49" t="s">
        <v>606</v>
      </c>
      <c r="G8" s="49"/>
      <c r="H8" s="49"/>
      <c r="I8" s="49"/>
      <c r="J8" s="49"/>
      <c r="K8" s="49"/>
      <c r="L8" s="49"/>
      <c r="M8" s="49"/>
      <c r="N8" s="49"/>
      <c r="O8" s="49"/>
      <c r="P8" s="49"/>
    </row>
    <row r="9" spans="3:18" x14ac:dyDescent="0.3">
      <c r="C9" s="38" t="s">
        <v>8</v>
      </c>
      <c r="D9" s="12">
        <v>23490850891.622341</v>
      </c>
    </row>
    <row r="10" spans="3:18" x14ac:dyDescent="0.3">
      <c r="C10" s="38" t="s">
        <v>9</v>
      </c>
      <c r="D10" s="12">
        <v>16547665399.193548</v>
      </c>
    </row>
    <row r="11" spans="3:18" x14ac:dyDescent="0.3">
      <c r="C11" s="38" t="s">
        <v>10</v>
      </c>
      <c r="D11" s="12">
        <v>15934147313.183575</v>
      </c>
    </row>
    <row r="12" spans="3:18" x14ac:dyDescent="0.3">
      <c r="C12" s="38" t="s">
        <v>11</v>
      </c>
      <c r="D12" s="12">
        <v>11825347687.952896</v>
      </c>
    </row>
    <row r="13" spans="3:18" x14ac:dyDescent="0.3">
      <c r="C13" s="38" t="s">
        <v>12</v>
      </c>
      <c r="D13" s="12">
        <v>2511715663.4615383</v>
      </c>
    </row>
    <row r="14" spans="3:18" x14ac:dyDescent="0.3">
      <c r="C14" s="38" t="s">
        <v>13</v>
      </c>
      <c r="D14" s="12">
        <v>57537392650</v>
      </c>
    </row>
    <row r="15" spans="3:18" ht="15" thickBot="1" x14ac:dyDescent="0.35">
      <c r="C15" s="39" t="s">
        <v>14</v>
      </c>
      <c r="D15" s="16">
        <v>11135678864.583334</v>
      </c>
    </row>
  </sheetData>
  <mergeCells count="2">
    <mergeCell ref="F7:R7"/>
    <mergeCell ref="F8:P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E3CF-5707-479C-BE16-39DE460491FC}">
  <dimension ref="A1:H431"/>
  <sheetViews>
    <sheetView topLeftCell="B1" workbookViewId="0">
      <selection activeCell="D16" sqref="D16"/>
    </sheetView>
  </sheetViews>
  <sheetFormatPr defaultColWidth="10.77734375" defaultRowHeight="14.4" x14ac:dyDescent="0.3"/>
  <cols>
    <col min="1" max="1" width="10.77734375" style="18" hidden="1" customWidth="1"/>
    <col min="2" max="3" width="10.77734375" style="18"/>
    <col min="4" max="4" width="23.21875" style="18" bestFit="1" customWidth="1"/>
    <col min="5" max="8" width="19.33203125" style="18" customWidth="1"/>
    <col min="9" max="16384" width="10.77734375" style="18"/>
  </cols>
  <sheetData>
    <row r="1" spans="1:8" ht="15" thickBot="1" x14ac:dyDescent="0.35"/>
    <row r="2" spans="1:8" ht="15" thickBot="1" x14ac:dyDescent="0.35">
      <c r="A2" s="18" t="s">
        <v>25</v>
      </c>
      <c r="D2" s="40" t="s">
        <v>26</v>
      </c>
    </row>
    <row r="3" spans="1:8" ht="15" thickBot="1" x14ac:dyDescent="0.35">
      <c r="A3" s="18" t="s">
        <v>27</v>
      </c>
      <c r="D3" s="1" t="s">
        <v>25</v>
      </c>
      <c r="F3" s="21"/>
      <c r="H3" s="22"/>
    </row>
    <row r="4" spans="1:8" x14ac:dyDescent="0.3">
      <c r="A4" s="18" t="s">
        <v>28</v>
      </c>
      <c r="H4" s="22"/>
    </row>
    <row r="5" spans="1:8" x14ac:dyDescent="0.3">
      <c r="A5" s="18" t="s">
        <v>29</v>
      </c>
      <c r="D5" s="50" t="s">
        <v>30</v>
      </c>
      <c r="E5" s="50"/>
      <c r="F5" s="50"/>
      <c r="G5" s="50"/>
      <c r="H5" s="50"/>
    </row>
    <row r="6" spans="1:8" ht="15" thickBot="1" x14ac:dyDescent="0.35">
      <c r="A6" s="18" t="s">
        <v>31</v>
      </c>
      <c r="D6" s="51"/>
      <c r="E6" s="51"/>
      <c r="F6" s="51"/>
      <c r="G6" s="51"/>
      <c r="H6" s="51"/>
    </row>
    <row r="7" spans="1:8" ht="15" thickBot="1" x14ac:dyDescent="0.35">
      <c r="A7" s="18" t="s">
        <v>32</v>
      </c>
      <c r="D7" s="35"/>
      <c r="E7" s="36" t="s">
        <v>0</v>
      </c>
      <c r="F7" s="36" t="s">
        <v>1</v>
      </c>
      <c r="G7" s="36" t="s">
        <v>2</v>
      </c>
      <c r="H7" s="37" t="s">
        <v>3</v>
      </c>
    </row>
    <row r="8" spans="1:8" x14ac:dyDescent="0.3">
      <c r="A8" s="18" t="s">
        <v>33</v>
      </c>
      <c r="D8" s="35" t="s">
        <v>34</v>
      </c>
      <c r="E8" s="23">
        <f>HLOOKUP(Total_Revenue,Data,MATCH($D$3&amp;"and"&amp;E$7,Tracker,0))</f>
        <v>14861000000</v>
      </c>
      <c r="F8" s="23">
        <f>HLOOKUP(Total_Revenue,Data,MATCH($D$3&amp;"and"&amp;F$7,Tracker,0))</f>
        <v>15855000000</v>
      </c>
      <c r="G8" s="23">
        <f>HLOOKUP(Total_Revenue,Data,MATCH($D$3&amp;"and"&amp;G$7,Tracker,0))</f>
        <v>15001000000</v>
      </c>
      <c r="H8" s="24">
        <f>HLOOKUP(Total_Revenue,Data,MATCH($D$3&amp;"and"&amp;H$7,Tracker,0))</f>
        <v>13502000000</v>
      </c>
    </row>
    <row r="9" spans="1:8" x14ac:dyDescent="0.3">
      <c r="A9" s="18" t="s">
        <v>35</v>
      </c>
      <c r="D9" s="38" t="s">
        <v>36</v>
      </c>
      <c r="E9" s="25">
        <f>HLOOKUP(Cost_of_Goods_Sold,Data,MATCH($D$3&amp;"and"&amp;E$7,Tracker,0))</f>
        <v>7208000000</v>
      </c>
      <c r="F9" s="25">
        <f>HLOOKUP(Cost_of_Goods_Sold,Data,MATCH($D$3&amp;"and"&amp;F$7,Tracker,0))</f>
        <v>7281000000</v>
      </c>
      <c r="G9" s="25">
        <f>HLOOKUP(Cost_of_Goods_Sold,Data,MATCH($D$3&amp;"and"&amp;G$7,Tracker,0))</f>
        <v>6819000000</v>
      </c>
      <c r="H9" s="26">
        <f>HLOOKUP(Cost_of_Goods_Sold,Data,MATCH($D$3&amp;"and"&amp;H$7,Tracker,0))</f>
        <v>6485000000</v>
      </c>
    </row>
    <row r="10" spans="1:8" x14ac:dyDescent="0.3">
      <c r="A10" s="18" t="s">
        <v>37</v>
      </c>
      <c r="D10" s="38" t="s">
        <v>38</v>
      </c>
      <c r="E10" s="25">
        <f>HLOOKUP(SGA,Data,MATCH($D$3&amp;"and"&amp;E$7,Tracker,0))</f>
        <v>2550000000</v>
      </c>
      <c r="F10" s="25">
        <f>HLOOKUP(SGA,Data,MATCH($D$3&amp;"and"&amp;F$7,Tracker,0))</f>
        <v>2774000000</v>
      </c>
      <c r="G10" s="25">
        <f>HLOOKUP(SGA,Data,MATCH($D$3&amp;"and"&amp;G$7,Tracker,0))</f>
        <v>2686000000</v>
      </c>
      <c r="H10" s="26">
        <f>HLOOKUP(SGA,Data,MATCH($D$3&amp;"and"&amp;H$7,Tracker,0))</f>
        <v>2833000000</v>
      </c>
    </row>
    <row r="11" spans="1:8" x14ac:dyDescent="0.3">
      <c r="A11" s="18" t="s">
        <v>39</v>
      </c>
      <c r="D11" s="38" t="s">
        <v>40</v>
      </c>
      <c r="E11" s="25">
        <f>HLOOKUP(RAD,Data,MATCH($D$3&amp;"and"&amp;E$7,Tracker,0))</f>
        <v>1533000000</v>
      </c>
      <c r="F11" s="25">
        <f>HLOOKUP(RAD,Data,MATCH($D$3&amp;"and"&amp;F$7,Tracker,0))</f>
        <v>1725000000</v>
      </c>
      <c r="G11" s="25">
        <f>HLOOKUP(RAD,Data,MATCH($D$3&amp;"and"&amp;G$7,Tracker,0))</f>
        <v>1580000000</v>
      </c>
      <c r="H11" s="26">
        <f>HLOOKUP(RAD,Data,MATCH($D$3&amp;"and"&amp;H$7,Tracker,0))</f>
        <v>1512000000</v>
      </c>
    </row>
    <row r="12" spans="1:8" x14ac:dyDescent="0.3">
      <c r="A12" s="18" t="s">
        <v>41</v>
      </c>
      <c r="D12" s="38" t="s">
        <v>42</v>
      </c>
      <c r="E12" s="25">
        <f>HLOOKUP(Other,Data,MATCH($D$3&amp;"and"&amp;E$7,Tracker,0))</f>
        <v>0</v>
      </c>
      <c r="F12" s="25">
        <f>HLOOKUP(Other,Data,MATCH($D$3&amp;"and"&amp;F$7,Tracker,0))</f>
        <v>0</v>
      </c>
      <c r="G12" s="25">
        <f>HLOOKUP(Other,Data,MATCH($D$3&amp;"and"&amp;G$7,Tracker,0))</f>
        <v>0</v>
      </c>
      <c r="H12" s="26">
        <f>HLOOKUP(Other,Data,MATCH($D$3&amp;"and"&amp;H$7,Tracker,0))</f>
        <v>0</v>
      </c>
    </row>
    <row r="13" spans="1:8" x14ac:dyDescent="0.3">
      <c r="A13" s="18" t="s">
        <v>43</v>
      </c>
      <c r="D13" s="38" t="s">
        <v>44</v>
      </c>
      <c r="E13" s="25">
        <f>E8-E9</f>
        <v>7653000000</v>
      </c>
      <c r="F13" s="25">
        <f t="shared" ref="F13:H13" si="0">F8-F9</f>
        <v>8574000000</v>
      </c>
      <c r="G13" s="25">
        <f t="shared" si="0"/>
        <v>8182000000</v>
      </c>
      <c r="H13" s="26">
        <f t="shared" si="0"/>
        <v>7017000000</v>
      </c>
    </row>
    <row r="14" spans="1:8" ht="15" thickBot="1" x14ac:dyDescent="0.35">
      <c r="A14" s="18" t="s">
        <v>45</v>
      </c>
      <c r="D14" s="39" t="s">
        <v>46</v>
      </c>
      <c r="E14" s="27">
        <f>E8-E9-E10-E11-E12</f>
        <v>3570000000</v>
      </c>
      <c r="F14" s="27">
        <f t="shared" ref="F14:H14" si="1">F8-F9-F10-F11-F12</f>
        <v>4075000000</v>
      </c>
      <c r="G14" s="27">
        <f t="shared" si="1"/>
        <v>3916000000</v>
      </c>
      <c r="H14" s="28">
        <f t="shared" si="1"/>
        <v>2672000000</v>
      </c>
    </row>
    <row r="15" spans="1:8" x14ac:dyDescent="0.3">
      <c r="A15" s="18" t="s">
        <v>47</v>
      </c>
    </row>
    <row r="16" spans="1:8" x14ac:dyDescent="0.3">
      <c r="A16" s="18" t="s">
        <v>48</v>
      </c>
    </row>
    <row r="17" spans="1:1" x14ac:dyDescent="0.3">
      <c r="A17" s="18" t="s">
        <v>49</v>
      </c>
    </row>
    <row r="18" spans="1:1" x14ac:dyDescent="0.3">
      <c r="A18" s="18" t="s">
        <v>50</v>
      </c>
    </row>
    <row r="19" spans="1:1" x14ac:dyDescent="0.3">
      <c r="A19" s="18" t="s">
        <v>51</v>
      </c>
    </row>
    <row r="20" spans="1:1" x14ac:dyDescent="0.3">
      <c r="A20" s="18" t="s">
        <v>52</v>
      </c>
    </row>
    <row r="21" spans="1:1" x14ac:dyDescent="0.3">
      <c r="A21" s="18" t="s">
        <v>53</v>
      </c>
    </row>
    <row r="22" spans="1:1" x14ac:dyDescent="0.3">
      <c r="A22" s="18" t="s">
        <v>54</v>
      </c>
    </row>
    <row r="23" spans="1:1" x14ac:dyDescent="0.3">
      <c r="A23" s="18" t="s">
        <v>55</v>
      </c>
    </row>
    <row r="24" spans="1:1" x14ac:dyDescent="0.3">
      <c r="A24" s="18" t="s">
        <v>56</v>
      </c>
    </row>
    <row r="25" spans="1:1" x14ac:dyDescent="0.3">
      <c r="A25" s="18" t="s">
        <v>57</v>
      </c>
    </row>
    <row r="26" spans="1:1" x14ac:dyDescent="0.3">
      <c r="A26" s="18" t="s">
        <v>58</v>
      </c>
    </row>
    <row r="27" spans="1:1" x14ac:dyDescent="0.3">
      <c r="A27" s="18" t="s">
        <v>59</v>
      </c>
    </row>
    <row r="28" spans="1:1" x14ac:dyDescent="0.3">
      <c r="A28" s="18" t="s">
        <v>60</v>
      </c>
    </row>
    <row r="29" spans="1:1" x14ac:dyDescent="0.3">
      <c r="A29" s="18" t="s">
        <v>61</v>
      </c>
    </row>
    <row r="30" spans="1:1" x14ac:dyDescent="0.3">
      <c r="A30" s="18" t="s">
        <v>62</v>
      </c>
    </row>
    <row r="31" spans="1:1" x14ac:dyDescent="0.3">
      <c r="A31" s="18" t="s">
        <v>63</v>
      </c>
    </row>
    <row r="32" spans="1:1" x14ac:dyDescent="0.3">
      <c r="A32" s="18" t="s">
        <v>64</v>
      </c>
    </row>
    <row r="33" spans="1:1" x14ac:dyDescent="0.3">
      <c r="A33" s="18" t="s">
        <v>65</v>
      </c>
    </row>
    <row r="34" spans="1:1" x14ac:dyDescent="0.3">
      <c r="A34" s="18" t="s">
        <v>66</v>
      </c>
    </row>
    <row r="35" spans="1:1" x14ac:dyDescent="0.3">
      <c r="A35" s="18" t="s">
        <v>67</v>
      </c>
    </row>
    <row r="36" spans="1:1" x14ac:dyDescent="0.3">
      <c r="A36" s="18" t="s">
        <v>68</v>
      </c>
    </row>
    <row r="37" spans="1:1" x14ac:dyDescent="0.3">
      <c r="A37" s="18" t="s">
        <v>69</v>
      </c>
    </row>
    <row r="38" spans="1:1" x14ac:dyDescent="0.3">
      <c r="A38" s="18" t="s">
        <v>70</v>
      </c>
    </row>
    <row r="39" spans="1:1" x14ac:dyDescent="0.3">
      <c r="A39" s="18" t="s">
        <v>71</v>
      </c>
    </row>
    <row r="40" spans="1:1" x14ac:dyDescent="0.3">
      <c r="A40" s="18" t="s">
        <v>72</v>
      </c>
    </row>
    <row r="41" spans="1:1" x14ac:dyDescent="0.3">
      <c r="A41" s="18" t="s">
        <v>73</v>
      </c>
    </row>
    <row r="42" spans="1:1" x14ac:dyDescent="0.3">
      <c r="A42" s="18" t="s">
        <v>74</v>
      </c>
    </row>
    <row r="43" spans="1:1" x14ac:dyDescent="0.3">
      <c r="A43" s="18" t="s">
        <v>75</v>
      </c>
    </row>
    <row r="44" spans="1:1" x14ac:dyDescent="0.3">
      <c r="A44" s="18" t="s">
        <v>76</v>
      </c>
    </row>
    <row r="45" spans="1:1" x14ac:dyDescent="0.3">
      <c r="A45" s="18" t="s">
        <v>77</v>
      </c>
    </row>
    <row r="46" spans="1:1" x14ac:dyDescent="0.3">
      <c r="A46" s="18" t="s">
        <v>78</v>
      </c>
    </row>
    <row r="47" spans="1:1" x14ac:dyDescent="0.3">
      <c r="A47" s="18" t="s">
        <v>79</v>
      </c>
    </row>
    <row r="48" spans="1:1" x14ac:dyDescent="0.3">
      <c r="A48" s="18" t="s">
        <v>80</v>
      </c>
    </row>
    <row r="49" spans="1:1" x14ac:dyDescent="0.3">
      <c r="A49" s="18" t="s">
        <v>81</v>
      </c>
    </row>
    <row r="50" spans="1:1" x14ac:dyDescent="0.3">
      <c r="A50" s="18" t="s">
        <v>82</v>
      </c>
    </row>
    <row r="51" spans="1:1" x14ac:dyDescent="0.3">
      <c r="A51" s="18" t="s">
        <v>83</v>
      </c>
    </row>
    <row r="52" spans="1:1" x14ac:dyDescent="0.3">
      <c r="A52" s="18" t="s">
        <v>84</v>
      </c>
    </row>
    <row r="53" spans="1:1" x14ac:dyDescent="0.3">
      <c r="A53" s="18" t="s">
        <v>85</v>
      </c>
    </row>
    <row r="54" spans="1:1" x14ac:dyDescent="0.3">
      <c r="A54" s="18" t="s">
        <v>86</v>
      </c>
    </row>
    <row r="55" spans="1:1" x14ac:dyDescent="0.3">
      <c r="A55" s="18" t="s">
        <v>87</v>
      </c>
    </row>
    <row r="56" spans="1:1" x14ac:dyDescent="0.3">
      <c r="A56" s="18" t="s">
        <v>88</v>
      </c>
    </row>
    <row r="57" spans="1:1" x14ac:dyDescent="0.3">
      <c r="A57" s="18" t="s">
        <v>89</v>
      </c>
    </row>
    <row r="58" spans="1:1" x14ac:dyDescent="0.3">
      <c r="A58" s="18" t="s">
        <v>90</v>
      </c>
    </row>
    <row r="59" spans="1:1" x14ac:dyDescent="0.3">
      <c r="A59" s="18" t="s">
        <v>91</v>
      </c>
    </row>
    <row r="60" spans="1:1" x14ac:dyDescent="0.3">
      <c r="A60" s="18" t="s">
        <v>92</v>
      </c>
    </row>
    <row r="61" spans="1:1" x14ac:dyDescent="0.3">
      <c r="A61" s="18" t="s">
        <v>93</v>
      </c>
    </row>
    <row r="62" spans="1:1" x14ac:dyDescent="0.3">
      <c r="A62" s="18" t="s">
        <v>94</v>
      </c>
    </row>
    <row r="63" spans="1:1" x14ac:dyDescent="0.3">
      <c r="A63" s="18" t="s">
        <v>95</v>
      </c>
    </row>
    <row r="64" spans="1:1" x14ac:dyDescent="0.3">
      <c r="A64" s="18" t="s">
        <v>96</v>
      </c>
    </row>
    <row r="65" spans="1:1" x14ac:dyDescent="0.3">
      <c r="A65" s="18" t="s">
        <v>97</v>
      </c>
    </row>
    <row r="66" spans="1:1" x14ac:dyDescent="0.3">
      <c r="A66" s="18" t="s">
        <v>98</v>
      </c>
    </row>
    <row r="67" spans="1:1" x14ac:dyDescent="0.3">
      <c r="A67" s="18" t="s">
        <v>99</v>
      </c>
    </row>
    <row r="68" spans="1:1" x14ac:dyDescent="0.3">
      <c r="A68" s="18" t="s">
        <v>100</v>
      </c>
    </row>
    <row r="69" spans="1:1" x14ac:dyDescent="0.3">
      <c r="A69" s="18" t="s">
        <v>101</v>
      </c>
    </row>
    <row r="70" spans="1:1" x14ac:dyDescent="0.3">
      <c r="A70" s="18" t="s">
        <v>102</v>
      </c>
    </row>
    <row r="71" spans="1:1" x14ac:dyDescent="0.3">
      <c r="A71" s="18" t="s">
        <v>103</v>
      </c>
    </row>
    <row r="72" spans="1:1" x14ac:dyDescent="0.3">
      <c r="A72" s="18" t="s">
        <v>104</v>
      </c>
    </row>
    <row r="73" spans="1:1" x14ac:dyDescent="0.3">
      <c r="A73" s="18" t="s">
        <v>105</v>
      </c>
    </row>
    <row r="74" spans="1:1" x14ac:dyDescent="0.3">
      <c r="A74" s="18" t="s">
        <v>106</v>
      </c>
    </row>
    <row r="75" spans="1:1" x14ac:dyDescent="0.3">
      <c r="A75" s="18" t="s">
        <v>107</v>
      </c>
    </row>
    <row r="76" spans="1:1" x14ac:dyDescent="0.3">
      <c r="A76" s="18" t="s">
        <v>108</v>
      </c>
    </row>
    <row r="77" spans="1:1" x14ac:dyDescent="0.3">
      <c r="A77" s="18" t="s">
        <v>109</v>
      </c>
    </row>
    <row r="78" spans="1:1" x14ac:dyDescent="0.3">
      <c r="A78" s="18" t="s">
        <v>110</v>
      </c>
    </row>
    <row r="79" spans="1:1" x14ac:dyDescent="0.3">
      <c r="A79" s="18" t="s">
        <v>111</v>
      </c>
    </row>
    <row r="80" spans="1:1" x14ac:dyDescent="0.3">
      <c r="A80" s="18" t="s">
        <v>112</v>
      </c>
    </row>
    <row r="81" spans="1:1" x14ac:dyDescent="0.3">
      <c r="A81" s="18" t="s">
        <v>113</v>
      </c>
    </row>
    <row r="82" spans="1:1" x14ac:dyDescent="0.3">
      <c r="A82" s="18" t="s">
        <v>114</v>
      </c>
    </row>
    <row r="83" spans="1:1" x14ac:dyDescent="0.3">
      <c r="A83" s="18" t="s">
        <v>115</v>
      </c>
    </row>
    <row r="84" spans="1:1" x14ac:dyDescent="0.3">
      <c r="A84" s="18" t="s">
        <v>116</v>
      </c>
    </row>
    <row r="85" spans="1:1" x14ac:dyDescent="0.3">
      <c r="A85" s="18" t="s">
        <v>117</v>
      </c>
    </row>
    <row r="86" spans="1:1" x14ac:dyDescent="0.3">
      <c r="A86" s="18" t="s">
        <v>118</v>
      </c>
    </row>
    <row r="87" spans="1:1" x14ac:dyDescent="0.3">
      <c r="A87" s="18" t="s">
        <v>119</v>
      </c>
    </row>
    <row r="88" spans="1:1" x14ac:dyDescent="0.3">
      <c r="A88" s="18" t="s">
        <v>120</v>
      </c>
    </row>
    <row r="89" spans="1:1" x14ac:dyDescent="0.3">
      <c r="A89" s="18" t="s">
        <v>121</v>
      </c>
    </row>
    <row r="90" spans="1:1" x14ac:dyDescent="0.3">
      <c r="A90" s="18" t="s">
        <v>122</v>
      </c>
    </row>
    <row r="91" spans="1:1" x14ac:dyDescent="0.3">
      <c r="A91" s="18" t="s">
        <v>123</v>
      </c>
    </row>
    <row r="92" spans="1:1" x14ac:dyDescent="0.3">
      <c r="A92" s="18" t="s">
        <v>124</v>
      </c>
    </row>
    <row r="93" spans="1:1" x14ac:dyDescent="0.3">
      <c r="A93" s="18" t="s">
        <v>125</v>
      </c>
    </row>
    <row r="94" spans="1:1" x14ac:dyDescent="0.3">
      <c r="A94" s="18" t="s">
        <v>126</v>
      </c>
    </row>
    <row r="95" spans="1:1" x14ac:dyDescent="0.3">
      <c r="A95" s="18" t="s">
        <v>127</v>
      </c>
    </row>
    <row r="96" spans="1:1" x14ac:dyDescent="0.3">
      <c r="A96" s="18" t="s">
        <v>128</v>
      </c>
    </row>
    <row r="97" spans="1:1" x14ac:dyDescent="0.3">
      <c r="A97" s="18" t="s">
        <v>129</v>
      </c>
    </row>
    <row r="98" spans="1:1" x14ac:dyDescent="0.3">
      <c r="A98" s="18" t="s">
        <v>130</v>
      </c>
    </row>
    <row r="99" spans="1:1" x14ac:dyDescent="0.3">
      <c r="A99" s="18" t="s">
        <v>131</v>
      </c>
    </row>
    <row r="100" spans="1:1" x14ac:dyDescent="0.3">
      <c r="A100" s="18" t="s">
        <v>132</v>
      </c>
    </row>
    <row r="101" spans="1:1" x14ac:dyDescent="0.3">
      <c r="A101" s="18" t="s">
        <v>133</v>
      </c>
    </row>
    <row r="102" spans="1:1" x14ac:dyDescent="0.3">
      <c r="A102" s="18" t="s">
        <v>134</v>
      </c>
    </row>
    <row r="103" spans="1:1" x14ac:dyDescent="0.3">
      <c r="A103" s="18" t="s">
        <v>135</v>
      </c>
    </row>
    <row r="104" spans="1:1" x14ac:dyDescent="0.3">
      <c r="A104" s="18" t="s">
        <v>136</v>
      </c>
    </row>
    <row r="105" spans="1:1" x14ac:dyDescent="0.3">
      <c r="A105" s="18" t="s">
        <v>137</v>
      </c>
    </row>
    <row r="106" spans="1:1" x14ac:dyDescent="0.3">
      <c r="A106" s="18" t="s">
        <v>138</v>
      </c>
    </row>
    <row r="107" spans="1:1" x14ac:dyDescent="0.3">
      <c r="A107" s="18" t="s">
        <v>139</v>
      </c>
    </row>
    <row r="108" spans="1:1" x14ac:dyDescent="0.3">
      <c r="A108" s="18" t="s">
        <v>140</v>
      </c>
    </row>
    <row r="109" spans="1:1" x14ac:dyDescent="0.3">
      <c r="A109" s="18" t="s">
        <v>141</v>
      </c>
    </row>
    <row r="110" spans="1:1" x14ac:dyDescent="0.3">
      <c r="A110" s="18" t="s">
        <v>142</v>
      </c>
    </row>
    <row r="111" spans="1:1" x14ac:dyDescent="0.3">
      <c r="A111" s="18" t="s">
        <v>143</v>
      </c>
    </row>
    <row r="112" spans="1:1" x14ac:dyDescent="0.3">
      <c r="A112" s="18" t="s">
        <v>144</v>
      </c>
    </row>
    <row r="113" spans="1:1" x14ac:dyDescent="0.3">
      <c r="A113" s="18" t="s">
        <v>145</v>
      </c>
    </row>
    <row r="114" spans="1:1" x14ac:dyDescent="0.3">
      <c r="A114" s="18" t="s">
        <v>146</v>
      </c>
    </row>
    <row r="115" spans="1:1" x14ac:dyDescent="0.3">
      <c r="A115" s="18" t="s">
        <v>147</v>
      </c>
    </row>
    <row r="116" spans="1:1" x14ac:dyDescent="0.3">
      <c r="A116" s="18" t="s">
        <v>148</v>
      </c>
    </row>
    <row r="117" spans="1:1" x14ac:dyDescent="0.3">
      <c r="A117" s="18" t="s">
        <v>149</v>
      </c>
    </row>
    <row r="118" spans="1:1" x14ac:dyDescent="0.3">
      <c r="A118" s="18" t="s">
        <v>150</v>
      </c>
    </row>
    <row r="119" spans="1:1" x14ac:dyDescent="0.3">
      <c r="A119" s="18" t="s">
        <v>151</v>
      </c>
    </row>
    <row r="120" spans="1:1" x14ac:dyDescent="0.3">
      <c r="A120" s="18" t="s">
        <v>152</v>
      </c>
    </row>
    <row r="121" spans="1:1" x14ac:dyDescent="0.3">
      <c r="A121" s="18" t="s">
        <v>153</v>
      </c>
    </row>
    <row r="122" spans="1:1" x14ac:dyDescent="0.3">
      <c r="A122" s="18" t="s">
        <v>154</v>
      </c>
    </row>
    <row r="123" spans="1:1" x14ac:dyDescent="0.3">
      <c r="A123" s="18" t="s">
        <v>155</v>
      </c>
    </row>
    <row r="124" spans="1:1" x14ac:dyDescent="0.3">
      <c r="A124" s="18" t="s">
        <v>156</v>
      </c>
    </row>
    <row r="125" spans="1:1" x14ac:dyDescent="0.3">
      <c r="A125" s="18" t="s">
        <v>157</v>
      </c>
    </row>
    <row r="126" spans="1:1" x14ac:dyDescent="0.3">
      <c r="A126" s="18" t="s">
        <v>158</v>
      </c>
    </row>
    <row r="127" spans="1:1" x14ac:dyDescent="0.3">
      <c r="A127" s="18" t="s">
        <v>159</v>
      </c>
    </row>
    <row r="128" spans="1:1" x14ac:dyDescent="0.3">
      <c r="A128" s="18" t="s">
        <v>160</v>
      </c>
    </row>
    <row r="129" spans="1:1" x14ac:dyDescent="0.3">
      <c r="A129" s="18" t="s">
        <v>161</v>
      </c>
    </row>
    <row r="130" spans="1:1" x14ac:dyDescent="0.3">
      <c r="A130" s="18" t="s">
        <v>162</v>
      </c>
    </row>
    <row r="131" spans="1:1" x14ac:dyDescent="0.3">
      <c r="A131" s="18" t="s">
        <v>163</v>
      </c>
    </row>
    <row r="132" spans="1:1" x14ac:dyDescent="0.3">
      <c r="A132" s="18" t="s">
        <v>164</v>
      </c>
    </row>
    <row r="133" spans="1:1" x14ac:dyDescent="0.3">
      <c r="A133" s="18" t="s">
        <v>165</v>
      </c>
    </row>
    <row r="134" spans="1:1" x14ac:dyDescent="0.3">
      <c r="A134" s="18" t="s">
        <v>166</v>
      </c>
    </row>
    <row r="135" spans="1:1" x14ac:dyDescent="0.3">
      <c r="A135" s="18" t="s">
        <v>167</v>
      </c>
    </row>
    <row r="136" spans="1:1" x14ac:dyDescent="0.3">
      <c r="A136" s="18" t="s">
        <v>168</v>
      </c>
    </row>
    <row r="137" spans="1:1" x14ac:dyDescent="0.3">
      <c r="A137" s="18" t="s">
        <v>169</v>
      </c>
    </row>
    <row r="138" spans="1:1" x14ac:dyDescent="0.3">
      <c r="A138" s="18" t="s">
        <v>170</v>
      </c>
    </row>
    <row r="139" spans="1:1" x14ac:dyDescent="0.3">
      <c r="A139" s="18" t="s">
        <v>171</v>
      </c>
    </row>
    <row r="140" spans="1:1" x14ac:dyDescent="0.3">
      <c r="A140" s="18" t="s">
        <v>172</v>
      </c>
    </row>
    <row r="141" spans="1:1" x14ac:dyDescent="0.3">
      <c r="A141" s="18" t="s">
        <v>173</v>
      </c>
    </row>
    <row r="142" spans="1:1" x14ac:dyDescent="0.3">
      <c r="A142" s="18" t="s">
        <v>174</v>
      </c>
    </row>
    <row r="143" spans="1:1" x14ac:dyDescent="0.3">
      <c r="A143" s="18" t="s">
        <v>175</v>
      </c>
    </row>
    <row r="144" spans="1:1" x14ac:dyDescent="0.3">
      <c r="A144" s="18" t="s">
        <v>176</v>
      </c>
    </row>
    <row r="145" spans="1:1" x14ac:dyDescent="0.3">
      <c r="A145" s="18" t="s">
        <v>177</v>
      </c>
    </row>
    <row r="146" spans="1:1" x14ac:dyDescent="0.3">
      <c r="A146" s="18" t="s">
        <v>178</v>
      </c>
    </row>
    <row r="147" spans="1:1" x14ac:dyDescent="0.3">
      <c r="A147" s="18" t="s">
        <v>179</v>
      </c>
    </row>
    <row r="148" spans="1:1" x14ac:dyDescent="0.3">
      <c r="A148" s="18" t="s">
        <v>180</v>
      </c>
    </row>
    <row r="149" spans="1:1" x14ac:dyDescent="0.3">
      <c r="A149" s="18" t="s">
        <v>181</v>
      </c>
    </row>
    <row r="150" spans="1:1" x14ac:dyDescent="0.3">
      <c r="A150" s="18" t="s">
        <v>182</v>
      </c>
    </row>
    <row r="151" spans="1:1" x14ac:dyDescent="0.3">
      <c r="A151" s="18" t="s">
        <v>183</v>
      </c>
    </row>
    <row r="152" spans="1:1" x14ac:dyDescent="0.3">
      <c r="A152" s="18" t="s">
        <v>184</v>
      </c>
    </row>
    <row r="153" spans="1:1" x14ac:dyDescent="0.3">
      <c r="A153" s="18" t="s">
        <v>185</v>
      </c>
    </row>
    <row r="154" spans="1:1" x14ac:dyDescent="0.3">
      <c r="A154" s="18" t="s">
        <v>186</v>
      </c>
    </row>
    <row r="155" spans="1:1" x14ac:dyDescent="0.3">
      <c r="A155" s="18" t="s">
        <v>187</v>
      </c>
    </row>
    <row r="156" spans="1:1" x14ac:dyDescent="0.3">
      <c r="A156" s="18" t="s">
        <v>188</v>
      </c>
    </row>
    <row r="157" spans="1:1" x14ac:dyDescent="0.3">
      <c r="A157" s="18" t="s">
        <v>189</v>
      </c>
    </row>
    <row r="158" spans="1:1" x14ac:dyDescent="0.3">
      <c r="A158" s="18" t="s">
        <v>190</v>
      </c>
    </row>
    <row r="159" spans="1:1" x14ac:dyDescent="0.3">
      <c r="A159" s="18" t="s">
        <v>191</v>
      </c>
    </row>
    <row r="160" spans="1:1" x14ac:dyDescent="0.3">
      <c r="A160" s="18" t="s">
        <v>192</v>
      </c>
    </row>
    <row r="161" spans="1:1" x14ac:dyDescent="0.3">
      <c r="A161" s="18" t="s">
        <v>193</v>
      </c>
    </row>
    <row r="162" spans="1:1" x14ac:dyDescent="0.3">
      <c r="A162" s="18" t="s">
        <v>194</v>
      </c>
    </row>
    <row r="163" spans="1:1" x14ac:dyDescent="0.3">
      <c r="A163" s="18" t="s">
        <v>195</v>
      </c>
    </row>
    <row r="164" spans="1:1" x14ac:dyDescent="0.3">
      <c r="A164" s="18" t="s">
        <v>196</v>
      </c>
    </row>
    <row r="165" spans="1:1" x14ac:dyDescent="0.3">
      <c r="A165" s="18" t="s">
        <v>197</v>
      </c>
    </row>
    <row r="166" spans="1:1" x14ac:dyDescent="0.3">
      <c r="A166" s="18" t="s">
        <v>198</v>
      </c>
    </row>
    <row r="167" spans="1:1" x14ac:dyDescent="0.3">
      <c r="A167" s="18" t="s">
        <v>199</v>
      </c>
    </row>
    <row r="168" spans="1:1" x14ac:dyDescent="0.3">
      <c r="A168" s="18" t="s">
        <v>200</v>
      </c>
    </row>
    <row r="169" spans="1:1" x14ac:dyDescent="0.3">
      <c r="A169" s="18" t="s">
        <v>201</v>
      </c>
    </row>
    <row r="170" spans="1:1" x14ac:dyDescent="0.3">
      <c r="A170" s="18" t="s">
        <v>202</v>
      </c>
    </row>
    <row r="171" spans="1:1" x14ac:dyDescent="0.3">
      <c r="A171" s="18" t="s">
        <v>203</v>
      </c>
    </row>
    <row r="172" spans="1:1" x14ac:dyDescent="0.3">
      <c r="A172" s="18" t="s">
        <v>204</v>
      </c>
    </row>
    <row r="173" spans="1:1" x14ac:dyDescent="0.3">
      <c r="A173" s="18" t="s">
        <v>205</v>
      </c>
    </row>
    <row r="174" spans="1:1" x14ac:dyDescent="0.3">
      <c r="A174" s="18" t="s">
        <v>206</v>
      </c>
    </row>
    <row r="175" spans="1:1" x14ac:dyDescent="0.3">
      <c r="A175" s="18" t="s">
        <v>207</v>
      </c>
    </row>
    <row r="176" spans="1:1" x14ac:dyDescent="0.3">
      <c r="A176" s="18" t="s">
        <v>208</v>
      </c>
    </row>
    <row r="177" spans="1:1" x14ac:dyDescent="0.3">
      <c r="A177" s="18" t="s">
        <v>209</v>
      </c>
    </row>
    <row r="178" spans="1:1" x14ac:dyDescent="0.3">
      <c r="A178" s="18" t="s">
        <v>210</v>
      </c>
    </row>
    <row r="179" spans="1:1" x14ac:dyDescent="0.3">
      <c r="A179" s="18" t="s">
        <v>211</v>
      </c>
    </row>
    <row r="180" spans="1:1" x14ac:dyDescent="0.3">
      <c r="A180" s="18" t="s">
        <v>212</v>
      </c>
    </row>
    <row r="181" spans="1:1" x14ac:dyDescent="0.3">
      <c r="A181" s="18" t="s">
        <v>213</v>
      </c>
    </row>
    <row r="182" spans="1:1" x14ac:dyDescent="0.3">
      <c r="A182" s="18" t="s">
        <v>214</v>
      </c>
    </row>
    <row r="183" spans="1:1" x14ac:dyDescent="0.3">
      <c r="A183" s="18" t="s">
        <v>215</v>
      </c>
    </row>
    <row r="184" spans="1:1" x14ac:dyDescent="0.3">
      <c r="A184" s="18" t="s">
        <v>216</v>
      </c>
    </row>
    <row r="185" spans="1:1" x14ac:dyDescent="0.3">
      <c r="A185" s="18" t="s">
        <v>217</v>
      </c>
    </row>
    <row r="186" spans="1:1" x14ac:dyDescent="0.3">
      <c r="A186" s="18" t="s">
        <v>218</v>
      </c>
    </row>
    <row r="187" spans="1:1" x14ac:dyDescent="0.3">
      <c r="A187" s="18" t="s">
        <v>219</v>
      </c>
    </row>
    <row r="188" spans="1:1" x14ac:dyDescent="0.3">
      <c r="A188" s="18" t="s">
        <v>220</v>
      </c>
    </row>
    <row r="189" spans="1:1" x14ac:dyDescent="0.3">
      <c r="A189" s="18" t="s">
        <v>221</v>
      </c>
    </row>
    <row r="190" spans="1:1" x14ac:dyDescent="0.3">
      <c r="A190" s="18" t="s">
        <v>222</v>
      </c>
    </row>
    <row r="191" spans="1:1" x14ac:dyDescent="0.3">
      <c r="A191" s="18" t="s">
        <v>223</v>
      </c>
    </row>
    <row r="192" spans="1:1" x14ac:dyDescent="0.3">
      <c r="A192" s="18" t="s">
        <v>224</v>
      </c>
    </row>
    <row r="193" spans="1:1" x14ac:dyDescent="0.3">
      <c r="A193" s="18" t="s">
        <v>225</v>
      </c>
    </row>
    <row r="194" spans="1:1" x14ac:dyDescent="0.3">
      <c r="A194" s="18" t="s">
        <v>226</v>
      </c>
    </row>
    <row r="195" spans="1:1" x14ac:dyDescent="0.3">
      <c r="A195" s="18" t="s">
        <v>227</v>
      </c>
    </row>
    <row r="196" spans="1:1" x14ac:dyDescent="0.3">
      <c r="A196" s="18" t="s">
        <v>228</v>
      </c>
    </row>
    <row r="197" spans="1:1" x14ac:dyDescent="0.3">
      <c r="A197" s="18" t="s">
        <v>229</v>
      </c>
    </row>
    <row r="198" spans="1:1" x14ac:dyDescent="0.3">
      <c r="A198" s="18" t="s">
        <v>230</v>
      </c>
    </row>
    <row r="199" spans="1:1" x14ac:dyDescent="0.3">
      <c r="A199" s="18" t="s">
        <v>231</v>
      </c>
    </row>
    <row r="200" spans="1:1" x14ac:dyDescent="0.3">
      <c r="A200" s="18" t="s">
        <v>232</v>
      </c>
    </row>
    <row r="201" spans="1:1" x14ac:dyDescent="0.3">
      <c r="A201" s="18" t="s">
        <v>233</v>
      </c>
    </row>
    <row r="202" spans="1:1" x14ac:dyDescent="0.3">
      <c r="A202" s="18" t="s">
        <v>234</v>
      </c>
    </row>
    <row r="203" spans="1:1" x14ac:dyDescent="0.3">
      <c r="A203" s="18" t="s">
        <v>235</v>
      </c>
    </row>
    <row r="204" spans="1:1" x14ac:dyDescent="0.3">
      <c r="A204" s="18" t="s">
        <v>236</v>
      </c>
    </row>
    <row r="205" spans="1:1" x14ac:dyDescent="0.3">
      <c r="A205" s="18" t="s">
        <v>237</v>
      </c>
    </row>
    <row r="206" spans="1:1" x14ac:dyDescent="0.3">
      <c r="A206" s="18" t="s">
        <v>238</v>
      </c>
    </row>
    <row r="207" spans="1:1" x14ac:dyDescent="0.3">
      <c r="A207" s="18" t="s">
        <v>239</v>
      </c>
    </row>
    <row r="208" spans="1:1" x14ac:dyDescent="0.3">
      <c r="A208" s="18" t="s">
        <v>240</v>
      </c>
    </row>
    <row r="209" spans="1:1" x14ac:dyDescent="0.3">
      <c r="A209" s="18" t="s">
        <v>241</v>
      </c>
    </row>
    <row r="210" spans="1:1" x14ac:dyDescent="0.3">
      <c r="A210" s="18" t="s">
        <v>242</v>
      </c>
    </row>
    <row r="211" spans="1:1" x14ac:dyDescent="0.3">
      <c r="A211" s="18" t="s">
        <v>243</v>
      </c>
    </row>
    <row r="212" spans="1:1" x14ac:dyDescent="0.3">
      <c r="A212" s="18" t="s">
        <v>244</v>
      </c>
    </row>
    <row r="213" spans="1:1" x14ac:dyDescent="0.3">
      <c r="A213" s="18" t="s">
        <v>245</v>
      </c>
    </row>
    <row r="214" spans="1:1" x14ac:dyDescent="0.3">
      <c r="A214" s="18" t="s">
        <v>246</v>
      </c>
    </row>
    <row r="215" spans="1:1" x14ac:dyDescent="0.3">
      <c r="A215" s="18" t="s">
        <v>247</v>
      </c>
    </row>
    <row r="216" spans="1:1" x14ac:dyDescent="0.3">
      <c r="A216" s="18" t="s">
        <v>248</v>
      </c>
    </row>
    <row r="217" spans="1:1" x14ac:dyDescent="0.3">
      <c r="A217" s="18" t="s">
        <v>249</v>
      </c>
    </row>
    <row r="218" spans="1:1" x14ac:dyDescent="0.3">
      <c r="A218" s="18" t="s">
        <v>250</v>
      </c>
    </row>
    <row r="219" spans="1:1" x14ac:dyDescent="0.3">
      <c r="A219" s="18" t="s">
        <v>251</v>
      </c>
    </row>
    <row r="220" spans="1:1" x14ac:dyDescent="0.3">
      <c r="A220" s="18" t="s">
        <v>252</v>
      </c>
    </row>
    <row r="221" spans="1:1" x14ac:dyDescent="0.3">
      <c r="A221" s="18" t="s">
        <v>253</v>
      </c>
    </row>
    <row r="222" spans="1:1" x14ac:dyDescent="0.3">
      <c r="A222" s="18" t="s">
        <v>254</v>
      </c>
    </row>
    <row r="223" spans="1:1" x14ac:dyDescent="0.3">
      <c r="A223" s="18" t="s">
        <v>255</v>
      </c>
    </row>
    <row r="224" spans="1:1" x14ac:dyDescent="0.3">
      <c r="A224" s="18" t="s">
        <v>256</v>
      </c>
    </row>
    <row r="225" spans="1:1" x14ac:dyDescent="0.3">
      <c r="A225" s="18" t="s">
        <v>257</v>
      </c>
    </row>
    <row r="226" spans="1:1" x14ac:dyDescent="0.3">
      <c r="A226" s="18" t="s">
        <v>258</v>
      </c>
    </row>
    <row r="227" spans="1:1" x14ac:dyDescent="0.3">
      <c r="A227" s="18" t="s">
        <v>259</v>
      </c>
    </row>
    <row r="228" spans="1:1" x14ac:dyDescent="0.3">
      <c r="A228" s="18" t="s">
        <v>260</v>
      </c>
    </row>
    <row r="229" spans="1:1" x14ac:dyDescent="0.3">
      <c r="A229" s="18" t="s">
        <v>261</v>
      </c>
    </row>
    <row r="230" spans="1:1" x14ac:dyDescent="0.3">
      <c r="A230" s="18" t="s">
        <v>262</v>
      </c>
    </row>
    <row r="231" spans="1:1" x14ac:dyDescent="0.3">
      <c r="A231" s="18" t="s">
        <v>263</v>
      </c>
    </row>
    <row r="232" spans="1:1" x14ac:dyDescent="0.3">
      <c r="A232" s="18" t="s">
        <v>264</v>
      </c>
    </row>
    <row r="233" spans="1:1" x14ac:dyDescent="0.3">
      <c r="A233" s="18" t="s">
        <v>265</v>
      </c>
    </row>
    <row r="234" spans="1:1" x14ac:dyDescent="0.3">
      <c r="A234" s="18" t="s">
        <v>266</v>
      </c>
    </row>
    <row r="235" spans="1:1" x14ac:dyDescent="0.3">
      <c r="A235" s="18" t="s">
        <v>267</v>
      </c>
    </row>
    <row r="236" spans="1:1" x14ac:dyDescent="0.3">
      <c r="A236" s="18" t="s">
        <v>268</v>
      </c>
    </row>
    <row r="237" spans="1:1" x14ac:dyDescent="0.3">
      <c r="A237" s="18" t="s">
        <v>269</v>
      </c>
    </row>
    <row r="238" spans="1:1" x14ac:dyDescent="0.3">
      <c r="A238" s="18" t="s">
        <v>270</v>
      </c>
    </row>
    <row r="239" spans="1:1" x14ac:dyDescent="0.3">
      <c r="A239" s="18" t="s">
        <v>271</v>
      </c>
    </row>
    <row r="240" spans="1:1" x14ac:dyDescent="0.3">
      <c r="A240" s="18" t="s">
        <v>272</v>
      </c>
    </row>
    <row r="241" spans="1:1" x14ac:dyDescent="0.3">
      <c r="A241" s="18" t="s">
        <v>273</v>
      </c>
    </row>
    <row r="242" spans="1:1" x14ac:dyDescent="0.3">
      <c r="A242" s="18" t="s">
        <v>274</v>
      </c>
    </row>
    <row r="243" spans="1:1" x14ac:dyDescent="0.3">
      <c r="A243" s="18" t="s">
        <v>275</v>
      </c>
    </row>
    <row r="244" spans="1:1" x14ac:dyDescent="0.3">
      <c r="A244" s="18" t="s">
        <v>276</v>
      </c>
    </row>
    <row r="245" spans="1:1" x14ac:dyDescent="0.3">
      <c r="A245" s="18" t="s">
        <v>277</v>
      </c>
    </row>
    <row r="246" spans="1:1" x14ac:dyDescent="0.3">
      <c r="A246" s="18" t="s">
        <v>278</v>
      </c>
    </row>
    <row r="247" spans="1:1" x14ac:dyDescent="0.3">
      <c r="A247" s="18" t="s">
        <v>279</v>
      </c>
    </row>
    <row r="248" spans="1:1" x14ac:dyDescent="0.3">
      <c r="A248" s="18" t="s">
        <v>280</v>
      </c>
    </row>
    <row r="249" spans="1:1" x14ac:dyDescent="0.3">
      <c r="A249" s="18" t="s">
        <v>281</v>
      </c>
    </row>
    <row r="250" spans="1:1" x14ac:dyDescent="0.3">
      <c r="A250" s="18" t="s">
        <v>282</v>
      </c>
    </row>
    <row r="251" spans="1:1" x14ac:dyDescent="0.3">
      <c r="A251" s="18" t="s">
        <v>283</v>
      </c>
    </row>
    <row r="252" spans="1:1" x14ac:dyDescent="0.3">
      <c r="A252" s="18" t="s">
        <v>284</v>
      </c>
    </row>
    <row r="253" spans="1:1" x14ac:dyDescent="0.3">
      <c r="A253" s="18" t="s">
        <v>285</v>
      </c>
    </row>
    <row r="254" spans="1:1" x14ac:dyDescent="0.3">
      <c r="A254" s="18" t="s">
        <v>286</v>
      </c>
    </row>
    <row r="255" spans="1:1" x14ac:dyDescent="0.3">
      <c r="A255" s="18" t="s">
        <v>287</v>
      </c>
    </row>
    <row r="256" spans="1:1" x14ac:dyDescent="0.3">
      <c r="A256" s="18" t="s">
        <v>288</v>
      </c>
    </row>
    <row r="257" spans="1:1" x14ac:dyDescent="0.3">
      <c r="A257" s="18" t="s">
        <v>289</v>
      </c>
    </row>
    <row r="258" spans="1:1" x14ac:dyDescent="0.3">
      <c r="A258" s="18" t="s">
        <v>290</v>
      </c>
    </row>
    <row r="259" spans="1:1" x14ac:dyDescent="0.3">
      <c r="A259" s="18" t="s">
        <v>291</v>
      </c>
    </row>
    <row r="260" spans="1:1" x14ac:dyDescent="0.3">
      <c r="A260" s="18" t="s">
        <v>292</v>
      </c>
    </row>
    <row r="261" spans="1:1" x14ac:dyDescent="0.3">
      <c r="A261" s="18" t="s">
        <v>293</v>
      </c>
    </row>
    <row r="262" spans="1:1" x14ac:dyDescent="0.3">
      <c r="A262" s="18" t="s">
        <v>294</v>
      </c>
    </row>
    <row r="263" spans="1:1" x14ac:dyDescent="0.3">
      <c r="A263" s="18" t="s">
        <v>295</v>
      </c>
    </row>
    <row r="264" spans="1:1" x14ac:dyDescent="0.3">
      <c r="A264" s="18" t="s">
        <v>296</v>
      </c>
    </row>
    <row r="265" spans="1:1" x14ac:dyDescent="0.3">
      <c r="A265" s="18" t="s">
        <v>297</v>
      </c>
    </row>
    <row r="266" spans="1:1" x14ac:dyDescent="0.3">
      <c r="A266" s="18" t="s">
        <v>298</v>
      </c>
    </row>
    <row r="267" spans="1:1" x14ac:dyDescent="0.3">
      <c r="A267" s="18" t="s">
        <v>299</v>
      </c>
    </row>
    <row r="268" spans="1:1" x14ac:dyDescent="0.3">
      <c r="A268" s="18" t="s">
        <v>300</v>
      </c>
    </row>
    <row r="269" spans="1:1" x14ac:dyDescent="0.3">
      <c r="A269" s="18" t="s">
        <v>301</v>
      </c>
    </row>
    <row r="270" spans="1:1" x14ac:dyDescent="0.3">
      <c r="A270" s="18" t="s">
        <v>302</v>
      </c>
    </row>
    <row r="271" spans="1:1" x14ac:dyDescent="0.3">
      <c r="A271" s="18" t="s">
        <v>303</v>
      </c>
    </row>
    <row r="272" spans="1:1" x14ac:dyDescent="0.3">
      <c r="A272" s="18" t="s">
        <v>304</v>
      </c>
    </row>
    <row r="273" spans="1:1" x14ac:dyDescent="0.3">
      <c r="A273" s="18" t="s">
        <v>305</v>
      </c>
    </row>
    <row r="274" spans="1:1" x14ac:dyDescent="0.3">
      <c r="A274" s="18" t="s">
        <v>306</v>
      </c>
    </row>
    <row r="275" spans="1:1" x14ac:dyDescent="0.3">
      <c r="A275" s="18" t="s">
        <v>307</v>
      </c>
    </row>
    <row r="276" spans="1:1" x14ac:dyDescent="0.3">
      <c r="A276" s="18" t="s">
        <v>308</v>
      </c>
    </row>
    <row r="277" spans="1:1" x14ac:dyDescent="0.3">
      <c r="A277" s="18" t="s">
        <v>309</v>
      </c>
    </row>
    <row r="278" spans="1:1" x14ac:dyDescent="0.3">
      <c r="A278" s="18" t="s">
        <v>310</v>
      </c>
    </row>
    <row r="279" spans="1:1" x14ac:dyDescent="0.3">
      <c r="A279" s="18" t="s">
        <v>311</v>
      </c>
    </row>
    <row r="280" spans="1:1" x14ac:dyDescent="0.3">
      <c r="A280" s="18" t="s">
        <v>312</v>
      </c>
    </row>
    <row r="281" spans="1:1" x14ac:dyDescent="0.3">
      <c r="A281" s="18" t="s">
        <v>313</v>
      </c>
    </row>
    <row r="282" spans="1:1" x14ac:dyDescent="0.3">
      <c r="A282" s="18" t="s">
        <v>314</v>
      </c>
    </row>
    <row r="283" spans="1:1" x14ac:dyDescent="0.3">
      <c r="A283" s="18" t="s">
        <v>315</v>
      </c>
    </row>
    <row r="284" spans="1:1" x14ac:dyDescent="0.3">
      <c r="A284" s="18" t="s">
        <v>316</v>
      </c>
    </row>
    <row r="285" spans="1:1" x14ac:dyDescent="0.3">
      <c r="A285" s="18" t="s">
        <v>317</v>
      </c>
    </row>
    <row r="286" spans="1:1" x14ac:dyDescent="0.3">
      <c r="A286" s="18" t="s">
        <v>318</v>
      </c>
    </row>
    <row r="287" spans="1:1" x14ac:dyDescent="0.3">
      <c r="A287" s="18" t="s">
        <v>319</v>
      </c>
    </row>
    <row r="288" spans="1:1" x14ac:dyDescent="0.3">
      <c r="A288" s="18" t="s">
        <v>320</v>
      </c>
    </row>
    <row r="289" spans="1:1" x14ac:dyDescent="0.3">
      <c r="A289" s="18" t="s">
        <v>321</v>
      </c>
    </row>
    <row r="290" spans="1:1" x14ac:dyDescent="0.3">
      <c r="A290" s="18" t="s">
        <v>322</v>
      </c>
    </row>
    <row r="291" spans="1:1" x14ac:dyDescent="0.3">
      <c r="A291" s="18" t="s">
        <v>323</v>
      </c>
    </row>
    <row r="292" spans="1:1" x14ac:dyDescent="0.3">
      <c r="A292" s="18" t="s">
        <v>324</v>
      </c>
    </row>
    <row r="293" spans="1:1" x14ac:dyDescent="0.3">
      <c r="A293" s="18" t="s">
        <v>325</v>
      </c>
    </row>
    <row r="294" spans="1:1" x14ac:dyDescent="0.3">
      <c r="A294" s="18" t="s">
        <v>326</v>
      </c>
    </row>
    <row r="295" spans="1:1" x14ac:dyDescent="0.3">
      <c r="A295" s="18" t="s">
        <v>327</v>
      </c>
    </row>
    <row r="296" spans="1:1" x14ac:dyDescent="0.3">
      <c r="A296" s="18" t="s">
        <v>328</v>
      </c>
    </row>
    <row r="297" spans="1:1" x14ac:dyDescent="0.3">
      <c r="A297" s="18" t="s">
        <v>329</v>
      </c>
    </row>
    <row r="298" spans="1:1" x14ac:dyDescent="0.3">
      <c r="A298" s="18" t="s">
        <v>330</v>
      </c>
    </row>
    <row r="299" spans="1:1" x14ac:dyDescent="0.3">
      <c r="A299" s="18" t="s">
        <v>331</v>
      </c>
    </row>
    <row r="300" spans="1:1" x14ac:dyDescent="0.3">
      <c r="A300" s="18" t="s">
        <v>332</v>
      </c>
    </row>
    <row r="301" spans="1:1" x14ac:dyDescent="0.3">
      <c r="A301" s="18" t="s">
        <v>333</v>
      </c>
    </row>
    <row r="302" spans="1:1" x14ac:dyDescent="0.3">
      <c r="A302" s="18" t="s">
        <v>334</v>
      </c>
    </row>
    <row r="303" spans="1:1" x14ac:dyDescent="0.3">
      <c r="A303" s="18" t="s">
        <v>335</v>
      </c>
    </row>
    <row r="304" spans="1:1" x14ac:dyDescent="0.3">
      <c r="A304" s="18" t="s">
        <v>336</v>
      </c>
    </row>
    <row r="305" spans="1:1" x14ac:dyDescent="0.3">
      <c r="A305" s="18" t="s">
        <v>337</v>
      </c>
    </row>
    <row r="306" spans="1:1" x14ac:dyDescent="0.3">
      <c r="A306" s="18" t="s">
        <v>338</v>
      </c>
    </row>
    <row r="307" spans="1:1" x14ac:dyDescent="0.3">
      <c r="A307" s="18" t="s">
        <v>339</v>
      </c>
    </row>
    <row r="308" spans="1:1" x14ac:dyDescent="0.3">
      <c r="A308" s="18" t="s">
        <v>340</v>
      </c>
    </row>
    <row r="309" spans="1:1" x14ac:dyDescent="0.3">
      <c r="A309" s="18" t="s">
        <v>341</v>
      </c>
    </row>
    <row r="310" spans="1:1" x14ac:dyDescent="0.3">
      <c r="A310" s="18" t="s">
        <v>342</v>
      </c>
    </row>
    <row r="311" spans="1:1" x14ac:dyDescent="0.3">
      <c r="A311" s="18" t="s">
        <v>343</v>
      </c>
    </row>
    <row r="312" spans="1:1" x14ac:dyDescent="0.3">
      <c r="A312" s="18" t="s">
        <v>344</v>
      </c>
    </row>
    <row r="313" spans="1:1" x14ac:dyDescent="0.3">
      <c r="A313" s="18" t="s">
        <v>345</v>
      </c>
    </row>
    <row r="314" spans="1:1" x14ac:dyDescent="0.3">
      <c r="A314" s="18" t="s">
        <v>346</v>
      </c>
    </row>
    <row r="315" spans="1:1" x14ac:dyDescent="0.3">
      <c r="A315" s="18" t="s">
        <v>347</v>
      </c>
    </row>
    <row r="316" spans="1:1" x14ac:dyDescent="0.3">
      <c r="A316" s="18" t="s">
        <v>348</v>
      </c>
    </row>
    <row r="317" spans="1:1" x14ac:dyDescent="0.3">
      <c r="A317" s="18" t="s">
        <v>349</v>
      </c>
    </row>
    <row r="318" spans="1:1" x14ac:dyDescent="0.3">
      <c r="A318" s="18" t="s">
        <v>350</v>
      </c>
    </row>
    <row r="319" spans="1:1" x14ac:dyDescent="0.3">
      <c r="A319" s="18" t="s">
        <v>351</v>
      </c>
    </row>
    <row r="320" spans="1:1" x14ac:dyDescent="0.3">
      <c r="A320" s="18" t="s">
        <v>352</v>
      </c>
    </row>
    <row r="321" spans="1:1" x14ac:dyDescent="0.3">
      <c r="A321" s="18" t="s">
        <v>353</v>
      </c>
    </row>
    <row r="322" spans="1:1" x14ac:dyDescent="0.3">
      <c r="A322" s="18" t="s">
        <v>354</v>
      </c>
    </row>
    <row r="323" spans="1:1" x14ac:dyDescent="0.3">
      <c r="A323" s="18" t="s">
        <v>355</v>
      </c>
    </row>
    <row r="324" spans="1:1" x14ac:dyDescent="0.3">
      <c r="A324" s="18" t="s">
        <v>356</v>
      </c>
    </row>
    <row r="325" spans="1:1" x14ac:dyDescent="0.3">
      <c r="A325" s="18" t="s">
        <v>357</v>
      </c>
    </row>
    <row r="326" spans="1:1" x14ac:dyDescent="0.3">
      <c r="A326" s="18" t="s">
        <v>358</v>
      </c>
    </row>
    <row r="327" spans="1:1" x14ac:dyDescent="0.3">
      <c r="A327" s="18" t="s">
        <v>359</v>
      </c>
    </row>
    <row r="328" spans="1:1" x14ac:dyDescent="0.3">
      <c r="A328" s="18" t="s">
        <v>360</v>
      </c>
    </row>
    <row r="329" spans="1:1" x14ac:dyDescent="0.3">
      <c r="A329" s="18" t="s">
        <v>361</v>
      </c>
    </row>
    <row r="330" spans="1:1" x14ac:dyDescent="0.3">
      <c r="A330" s="18" t="s">
        <v>362</v>
      </c>
    </row>
    <row r="331" spans="1:1" x14ac:dyDescent="0.3">
      <c r="A331" s="18" t="s">
        <v>363</v>
      </c>
    </row>
    <row r="332" spans="1:1" x14ac:dyDescent="0.3">
      <c r="A332" s="18" t="s">
        <v>364</v>
      </c>
    </row>
    <row r="333" spans="1:1" x14ac:dyDescent="0.3">
      <c r="A333" s="18" t="s">
        <v>365</v>
      </c>
    </row>
    <row r="334" spans="1:1" x14ac:dyDescent="0.3">
      <c r="A334" s="18" t="s">
        <v>366</v>
      </c>
    </row>
    <row r="335" spans="1:1" x14ac:dyDescent="0.3">
      <c r="A335" s="18" t="s">
        <v>367</v>
      </c>
    </row>
    <row r="336" spans="1:1" x14ac:dyDescent="0.3">
      <c r="A336" s="18" t="s">
        <v>368</v>
      </c>
    </row>
    <row r="337" spans="1:1" x14ac:dyDescent="0.3">
      <c r="A337" s="18" t="s">
        <v>369</v>
      </c>
    </row>
    <row r="338" spans="1:1" x14ac:dyDescent="0.3">
      <c r="A338" s="18" t="s">
        <v>370</v>
      </c>
    </row>
    <row r="339" spans="1:1" x14ac:dyDescent="0.3">
      <c r="A339" s="18" t="s">
        <v>371</v>
      </c>
    </row>
    <row r="340" spans="1:1" x14ac:dyDescent="0.3">
      <c r="A340" s="18" t="s">
        <v>372</v>
      </c>
    </row>
    <row r="341" spans="1:1" x14ac:dyDescent="0.3">
      <c r="A341" s="18" t="s">
        <v>373</v>
      </c>
    </row>
    <row r="342" spans="1:1" x14ac:dyDescent="0.3">
      <c r="A342" s="18" t="s">
        <v>374</v>
      </c>
    </row>
    <row r="343" spans="1:1" x14ac:dyDescent="0.3">
      <c r="A343" s="18" t="s">
        <v>375</v>
      </c>
    </row>
    <row r="344" spans="1:1" x14ac:dyDescent="0.3">
      <c r="A344" s="18" t="s">
        <v>376</v>
      </c>
    </row>
    <row r="345" spans="1:1" x14ac:dyDescent="0.3">
      <c r="A345" s="18" t="s">
        <v>377</v>
      </c>
    </row>
    <row r="346" spans="1:1" x14ac:dyDescent="0.3">
      <c r="A346" s="18" t="s">
        <v>378</v>
      </c>
    </row>
    <row r="347" spans="1:1" x14ac:dyDescent="0.3">
      <c r="A347" s="18" t="s">
        <v>379</v>
      </c>
    </row>
    <row r="348" spans="1:1" x14ac:dyDescent="0.3">
      <c r="A348" s="18" t="s">
        <v>380</v>
      </c>
    </row>
    <row r="349" spans="1:1" x14ac:dyDescent="0.3">
      <c r="A349" s="18" t="s">
        <v>381</v>
      </c>
    </row>
    <row r="350" spans="1:1" x14ac:dyDescent="0.3">
      <c r="A350" s="18" t="s">
        <v>382</v>
      </c>
    </row>
    <row r="351" spans="1:1" x14ac:dyDescent="0.3">
      <c r="A351" s="18" t="s">
        <v>383</v>
      </c>
    </row>
    <row r="352" spans="1:1" x14ac:dyDescent="0.3">
      <c r="A352" s="18" t="s">
        <v>384</v>
      </c>
    </row>
    <row r="353" spans="1:1" x14ac:dyDescent="0.3">
      <c r="A353" s="18" t="s">
        <v>385</v>
      </c>
    </row>
    <row r="354" spans="1:1" x14ac:dyDescent="0.3">
      <c r="A354" s="18" t="s">
        <v>386</v>
      </c>
    </row>
    <row r="355" spans="1:1" x14ac:dyDescent="0.3">
      <c r="A355" s="18" t="s">
        <v>387</v>
      </c>
    </row>
    <row r="356" spans="1:1" x14ac:dyDescent="0.3">
      <c r="A356" s="18" t="s">
        <v>388</v>
      </c>
    </row>
    <row r="357" spans="1:1" x14ac:dyDescent="0.3">
      <c r="A357" s="18" t="s">
        <v>389</v>
      </c>
    </row>
    <row r="358" spans="1:1" x14ac:dyDescent="0.3">
      <c r="A358" s="18" t="s">
        <v>390</v>
      </c>
    </row>
    <row r="359" spans="1:1" x14ac:dyDescent="0.3">
      <c r="A359" s="18" t="s">
        <v>391</v>
      </c>
    </row>
    <row r="360" spans="1:1" x14ac:dyDescent="0.3">
      <c r="A360" s="18" t="s">
        <v>392</v>
      </c>
    </row>
    <row r="361" spans="1:1" x14ac:dyDescent="0.3">
      <c r="A361" s="18" t="s">
        <v>393</v>
      </c>
    </row>
    <row r="362" spans="1:1" x14ac:dyDescent="0.3">
      <c r="A362" s="18" t="s">
        <v>394</v>
      </c>
    </row>
    <row r="363" spans="1:1" x14ac:dyDescent="0.3">
      <c r="A363" s="18" t="s">
        <v>395</v>
      </c>
    </row>
    <row r="364" spans="1:1" x14ac:dyDescent="0.3">
      <c r="A364" s="18" t="s">
        <v>396</v>
      </c>
    </row>
    <row r="365" spans="1:1" x14ac:dyDescent="0.3">
      <c r="A365" s="18" t="s">
        <v>397</v>
      </c>
    </row>
    <row r="366" spans="1:1" x14ac:dyDescent="0.3">
      <c r="A366" s="18" t="s">
        <v>398</v>
      </c>
    </row>
    <row r="367" spans="1:1" x14ac:dyDescent="0.3">
      <c r="A367" s="18" t="s">
        <v>399</v>
      </c>
    </row>
    <row r="368" spans="1:1" x14ac:dyDescent="0.3">
      <c r="A368" s="18" t="s">
        <v>400</v>
      </c>
    </row>
    <row r="369" spans="1:1" x14ac:dyDescent="0.3">
      <c r="A369" s="18" t="s">
        <v>401</v>
      </c>
    </row>
    <row r="370" spans="1:1" x14ac:dyDescent="0.3">
      <c r="A370" s="18" t="s">
        <v>402</v>
      </c>
    </row>
    <row r="371" spans="1:1" x14ac:dyDescent="0.3">
      <c r="A371" s="18" t="s">
        <v>403</v>
      </c>
    </row>
    <row r="372" spans="1:1" x14ac:dyDescent="0.3">
      <c r="A372" s="18" t="s">
        <v>404</v>
      </c>
    </row>
    <row r="373" spans="1:1" x14ac:dyDescent="0.3">
      <c r="A373" s="18" t="s">
        <v>405</v>
      </c>
    </row>
    <row r="374" spans="1:1" x14ac:dyDescent="0.3">
      <c r="A374" s="18" t="s">
        <v>406</v>
      </c>
    </row>
    <row r="375" spans="1:1" x14ac:dyDescent="0.3">
      <c r="A375" s="18" t="s">
        <v>407</v>
      </c>
    </row>
    <row r="376" spans="1:1" x14ac:dyDescent="0.3">
      <c r="A376" s="18" t="s">
        <v>408</v>
      </c>
    </row>
    <row r="377" spans="1:1" x14ac:dyDescent="0.3">
      <c r="A377" s="18" t="s">
        <v>409</v>
      </c>
    </row>
    <row r="378" spans="1:1" x14ac:dyDescent="0.3">
      <c r="A378" s="18" t="s">
        <v>410</v>
      </c>
    </row>
    <row r="379" spans="1:1" x14ac:dyDescent="0.3">
      <c r="A379" s="18" t="s">
        <v>411</v>
      </c>
    </row>
    <row r="380" spans="1:1" x14ac:dyDescent="0.3">
      <c r="A380" s="18" t="s">
        <v>412</v>
      </c>
    </row>
    <row r="381" spans="1:1" x14ac:dyDescent="0.3">
      <c r="A381" s="18" t="s">
        <v>413</v>
      </c>
    </row>
    <row r="382" spans="1:1" x14ac:dyDescent="0.3">
      <c r="A382" s="18" t="s">
        <v>414</v>
      </c>
    </row>
    <row r="383" spans="1:1" x14ac:dyDescent="0.3">
      <c r="A383" s="18" t="s">
        <v>415</v>
      </c>
    </row>
    <row r="384" spans="1:1" x14ac:dyDescent="0.3">
      <c r="A384" s="18" t="s">
        <v>416</v>
      </c>
    </row>
    <row r="385" spans="1:1" x14ac:dyDescent="0.3">
      <c r="A385" s="18" t="s">
        <v>417</v>
      </c>
    </row>
    <row r="386" spans="1:1" x14ac:dyDescent="0.3">
      <c r="A386" s="18" t="s">
        <v>418</v>
      </c>
    </row>
    <row r="387" spans="1:1" x14ac:dyDescent="0.3">
      <c r="A387" s="18" t="s">
        <v>419</v>
      </c>
    </row>
    <row r="388" spans="1:1" x14ac:dyDescent="0.3">
      <c r="A388" s="18" t="s">
        <v>420</v>
      </c>
    </row>
    <row r="389" spans="1:1" x14ac:dyDescent="0.3">
      <c r="A389" s="18" t="s">
        <v>421</v>
      </c>
    </row>
    <row r="390" spans="1:1" x14ac:dyDescent="0.3">
      <c r="A390" s="18" t="s">
        <v>422</v>
      </c>
    </row>
    <row r="391" spans="1:1" x14ac:dyDescent="0.3">
      <c r="A391" s="18" t="s">
        <v>423</v>
      </c>
    </row>
    <row r="392" spans="1:1" x14ac:dyDescent="0.3">
      <c r="A392" s="18" t="s">
        <v>424</v>
      </c>
    </row>
    <row r="393" spans="1:1" x14ac:dyDescent="0.3">
      <c r="A393" s="18" t="s">
        <v>425</v>
      </c>
    </row>
    <row r="394" spans="1:1" x14ac:dyDescent="0.3">
      <c r="A394" s="18" t="s">
        <v>426</v>
      </c>
    </row>
    <row r="395" spans="1:1" x14ac:dyDescent="0.3">
      <c r="A395" s="18" t="s">
        <v>427</v>
      </c>
    </row>
    <row r="396" spans="1:1" x14ac:dyDescent="0.3">
      <c r="A396" s="18" t="s">
        <v>428</v>
      </c>
    </row>
    <row r="397" spans="1:1" x14ac:dyDescent="0.3">
      <c r="A397" s="18" t="s">
        <v>429</v>
      </c>
    </row>
    <row r="398" spans="1:1" x14ac:dyDescent="0.3">
      <c r="A398" s="18" t="s">
        <v>430</v>
      </c>
    </row>
    <row r="399" spans="1:1" x14ac:dyDescent="0.3">
      <c r="A399" s="18" t="s">
        <v>431</v>
      </c>
    </row>
    <row r="400" spans="1:1" x14ac:dyDescent="0.3">
      <c r="A400" s="18" t="s">
        <v>432</v>
      </c>
    </row>
    <row r="401" spans="1:1" x14ac:dyDescent="0.3">
      <c r="A401" s="18" t="s">
        <v>433</v>
      </c>
    </row>
    <row r="402" spans="1:1" x14ac:dyDescent="0.3">
      <c r="A402" s="18" t="s">
        <v>434</v>
      </c>
    </row>
    <row r="403" spans="1:1" x14ac:dyDescent="0.3">
      <c r="A403" s="18" t="s">
        <v>435</v>
      </c>
    </row>
    <row r="404" spans="1:1" x14ac:dyDescent="0.3">
      <c r="A404" s="18" t="s">
        <v>436</v>
      </c>
    </row>
    <row r="405" spans="1:1" x14ac:dyDescent="0.3">
      <c r="A405" s="18" t="s">
        <v>437</v>
      </c>
    </row>
    <row r="406" spans="1:1" x14ac:dyDescent="0.3">
      <c r="A406" s="18" t="s">
        <v>438</v>
      </c>
    </row>
    <row r="407" spans="1:1" x14ac:dyDescent="0.3">
      <c r="A407" s="18" t="s">
        <v>439</v>
      </c>
    </row>
    <row r="408" spans="1:1" x14ac:dyDescent="0.3">
      <c r="A408" s="18" t="s">
        <v>440</v>
      </c>
    </row>
    <row r="409" spans="1:1" x14ac:dyDescent="0.3">
      <c r="A409" s="18" t="s">
        <v>441</v>
      </c>
    </row>
    <row r="410" spans="1:1" x14ac:dyDescent="0.3">
      <c r="A410" s="18" t="s">
        <v>442</v>
      </c>
    </row>
    <row r="411" spans="1:1" x14ac:dyDescent="0.3">
      <c r="A411" s="18" t="s">
        <v>443</v>
      </c>
    </row>
    <row r="412" spans="1:1" x14ac:dyDescent="0.3">
      <c r="A412" s="18" t="s">
        <v>444</v>
      </c>
    </row>
    <row r="413" spans="1:1" x14ac:dyDescent="0.3">
      <c r="A413" s="18" t="s">
        <v>445</v>
      </c>
    </row>
    <row r="414" spans="1:1" x14ac:dyDescent="0.3">
      <c r="A414" s="18" t="s">
        <v>446</v>
      </c>
    </row>
    <row r="415" spans="1:1" x14ac:dyDescent="0.3">
      <c r="A415" s="18" t="s">
        <v>447</v>
      </c>
    </row>
    <row r="416" spans="1:1" x14ac:dyDescent="0.3">
      <c r="A416" s="18" t="s">
        <v>448</v>
      </c>
    </row>
    <row r="417" spans="1:1" x14ac:dyDescent="0.3">
      <c r="A417" s="18" t="s">
        <v>449</v>
      </c>
    </row>
    <row r="418" spans="1:1" x14ac:dyDescent="0.3">
      <c r="A418" s="18" t="s">
        <v>450</v>
      </c>
    </row>
    <row r="419" spans="1:1" x14ac:dyDescent="0.3">
      <c r="A419" s="18" t="s">
        <v>451</v>
      </c>
    </row>
    <row r="420" spans="1:1" x14ac:dyDescent="0.3">
      <c r="A420" s="18" t="s">
        <v>452</v>
      </c>
    </row>
    <row r="421" spans="1:1" x14ac:dyDescent="0.3">
      <c r="A421" s="18" t="s">
        <v>453</v>
      </c>
    </row>
    <row r="422" spans="1:1" x14ac:dyDescent="0.3">
      <c r="A422" s="18" t="s">
        <v>454</v>
      </c>
    </row>
    <row r="423" spans="1:1" x14ac:dyDescent="0.3">
      <c r="A423" s="18" t="s">
        <v>455</v>
      </c>
    </row>
    <row r="424" spans="1:1" x14ac:dyDescent="0.3">
      <c r="A424" s="18" t="s">
        <v>456</v>
      </c>
    </row>
    <row r="425" spans="1:1" x14ac:dyDescent="0.3">
      <c r="A425" s="18" t="s">
        <v>457</v>
      </c>
    </row>
    <row r="426" spans="1:1" x14ac:dyDescent="0.3">
      <c r="A426" s="18" t="s">
        <v>458</v>
      </c>
    </row>
    <row r="427" spans="1:1" x14ac:dyDescent="0.3">
      <c r="A427" s="18" t="s">
        <v>459</v>
      </c>
    </row>
    <row r="428" spans="1:1" x14ac:dyDescent="0.3">
      <c r="A428" s="18" t="s">
        <v>460</v>
      </c>
    </row>
    <row r="429" spans="1:1" x14ac:dyDescent="0.3">
      <c r="A429" s="18" t="s">
        <v>461</v>
      </c>
    </row>
    <row r="430" spans="1:1" x14ac:dyDescent="0.3">
      <c r="A430" s="18" t="s">
        <v>462</v>
      </c>
    </row>
    <row r="431" spans="1:1" x14ac:dyDescent="0.3">
      <c r="A431" s="18" t="s">
        <v>463</v>
      </c>
    </row>
  </sheetData>
  <mergeCells count="1">
    <mergeCell ref="D5:H6"/>
  </mergeCells>
  <dataValidations count="2">
    <dataValidation type="list" allowBlank="1" showInputMessage="1" showErrorMessage="1" sqref="E3" xr:uid="{BD4E2DBD-6E94-4A81-AFF1-7EB680F597B1}">
      <formula1>#REF!</formula1>
    </dataValidation>
    <dataValidation type="list" allowBlank="1" showInputMessage="1" showErrorMessage="1" sqref="D3" xr:uid="{0F14A4C6-A498-44A9-B1D6-3B6B98EFC882}">
      <formula1>$A$1:$A$431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BA45-0EFB-47B6-B6F2-6EA4E9E9B9E4}">
  <dimension ref="A1:N431"/>
  <sheetViews>
    <sheetView topLeftCell="C1" workbookViewId="0">
      <selection activeCell="J15" sqref="J15"/>
    </sheetView>
  </sheetViews>
  <sheetFormatPr defaultColWidth="10.77734375" defaultRowHeight="14.4" x14ac:dyDescent="0.3"/>
  <cols>
    <col min="1" max="1" width="0" style="6" hidden="1" customWidth="1"/>
    <col min="2" max="3" width="10.77734375" style="6"/>
    <col min="4" max="4" width="23.21875" style="6" bestFit="1" customWidth="1"/>
    <col min="5" max="8" width="21.21875" style="6" customWidth="1"/>
    <col min="9" max="9" width="15.21875" style="6" bestFit="1" customWidth="1"/>
    <col min="10" max="10" width="10.77734375" style="6"/>
    <col min="11" max="11" width="14.33203125" style="6" bestFit="1" customWidth="1"/>
    <col min="12" max="13" width="11.21875" style="6" bestFit="1" customWidth="1"/>
    <col min="14" max="16384" width="10.77734375" style="6"/>
  </cols>
  <sheetData>
    <row r="1" spans="1:14" ht="15" thickBot="1" x14ac:dyDescent="0.35"/>
    <row r="2" spans="1:14" x14ac:dyDescent="0.3">
      <c r="A2" s="6" t="s">
        <v>25</v>
      </c>
      <c r="D2" s="52" t="s">
        <v>464</v>
      </c>
      <c r="E2" s="54" t="s">
        <v>465</v>
      </c>
    </row>
    <row r="3" spans="1:14" ht="15" thickBot="1" x14ac:dyDescent="0.35">
      <c r="A3" s="6" t="s">
        <v>27</v>
      </c>
      <c r="D3" s="53"/>
      <c r="E3" s="55"/>
      <c r="H3" s="29"/>
    </row>
    <row r="4" spans="1:14" ht="15" thickBot="1" x14ac:dyDescent="0.35">
      <c r="A4" s="6" t="s">
        <v>28</v>
      </c>
      <c r="D4" s="3" t="s">
        <v>25</v>
      </c>
      <c r="E4" s="4" t="s">
        <v>466</v>
      </c>
      <c r="H4" s="29"/>
    </row>
    <row r="5" spans="1:14" x14ac:dyDescent="0.3">
      <c r="A5" s="6" t="s">
        <v>29</v>
      </c>
      <c r="D5" s="50" t="s">
        <v>30</v>
      </c>
      <c r="E5" s="50"/>
      <c r="F5" s="50"/>
      <c r="G5" s="50"/>
      <c r="H5" s="50"/>
      <c r="K5" s="56" t="s">
        <v>467</v>
      </c>
      <c r="L5" s="56"/>
      <c r="M5" s="56"/>
      <c r="N5" s="56"/>
    </row>
    <row r="6" spans="1:14" ht="15" thickBot="1" x14ac:dyDescent="0.35">
      <c r="A6" s="6" t="s">
        <v>31</v>
      </c>
      <c r="D6" s="51"/>
      <c r="E6" s="51"/>
      <c r="F6" s="51"/>
      <c r="G6" s="51"/>
      <c r="H6" s="51"/>
      <c r="K6" s="57"/>
      <c r="L6" s="57"/>
      <c r="M6" s="57"/>
      <c r="N6" s="57"/>
    </row>
    <row r="7" spans="1:14" x14ac:dyDescent="0.3">
      <c r="A7" s="6" t="s">
        <v>32</v>
      </c>
      <c r="D7" s="41"/>
      <c r="E7" s="42" t="s">
        <v>0</v>
      </c>
      <c r="F7" s="42" t="s">
        <v>1</v>
      </c>
      <c r="G7" s="42" t="s">
        <v>2</v>
      </c>
      <c r="H7" s="43" t="s">
        <v>3</v>
      </c>
      <c r="K7" s="35"/>
      <c r="L7" s="36" t="s">
        <v>468</v>
      </c>
      <c r="M7" s="36" t="s">
        <v>469</v>
      </c>
      <c r="N7" s="37" t="s">
        <v>466</v>
      </c>
    </row>
    <row r="8" spans="1:14" x14ac:dyDescent="0.3">
      <c r="A8" s="6" t="s">
        <v>33</v>
      </c>
      <c r="D8" s="38" t="s">
        <v>34</v>
      </c>
      <c r="E8" s="25">
        <f>HLOOKUP(Total_Revenue,Data,MATCH($D$4&amp;"and"&amp;E$7,Tracker,0))</f>
        <v>14861000000</v>
      </c>
      <c r="F8" s="25">
        <f>HLOOKUP(Total_Revenue,Data,MATCH($D$4&amp;"and"&amp;F$7,Tracker,0))</f>
        <v>15855000000</v>
      </c>
      <c r="G8" s="25">
        <f>HLOOKUP(Total_Revenue,Data,MATCH($D$4&amp;"and"&amp;G$7,Tracker,0))</f>
        <v>15001000000</v>
      </c>
      <c r="H8" s="26">
        <f>HLOOKUP(Total_Revenue,Data,MATCH($D$4&amp;"and"&amp;H$7,Tracker,0))</f>
        <v>13502000000</v>
      </c>
      <c r="K8" s="38" t="s">
        <v>470</v>
      </c>
      <c r="L8" s="30">
        <f>MAX(E15:H15)</f>
        <v>6.6886481394253419E-2</v>
      </c>
      <c r="M8" s="30">
        <f>AVERAGE(E15:H15)</f>
        <v>-2.8967774939604295E-2</v>
      </c>
      <c r="N8" s="31">
        <f>MIN(E15:H15)</f>
        <v>-9.9926671555229649E-2</v>
      </c>
    </row>
    <row r="9" spans="1:14" x14ac:dyDescent="0.3">
      <c r="A9" s="6" t="s">
        <v>35</v>
      </c>
      <c r="D9" s="38" t="s">
        <v>36</v>
      </c>
      <c r="E9" s="25">
        <f>HLOOKUP(Cost_of_Goods_Sold,Data,MATCH($D$4&amp;"and"&amp;E$7,Tracker,0))</f>
        <v>7208000000</v>
      </c>
      <c r="F9" s="25">
        <f>HLOOKUP(Cost_of_Goods_Sold,Data,MATCH($D$4&amp;"and"&amp;F$7,Tracker,0))</f>
        <v>7281000000</v>
      </c>
      <c r="G9" s="25">
        <f>HLOOKUP(Cost_of_Goods_Sold,Data,MATCH($D$4&amp;"and"&amp;G$7,Tracker,0))</f>
        <v>6819000000</v>
      </c>
      <c r="H9" s="26">
        <f>HLOOKUP(Cost_of_Goods_Sold,Data,MATCH($D$4&amp;"and"&amp;H$7,Tracker,0))</f>
        <v>6485000000</v>
      </c>
      <c r="K9" s="38" t="s">
        <v>471</v>
      </c>
      <c r="L9" s="30">
        <f>MAX(E16:H16)</f>
        <v>0.54543030464635689</v>
      </c>
      <c r="M9" s="30">
        <f>AVERAGE(E16:H16)</f>
        <v>0.53021973619592055</v>
      </c>
      <c r="N9" s="31">
        <f>MIN(E16:H16)</f>
        <v>0.51497207455756677</v>
      </c>
    </row>
    <row r="10" spans="1:14" ht="15" thickBot="1" x14ac:dyDescent="0.35">
      <c r="A10" s="6" t="s">
        <v>37</v>
      </c>
      <c r="D10" s="38" t="s">
        <v>38</v>
      </c>
      <c r="E10" s="25">
        <f>HLOOKUP(SGA,Data,MATCH($D$4&amp;"and"&amp;E$7,Tracker,0))</f>
        <v>2550000000</v>
      </c>
      <c r="F10" s="25">
        <f>HLOOKUP(SGA,Data,MATCH($D$4&amp;"and"&amp;F$7,Tracker,0))</f>
        <v>2774000000</v>
      </c>
      <c r="G10" s="25">
        <f>HLOOKUP(SGA,Data,MATCH($D$4&amp;"and"&amp;G$7,Tracker,0))</f>
        <v>2686000000</v>
      </c>
      <c r="H10" s="26">
        <f>HLOOKUP(SGA,Data,MATCH($D$4&amp;"and"&amp;H$7,Tracker,0))</f>
        <v>2833000000</v>
      </c>
      <c r="K10" s="39" t="s">
        <v>472</v>
      </c>
      <c r="L10" s="32">
        <f>MAX(E17:H17)</f>
        <v>0.26104926338244117</v>
      </c>
      <c r="M10" s="32">
        <f>AVERAGE(E17:H17)</f>
        <v>0.23904717010277793</v>
      </c>
      <c r="N10" s="33">
        <f>MIN(E17:H17)</f>
        <v>0.19789660790993926</v>
      </c>
    </row>
    <row r="11" spans="1:14" x14ac:dyDescent="0.3">
      <c r="A11" s="6" t="s">
        <v>39</v>
      </c>
      <c r="D11" s="38" t="s">
        <v>40</v>
      </c>
      <c r="E11" s="25">
        <f>HLOOKUP(RAD,Data,MATCH($D$4&amp;"and"&amp;E$7,Tracker,0))</f>
        <v>1533000000</v>
      </c>
      <c r="F11" s="25">
        <f>HLOOKUP(RAD,Data,MATCH($D$4&amp;"and"&amp;F$7,Tracker,0))</f>
        <v>1725000000</v>
      </c>
      <c r="G11" s="25">
        <f>HLOOKUP(RAD,Data,MATCH($D$4&amp;"and"&amp;G$7,Tracker,0))</f>
        <v>1580000000</v>
      </c>
      <c r="H11" s="26">
        <f>HLOOKUP(RAD,Data,MATCH($D$4&amp;"and"&amp;H$7,Tracker,0))</f>
        <v>1512000000</v>
      </c>
    </row>
    <row r="12" spans="1:14" x14ac:dyDescent="0.3">
      <c r="A12" s="6" t="s">
        <v>41</v>
      </c>
      <c r="D12" s="38" t="s">
        <v>42</v>
      </c>
      <c r="E12" s="25">
        <f>HLOOKUP(Other,Data,MATCH($D$4&amp;"and"&amp;E$7,Tracker,0))</f>
        <v>0</v>
      </c>
      <c r="F12" s="25">
        <f>HLOOKUP(Other,Data,MATCH($D$4&amp;"and"&amp;F$7,Tracker,0))</f>
        <v>0</v>
      </c>
      <c r="G12" s="25">
        <f>HLOOKUP(Other,Data,MATCH($D$4&amp;"and"&amp;G$7,Tracker,0))</f>
        <v>0</v>
      </c>
      <c r="H12" s="26">
        <f>HLOOKUP(Other,Data,MATCH($D$4&amp;"and"&amp;H$7,Tracker,0))</f>
        <v>0</v>
      </c>
    </row>
    <row r="13" spans="1:14" x14ac:dyDescent="0.3">
      <c r="A13" s="6" t="s">
        <v>43</v>
      </c>
      <c r="D13" s="38" t="s">
        <v>44</v>
      </c>
      <c r="E13" s="25">
        <f>E8-E9</f>
        <v>7653000000</v>
      </c>
      <c r="F13" s="25">
        <f t="shared" ref="F13:H13" si="0">F8-F9</f>
        <v>8574000000</v>
      </c>
      <c r="G13" s="25">
        <f t="shared" si="0"/>
        <v>8182000000</v>
      </c>
      <c r="H13" s="26">
        <f t="shared" si="0"/>
        <v>7017000000</v>
      </c>
    </row>
    <row r="14" spans="1:14" x14ac:dyDescent="0.3">
      <c r="A14" s="6" t="s">
        <v>45</v>
      </c>
      <c r="D14" s="38" t="s">
        <v>46</v>
      </c>
      <c r="E14" s="25">
        <f>E8-E9-E10-E11-E12</f>
        <v>3570000000</v>
      </c>
      <c r="F14" s="25">
        <f t="shared" ref="F14:H14" si="1">F8-F9-F10-F11-F12</f>
        <v>4075000000</v>
      </c>
      <c r="G14" s="25">
        <f t="shared" si="1"/>
        <v>3916000000</v>
      </c>
      <c r="H14" s="26">
        <f t="shared" si="1"/>
        <v>2672000000</v>
      </c>
      <c r="N14" s="29"/>
    </row>
    <row r="15" spans="1:14" x14ac:dyDescent="0.3">
      <c r="A15" s="6" t="s">
        <v>47</v>
      </c>
      <c r="D15" s="38" t="s">
        <v>470</v>
      </c>
      <c r="E15" s="34"/>
      <c r="F15" s="30">
        <f>(F8-E8)/E8</f>
        <v>6.6886481394253419E-2</v>
      </c>
      <c r="G15" s="30">
        <f t="shared" ref="G15:H15" si="2">(G8-F8)/F8</f>
        <v>-5.3863134657836646E-2</v>
      </c>
      <c r="H15" s="31">
        <f t="shared" si="2"/>
        <v>-9.9926671555229649E-2</v>
      </c>
    </row>
    <row r="16" spans="1:14" x14ac:dyDescent="0.3">
      <c r="A16" s="6" t="s">
        <v>48</v>
      </c>
      <c r="D16" s="38" t="s">
        <v>471</v>
      </c>
      <c r="E16" s="30">
        <f>E13/E8</f>
        <v>0.51497207455756677</v>
      </c>
      <c r="F16" s="30">
        <f t="shared" ref="F16:H16" si="3">F13/F8</f>
        <v>0.54077578051087982</v>
      </c>
      <c r="G16" s="30">
        <f t="shared" si="3"/>
        <v>0.54543030464635689</v>
      </c>
      <c r="H16" s="31">
        <f t="shared" si="3"/>
        <v>0.51970078506887873</v>
      </c>
    </row>
    <row r="17" spans="1:12" ht="15" thickBot="1" x14ac:dyDescent="0.35">
      <c r="A17" s="6" t="s">
        <v>49</v>
      </c>
      <c r="D17" s="39" t="s">
        <v>472</v>
      </c>
      <c r="E17" s="32">
        <f>E14/E8</f>
        <v>0.24022609514837495</v>
      </c>
      <c r="F17" s="32">
        <f t="shared" ref="F17:H17" si="4">F14/F8</f>
        <v>0.25701671397035636</v>
      </c>
      <c r="G17" s="32">
        <f t="shared" si="4"/>
        <v>0.26104926338244117</v>
      </c>
      <c r="H17" s="33">
        <f t="shared" si="4"/>
        <v>0.19789660790993926</v>
      </c>
    </row>
    <row r="18" spans="1:12" x14ac:dyDescent="0.3">
      <c r="A18" s="6" t="s">
        <v>50</v>
      </c>
    </row>
    <row r="19" spans="1:12" ht="14.4" customHeight="1" x14ac:dyDescent="0.3">
      <c r="A19" s="6" t="s">
        <v>51</v>
      </c>
      <c r="D19" s="50" t="s">
        <v>473</v>
      </c>
      <c r="E19" s="50"/>
      <c r="F19" s="50"/>
      <c r="L19" s="29"/>
    </row>
    <row r="20" spans="1:12" ht="15" customHeight="1" thickBot="1" x14ac:dyDescent="0.35">
      <c r="A20" s="6" t="s">
        <v>52</v>
      </c>
      <c r="D20" s="51"/>
      <c r="E20" s="51"/>
      <c r="F20" s="51"/>
    </row>
    <row r="21" spans="1:12" x14ac:dyDescent="0.3">
      <c r="A21" s="6" t="s">
        <v>53</v>
      </c>
      <c r="D21" s="35"/>
      <c r="E21" s="36" t="s">
        <v>474</v>
      </c>
      <c r="F21" s="37" t="s">
        <v>475</v>
      </c>
    </row>
    <row r="22" spans="1:12" x14ac:dyDescent="0.3">
      <c r="A22" s="6" t="s">
        <v>54</v>
      </c>
      <c r="D22" s="38" t="s">
        <v>476</v>
      </c>
      <c r="E22" s="25">
        <f ca="1">H8*(OFFSET(K8,0,MATCH($E$4,$L$7:$N$7,0))+1)</f>
        <v>12152790080.661289</v>
      </c>
      <c r="F22" s="26">
        <f ca="1">E22*(OFFSET(K8,0,MATCH($E$4,$L$7:$N$7,0))+1)</f>
        <v>10938402217.791397</v>
      </c>
    </row>
    <row r="23" spans="1:12" x14ac:dyDescent="0.3">
      <c r="A23" s="6" t="s">
        <v>55</v>
      </c>
      <c r="D23" s="38" t="s">
        <v>477</v>
      </c>
      <c r="E23" s="25">
        <f ca="1">E22*(OFFSET(K9,0,MATCH($E$4,$L$7:$N$7,0)))</f>
        <v>6258347519.5007629</v>
      </c>
      <c r="F23" s="26">
        <f ca="1">F22*(OFFSET(K9,0,MATCH($E$4,$L$7:$N$7,0)))</f>
        <v>5632971682.4411249</v>
      </c>
    </row>
    <row r="24" spans="1:12" ht="15" thickBot="1" x14ac:dyDescent="0.35">
      <c r="A24" s="6" t="s">
        <v>56</v>
      </c>
      <c r="D24" s="39" t="s">
        <v>46</v>
      </c>
      <c r="E24" s="27">
        <f ca="1">E22*(OFFSET(K10,0,MATCH($E$4,$L$7:$N$7,0)))</f>
        <v>2404995933.6044264</v>
      </c>
      <c r="F24" s="28">
        <f ca="1">F22*(OFFSET(K10,0,MATCH($E$4,$L$7:$N$7,0)))</f>
        <v>2164672694.855474</v>
      </c>
    </row>
    <row r="25" spans="1:12" x14ac:dyDescent="0.3">
      <c r="A25" s="6" t="s">
        <v>57</v>
      </c>
      <c r="E25" s="29"/>
      <c r="F25" s="29"/>
    </row>
    <row r="26" spans="1:12" x14ac:dyDescent="0.3">
      <c r="A26" s="6" t="s">
        <v>58</v>
      </c>
      <c r="E26" s="29"/>
      <c r="F26" s="29"/>
    </row>
    <row r="27" spans="1:12" x14ac:dyDescent="0.3">
      <c r="A27" s="6" t="s">
        <v>59</v>
      </c>
      <c r="E27" s="29"/>
      <c r="F27" s="29"/>
    </row>
    <row r="28" spans="1:12" x14ac:dyDescent="0.3">
      <c r="A28" s="6" t="s">
        <v>60</v>
      </c>
      <c r="E28" s="29"/>
      <c r="F28" s="29"/>
    </row>
    <row r="29" spans="1:12" x14ac:dyDescent="0.3">
      <c r="A29" s="6" t="s">
        <v>61</v>
      </c>
    </row>
    <row r="30" spans="1:12" x14ac:dyDescent="0.3">
      <c r="A30" s="6" t="s">
        <v>62</v>
      </c>
    </row>
    <row r="31" spans="1:12" x14ac:dyDescent="0.3">
      <c r="A31" s="6" t="s">
        <v>63</v>
      </c>
    </row>
    <row r="32" spans="1:12" x14ac:dyDescent="0.3">
      <c r="A32" s="6" t="s">
        <v>64</v>
      </c>
    </row>
    <row r="33" spans="1:1" x14ac:dyDescent="0.3">
      <c r="A33" s="6" t="s">
        <v>65</v>
      </c>
    </row>
    <row r="34" spans="1:1" x14ac:dyDescent="0.3">
      <c r="A34" s="6" t="s">
        <v>66</v>
      </c>
    </row>
    <row r="35" spans="1:1" x14ac:dyDescent="0.3">
      <c r="A35" s="6" t="s">
        <v>67</v>
      </c>
    </row>
    <row r="36" spans="1:1" x14ac:dyDescent="0.3">
      <c r="A36" s="6" t="s">
        <v>68</v>
      </c>
    </row>
    <row r="37" spans="1:1" x14ac:dyDescent="0.3">
      <c r="A37" s="6" t="s">
        <v>69</v>
      </c>
    </row>
    <row r="38" spans="1:1" x14ac:dyDescent="0.3">
      <c r="A38" s="6" t="s">
        <v>70</v>
      </c>
    </row>
    <row r="39" spans="1:1" x14ac:dyDescent="0.3">
      <c r="A39" s="6" t="s">
        <v>71</v>
      </c>
    </row>
    <row r="40" spans="1:1" x14ac:dyDescent="0.3">
      <c r="A40" s="6" t="s">
        <v>72</v>
      </c>
    </row>
    <row r="41" spans="1:1" x14ac:dyDescent="0.3">
      <c r="A41" s="6" t="s">
        <v>73</v>
      </c>
    </row>
    <row r="42" spans="1:1" x14ac:dyDescent="0.3">
      <c r="A42" s="6" t="s">
        <v>74</v>
      </c>
    </row>
    <row r="43" spans="1:1" x14ac:dyDescent="0.3">
      <c r="A43" s="6" t="s">
        <v>75</v>
      </c>
    </row>
    <row r="44" spans="1:1" x14ac:dyDescent="0.3">
      <c r="A44" s="6" t="s">
        <v>76</v>
      </c>
    </row>
    <row r="45" spans="1:1" x14ac:dyDescent="0.3">
      <c r="A45" s="6" t="s">
        <v>77</v>
      </c>
    </row>
    <row r="46" spans="1:1" x14ac:dyDescent="0.3">
      <c r="A46" s="6" t="s">
        <v>78</v>
      </c>
    </row>
    <row r="47" spans="1:1" x14ac:dyDescent="0.3">
      <c r="A47" s="6" t="s">
        <v>79</v>
      </c>
    </row>
    <row r="48" spans="1:1" x14ac:dyDescent="0.3">
      <c r="A48" s="6" t="s">
        <v>80</v>
      </c>
    </row>
    <row r="49" spans="1:1" x14ac:dyDescent="0.3">
      <c r="A49" s="6" t="s">
        <v>81</v>
      </c>
    </row>
    <row r="50" spans="1:1" x14ac:dyDescent="0.3">
      <c r="A50" s="6" t="s">
        <v>82</v>
      </c>
    </row>
    <row r="51" spans="1:1" x14ac:dyDescent="0.3">
      <c r="A51" s="6" t="s">
        <v>83</v>
      </c>
    </row>
    <row r="52" spans="1:1" x14ac:dyDescent="0.3">
      <c r="A52" s="6" t="s">
        <v>84</v>
      </c>
    </row>
    <row r="53" spans="1:1" x14ac:dyDescent="0.3">
      <c r="A53" s="6" t="s">
        <v>85</v>
      </c>
    </row>
    <row r="54" spans="1:1" x14ac:dyDescent="0.3">
      <c r="A54" s="6" t="s">
        <v>86</v>
      </c>
    </row>
    <row r="55" spans="1:1" x14ac:dyDescent="0.3">
      <c r="A55" s="6" t="s">
        <v>87</v>
      </c>
    </row>
    <row r="56" spans="1:1" x14ac:dyDescent="0.3">
      <c r="A56" s="6" t="s">
        <v>88</v>
      </c>
    </row>
    <row r="57" spans="1:1" x14ac:dyDescent="0.3">
      <c r="A57" s="6" t="s">
        <v>89</v>
      </c>
    </row>
    <row r="58" spans="1:1" x14ac:dyDescent="0.3">
      <c r="A58" s="6" t="s">
        <v>90</v>
      </c>
    </row>
    <row r="59" spans="1:1" x14ac:dyDescent="0.3">
      <c r="A59" s="6" t="s">
        <v>91</v>
      </c>
    </row>
    <row r="60" spans="1:1" x14ac:dyDescent="0.3">
      <c r="A60" s="6" t="s">
        <v>92</v>
      </c>
    </row>
    <row r="61" spans="1:1" x14ac:dyDescent="0.3">
      <c r="A61" s="6" t="s">
        <v>93</v>
      </c>
    </row>
    <row r="62" spans="1:1" x14ac:dyDescent="0.3">
      <c r="A62" s="6" t="s">
        <v>94</v>
      </c>
    </row>
    <row r="63" spans="1:1" x14ac:dyDescent="0.3">
      <c r="A63" s="6" t="s">
        <v>95</v>
      </c>
    </row>
    <row r="64" spans="1:1" x14ac:dyDescent="0.3">
      <c r="A64" s="6" t="s">
        <v>96</v>
      </c>
    </row>
    <row r="65" spans="1:1" x14ac:dyDescent="0.3">
      <c r="A65" s="6" t="s">
        <v>97</v>
      </c>
    </row>
    <row r="66" spans="1:1" x14ac:dyDescent="0.3">
      <c r="A66" s="6" t="s">
        <v>98</v>
      </c>
    </row>
    <row r="67" spans="1:1" x14ac:dyDescent="0.3">
      <c r="A67" s="6" t="s">
        <v>99</v>
      </c>
    </row>
    <row r="68" spans="1:1" x14ac:dyDescent="0.3">
      <c r="A68" s="6" t="s">
        <v>100</v>
      </c>
    </row>
    <row r="69" spans="1:1" x14ac:dyDescent="0.3">
      <c r="A69" s="6" t="s">
        <v>101</v>
      </c>
    </row>
    <row r="70" spans="1:1" x14ac:dyDescent="0.3">
      <c r="A70" s="6" t="s">
        <v>102</v>
      </c>
    </row>
    <row r="71" spans="1:1" x14ac:dyDescent="0.3">
      <c r="A71" s="6" t="s">
        <v>103</v>
      </c>
    </row>
    <row r="72" spans="1:1" x14ac:dyDescent="0.3">
      <c r="A72" s="6" t="s">
        <v>104</v>
      </c>
    </row>
    <row r="73" spans="1:1" x14ac:dyDescent="0.3">
      <c r="A73" s="6" t="s">
        <v>105</v>
      </c>
    </row>
    <row r="74" spans="1:1" x14ac:dyDescent="0.3">
      <c r="A74" s="6" t="s">
        <v>106</v>
      </c>
    </row>
    <row r="75" spans="1:1" x14ac:dyDescent="0.3">
      <c r="A75" s="6" t="s">
        <v>107</v>
      </c>
    </row>
    <row r="76" spans="1:1" x14ac:dyDescent="0.3">
      <c r="A76" s="6" t="s">
        <v>108</v>
      </c>
    </row>
    <row r="77" spans="1:1" x14ac:dyDescent="0.3">
      <c r="A77" s="6" t="s">
        <v>109</v>
      </c>
    </row>
    <row r="78" spans="1:1" x14ac:dyDescent="0.3">
      <c r="A78" s="6" t="s">
        <v>110</v>
      </c>
    </row>
    <row r="79" spans="1:1" x14ac:dyDescent="0.3">
      <c r="A79" s="6" t="s">
        <v>111</v>
      </c>
    </row>
    <row r="80" spans="1:1" x14ac:dyDescent="0.3">
      <c r="A80" s="6" t="s">
        <v>112</v>
      </c>
    </row>
    <row r="81" spans="1:1" x14ac:dyDescent="0.3">
      <c r="A81" s="6" t="s">
        <v>113</v>
      </c>
    </row>
    <row r="82" spans="1:1" x14ac:dyDescent="0.3">
      <c r="A82" s="6" t="s">
        <v>114</v>
      </c>
    </row>
    <row r="83" spans="1:1" x14ac:dyDescent="0.3">
      <c r="A83" s="6" t="s">
        <v>115</v>
      </c>
    </row>
    <row r="84" spans="1:1" x14ac:dyDescent="0.3">
      <c r="A84" s="6" t="s">
        <v>116</v>
      </c>
    </row>
    <row r="85" spans="1:1" x14ac:dyDescent="0.3">
      <c r="A85" s="6" t="s">
        <v>117</v>
      </c>
    </row>
    <row r="86" spans="1:1" x14ac:dyDescent="0.3">
      <c r="A86" s="6" t="s">
        <v>118</v>
      </c>
    </row>
    <row r="87" spans="1:1" x14ac:dyDescent="0.3">
      <c r="A87" s="6" t="s">
        <v>119</v>
      </c>
    </row>
    <row r="88" spans="1:1" x14ac:dyDescent="0.3">
      <c r="A88" s="6" t="s">
        <v>120</v>
      </c>
    </row>
    <row r="89" spans="1:1" x14ac:dyDescent="0.3">
      <c r="A89" s="6" t="s">
        <v>121</v>
      </c>
    </row>
    <row r="90" spans="1:1" x14ac:dyDescent="0.3">
      <c r="A90" s="6" t="s">
        <v>122</v>
      </c>
    </row>
    <row r="91" spans="1:1" x14ac:dyDescent="0.3">
      <c r="A91" s="6" t="s">
        <v>123</v>
      </c>
    </row>
    <row r="92" spans="1:1" x14ac:dyDescent="0.3">
      <c r="A92" s="6" t="s">
        <v>124</v>
      </c>
    </row>
    <row r="93" spans="1:1" x14ac:dyDescent="0.3">
      <c r="A93" s="6" t="s">
        <v>125</v>
      </c>
    </row>
    <row r="94" spans="1:1" x14ac:dyDescent="0.3">
      <c r="A94" s="6" t="s">
        <v>126</v>
      </c>
    </row>
    <row r="95" spans="1:1" x14ac:dyDescent="0.3">
      <c r="A95" s="6" t="s">
        <v>127</v>
      </c>
    </row>
    <row r="96" spans="1:1" x14ac:dyDescent="0.3">
      <c r="A96" s="6" t="s">
        <v>128</v>
      </c>
    </row>
    <row r="97" spans="1:1" x14ac:dyDescent="0.3">
      <c r="A97" s="6" t="s">
        <v>129</v>
      </c>
    </row>
    <row r="98" spans="1:1" x14ac:dyDescent="0.3">
      <c r="A98" s="6" t="s">
        <v>130</v>
      </c>
    </row>
    <row r="99" spans="1:1" x14ac:dyDescent="0.3">
      <c r="A99" s="6" t="s">
        <v>131</v>
      </c>
    </row>
    <row r="100" spans="1:1" x14ac:dyDescent="0.3">
      <c r="A100" s="6" t="s">
        <v>132</v>
      </c>
    </row>
    <row r="101" spans="1:1" x14ac:dyDescent="0.3">
      <c r="A101" s="6" t="s">
        <v>133</v>
      </c>
    </row>
    <row r="102" spans="1:1" x14ac:dyDescent="0.3">
      <c r="A102" s="6" t="s">
        <v>134</v>
      </c>
    </row>
    <row r="103" spans="1:1" x14ac:dyDescent="0.3">
      <c r="A103" s="6" t="s">
        <v>135</v>
      </c>
    </row>
    <row r="104" spans="1:1" x14ac:dyDescent="0.3">
      <c r="A104" s="6" t="s">
        <v>136</v>
      </c>
    </row>
    <row r="105" spans="1:1" x14ac:dyDescent="0.3">
      <c r="A105" s="6" t="s">
        <v>137</v>
      </c>
    </row>
    <row r="106" spans="1:1" x14ac:dyDescent="0.3">
      <c r="A106" s="6" t="s">
        <v>138</v>
      </c>
    </row>
    <row r="107" spans="1:1" x14ac:dyDescent="0.3">
      <c r="A107" s="6" t="s">
        <v>139</v>
      </c>
    </row>
    <row r="108" spans="1:1" x14ac:dyDescent="0.3">
      <c r="A108" s="6" t="s">
        <v>140</v>
      </c>
    </row>
    <row r="109" spans="1:1" x14ac:dyDescent="0.3">
      <c r="A109" s="6" t="s">
        <v>141</v>
      </c>
    </row>
    <row r="110" spans="1:1" x14ac:dyDescent="0.3">
      <c r="A110" s="6" t="s">
        <v>142</v>
      </c>
    </row>
    <row r="111" spans="1:1" x14ac:dyDescent="0.3">
      <c r="A111" s="6" t="s">
        <v>143</v>
      </c>
    </row>
    <row r="112" spans="1:1" x14ac:dyDescent="0.3">
      <c r="A112" s="6" t="s">
        <v>144</v>
      </c>
    </row>
    <row r="113" spans="1:1" x14ac:dyDescent="0.3">
      <c r="A113" s="6" t="s">
        <v>145</v>
      </c>
    </row>
    <row r="114" spans="1:1" x14ac:dyDescent="0.3">
      <c r="A114" s="6" t="s">
        <v>146</v>
      </c>
    </row>
    <row r="115" spans="1:1" x14ac:dyDescent="0.3">
      <c r="A115" s="6" t="s">
        <v>147</v>
      </c>
    </row>
    <row r="116" spans="1:1" x14ac:dyDescent="0.3">
      <c r="A116" s="6" t="s">
        <v>148</v>
      </c>
    </row>
    <row r="117" spans="1:1" x14ac:dyDescent="0.3">
      <c r="A117" s="6" t="s">
        <v>149</v>
      </c>
    </row>
    <row r="118" spans="1:1" x14ac:dyDescent="0.3">
      <c r="A118" s="6" t="s">
        <v>150</v>
      </c>
    </row>
    <row r="119" spans="1:1" x14ac:dyDescent="0.3">
      <c r="A119" s="6" t="s">
        <v>151</v>
      </c>
    </row>
    <row r="120" spans="1:1" x14ac:dyDescent="0.3">
      <c r="A120" s="6" t="s">
        <v>152</v>
      </c>
    </row>
    <row r="121" spans="1:1" x14ac:dyDescent="0.3">
      <c r="A121" s="6" t="s">
        <v>153</v>
      </c>
    </row>
    <row r="122" spans="1:1" x14ac:dyDescent="0.3">
      <c r="A122" s="6" t="s">
        <v>154</v>
      </c>
    </row>
    <row r="123" spans="1:1" x14ac:dyDescent="0.3">
      <c r="A123" s="6" t="s">
        <v>155</v>
      </c>
    </row>
    <row r="124" spans="1:1" x14ac:dyDescent="0.3">
      <c r="A124" s="6" t="s">
        <v>156</v>
      </c>
    </row>
    <row r="125" spans="1:1" x14ac:dyDescent="0.3">
      <c r="A125" s="6" t="s">
        <v>157</v>
      </c>
    </row>
    <row r="126" spans="1:1" x14ac:dyDescent="0.3">
      <c r="A126" s="6" t="s">
        <v>158</v>
      </c>
    </row>
    <row r="127" spans="1:1" x14ac:dyDescent="0.3">
      <c r="A127" s="6" t="s">
        <v>159</v>
      </c>
    </row>
    <row r="128" spans="1:1" x14ac:dyDescent="0.3">
      <c r="A128" s="6" t="s">
        <v>160</v>
      </c>
    </row>
    <row r="129" spans="1:1" x14ac:dyDescent="0.3">
      <c r="A129" s="6" t="s">
        <v>161</v>
      </c>
    </row>
    <row r="130" spans="1:1" x14ac:dyDescent="0.3">
      <c r="A130" s="6" t="s">
        <v>162</v>
      </c>
    </row>
    <row r="131" spans="1:1" x14ac:dyDescent="0.3">
      <c r="A131" s="6" t="s">
        <v>163</v>
      </c>
    </row>
    <row r="132" spans="1:1" x14ac:dyDescent="0.3">
      <c r="A132" s="6" t="s">
        <v>164</v>
      </c>
    </row>
    <row r="133" spans="1:1" x14ac:dyDescent="0.3">
      <c r="A133" s="6" t="s">
        <v>165</v>
      </c>
    </row>
    <row r="134" spans="1:1" x14ac:dyDescent="0.3">
      <c r="A134" s="6" t="s">
        <v>166</v>
      </c>
    </row>
    <row r="135" spans="1:1" x14ac:dyDescent="0.3">
      <c r="A135" s="6" t="s">
        <v>167</v>
      </c>
    </row>
    <row r="136" spans="1:1" x14ac:dyDescent="0.3">
      <c r="A136" s="6" t="s">
        <v>168</v>
      </c>
    </row>
    <row r="137" spans="1:1" x14ac:dyDescent="0.3">
      <c r="A137" s="6" t="s">
        <v>169</v>
      </c>
    </row>
    <row r="138" spans="1:1" x14ac:dyDescent="0.3">
      <c r="A138" s="6" t="s">
        <v>170</v>
      </c>
    </row>
    <row r="139" spans="1:1" x14ac:dyDescent="0.3">
      <c r="A139" s="6" t="s">
        <v>171</v>
      </c>
    </row>
    <row r="140" spans="1:1" x14ac:dyDescent="0.3">
      <c r="A140" s="6" t="s">
        <v>172</v>
      </c>
    </row>
    <row r="141" spans="1:1" x14ac:dyDescent="0.3">
      <c r="A141" s="6" t="s">
        <v>173</v>
      </c>
    </row>
    <row r="142" spans="1:1" x14ac:dyDescent="0.3">
      <c r="A142" s="6" t="s">
        <v>174</v>
      </c>
    </row>
    <row r="143" spans="1:1" x14ac:dyDescent="0.3">
      <c r="A143" s="6" t="s">
        <v>175</v>
      </c>
    </row>
    <row r="144" spans="1:1" x14ac:dyDescent="0.3">
      <c r="A144" s="6" t="s">
        <v>176</v>
      </c>
    </row>
    <row r="145" spans="1:1" x14ac:dyDescent="0.3">
      <c r="A145" s="6" t="s">
        <v>177</v>
      </c>
    </row>
    <row r="146" spans="1:1" x14ac:dyDescent="0.3">
      <c r="A146" s="6" t="s">
        <v>178</v>
      </c>
    </row>
    <row r="147" spans="1:1" x14ac:dyDescent="0.3">
      <c r="A147" s="6" t="s">
        <v>179</v>
      </c>
    </row>
    <row r="148" spans="1:1" x14ac:dyDescent="0.3">
      <c r="A148" s="6" t="s">
        <v>180</v>
      </c>
    </row>
    <row r="149" spans="1:1" x14ac:dyDescent="0.3">
      <c r="A149" s="6" t="s">
        <v>181</v>
      </c>
    </row>
    <row r="150" spans="1:1" x14ac:dyDescent="0.3">
      <c r="A150" s="6" t="s">
        <v>182</v>
      </c>
    </row>
    <row r="151" spans="1:1" x14ac:dyDescent="0.3">
      <c r="A151" s="6" t="s">
        <v>183</v>
      </c>
    </row>
    <row r="152" spans="1:1" x14ac:dyDescent="0.3">
      <c r="A152" s="6" t="s">
        <v>184</v>
      </c>
    </row>
    <row r="153" spans="1:1" x14ac:dyDescent="0.3">
      <c r="A153" s="6" t="s">
        <v>185</v>
      </c>
    </row>
    <row r="154" spans="1:1" x14ac:dyDescent="0.3">
      <c r="A154" s="6" t="s">
        <v>186</v>
      </c>
    </row>
    <row r="155" spans="1:1" x14ac:dyDescent="0.3">
      <c r="A155" s="6" t="s">
        <v>187</v>
      </c>
    </row>
    <row r="156" spans="1:1" x14ac:dyDescent="0.3">
      <c r="A156" s="6" t="s">
        <v>188</v>
      </c>
    </row>
    <row r="157" spans="1:1" x14ac:dyDescent="0.3">
      <c r="A157" s="6" t="s">
        <v>189</v>
      </c>
    </row>
    <row r="158" spans="1:1" x14ac:dyDescent="0.3">
      <c r="A158" s="6" t="s">
        <v>190</v>
      </c>
    </row>
    <row r="159" spans="1:1" x14ac:dyDescent="0.3">
      <c r="A159" s="6" t="s">
        <v>191</v>
      </c>
    </row>
    <row r="160" spans="1:1" x14ac:dyDescent="0.3">
      <c r="A160" s="6" t="s">
        <v>192</v>
      </c>
    </row>
    <row r="161" spans="1:1" x14ac:dyDescent="0.3">
      <c r="A161" s="6" t="s">
        <v>193</v>
      </c>
    </row>
    <row r="162" spans="1:1" x14ac:dyDescent="0.3">
      <c r="A162" s="6" t="s">
        <v>194</v>
      </c>
    </row>
    <row r="163" spans="1:1" x14ac:dyDescent="0.3">
      <c r="A163" s="6" t="s">
        <v>195</v>
      </c>
    </row>
    <row r="164" spans="1:1" x14ac:dyDescent="0.3">
      <c r="A164" s="6" t="s">
        <v>196</v>
      </c>
    </row>
    <row r="165" spans="1:1" x14ac:dyDescent="0.3">
      <c r="A165" s="6" t="s">
        <v>197</v>
      </c>
    </row>
    <row r="166" spans="1:1" x14ac:dyDescent="0.3">
      <c r="A166" s="6" t="s">
        <v>198</v>
      </c>
    </row>
    <row r="167" spans="1:1" x14ac:dyDescent="0.3">
      <c r="A167" s="6" t="s">
        <v>199</v>
      </c>
    </row>
    <row r="168" spans="1:1" x14ac:dyDescent="0.3">
      <c r="A168" s="6" t="s">
        <v>200</v>
      </c>
    </row>
    <row r="169" spans="1:1" x14ac:dyDescent="0.3">
      <c r="A169" s="6" t="s">
        <v>201</v>
      </c>
    </row>
    <row r="170" spans="1:1" x14ac:dyDescent="0.3">
      <c r="A170" s="6" t="s">
        <v>202</v>
      </c>
    </row>
    <row r="171" spans="1:1" x14ac:dyDescent="0.3">
      <c r="A171" s="6" t="s">
        <v>203</v>
      </c>
    </row>
    <row r="172" spans="1:1" x14ac:dyDescent="0.3">
      <c r="A172" s="6" t="s">
        <v>204</v>
      </c>
    </row>
    <row r="173" spans="1:1" x14ac:dyDescent="0.3">
      <c r="A173" s="6" t="s">
        <v>205</v>
      </c>
    </row>
    <row r="174" spans="1:1" x14ac:dyDescent="0.3">
      <c r="A174" s="6" t="s">
        <v>206</v>
      </c>
    </row>
    <row r="175" spans="1:1" x14ac:dyDescent="0.3">
      <c r="A175" s="6" t="s">
        <v>207</v>
      </c>
    </row>
    <row r="176" spans="1:1" x14ac:dyDescent="0.3">
      <c r="A176" s="6" t="s">
        <v>208</v>
      </c>
    </row>
    <row r="177" spans="1:1" x14ac:dyDescent="0.3">
      <c r="A177" s="6" t="s">
        <v>209</v>
      </c>
    </row>
    <row r="178" spans="1:1" x14ac:dyDescent="0.3">
      <c r="A178" s="6" t="s">
        <v>210</v>
      </c>
    </row>
    <row r="179" spans="1:1" x14ac:dyDescent="0.3">
      <c r="A179" s="6" t="s">
        <v>211</v>
      </c>
    </row>
    <row r="180" spans="1:1" x14ac:dyDescent="0.3">
      <c r="A180" s="6" t="s">
        <v>212</v>
      </c>
    </row>
    <row r="181" spans="1:1" x14ac:dyDescent="0.3">
      <c r="A181" s="6" t="s">
        <v>213</v>
      </c>
    </row>
    <row r="182" spans="1:1" x14ac:dyDescent="0.3">
      <c r="A182" s="6" t="s">
        <v>214</v>
      </c>
    </row>
    <row r="183" spans="1:1" x14ac:dyDescent="0.3">
      <c r="A183" s="6" t="s">
        <v>215</v>
      </c>
    </row>
    <row r="184" spans="1:1" x14ac:dyDescent="0.3">
      <c r="A184" s="6" t="s">
        <v>216</v>
      </c>
    </row>
    <row r="185" spans="1:1" x14ac:dyDescent="0.3">
      <c r="A185" s="6" t="s">
        <v>217</v>
      </c>
    </row>
    <row r="186" spans="1:1" x14ac:dyDescent="0.3">
      <c r="A186" s="6" t="s">
        <v>218</v>
      </c>
    </row>
    <row r="187" spans="1:1" x14ac:dyDescent="0.3">
      <c r="A187" s="6" t="s">
        <v>219</v>
      </c>
    </row>
    <row r="188" spans="1:1" x14ac:dyDescent="0.3">
      <c r="A188" s="6" t="s">
        <v>220</v>
      </c>
    </row>
    <row r="189" spans="1:1" x14ac:dyDescent="0.3">
      <c r="A189" s="6" t="s">
        <v>221</v>
      </c>
    </row>
    <row r="190" spans="1:1" x14ac:dyDescent="0.3">
      <c r="A190" s="6" t="s">
        <v>222</v>
      </c>
    </row>
    <row r="191" spans="1:1" x14ac:dyDescent="0.3">
      <c r="A191" s="6" t="s">
        <v>223</v>
      </c>
    </row>
    <row r="192" spans="1:1" x14ac:dyDescent="0.3">
      <c r="A192" s="6" t="s">
        <v>224</v>
      </c>
    </row>
    <row r="193" spans="1:1" x14ac:dyDescent="0.3">
      <c r="A193" s="6" t="s">
        <v>225</v>
      </c>
    </row>
    <row r="194" spans="1:1" x14ac:dyDescent="0.3">
      <c r="A194" s="6" t="s">
        <v>226</v>
      </c>
    </row>
    <row r="195" spans="1:1" x14ac:dyDescent="0.3">
      <c r="A195" s="6" t="s">
        <v>227</v>
      </c>
    </row>
    <row r="196" spans="1:1" x14ac:dyDescent="0.3">
      <c r="A196" s="6" t="s">
        <v>228</v>
      </c>
    </row>
    <row r="197" spans="1:1" x14ac:dyDescent="0.3">
      <c r="A197" s="6" t="s">
        <v>229</v>
      </c>
    </row>
    <row r="198" spans="1:1" x14ac:dyDescent="0.3">
      <c r="A198" s="6" t="s">
        <v>230</v>
      </c>
    </row>
    <row r="199" spans="1:1" x14ac:dyDescent="0.3">
      <c r="A199" s="6" t="s">
        <v>231</v>
      </c>
    </row>
    <row r="200" spans="1:1" x14ac:dyDescent="0.3">
      <c r="A200" s="6" t="s">
        <v>232</v>
      </c>
    </row>
    <row r="201" spans="1:1" x14ac:dyDescent="0.3">
      <c r="A201" s="6" t="s">
        <v>233</v>
      </c>
    </row>
    <row r="202" spans="1:1" x14ac:dyDescent="0.3">
      <c r="A202" s="6" t="s">
        <v>234</v>
      </c>
    </row>
    <row r="203" spans="1:1" x14ac:dyDescent="0.3">
      <c r="A203" s="6" t="s">
        <v>235</v>
      </c>
    </row>
    <row r="204" spans="1:1" x14ac:dyDescent="0.3">
      <c r="A204" s="6" t="s">
        <v>236</v>
      </c>
    </row>
    <row r="205" spans="1:1" x14ac:dyDescent="0.3">
      <c r="A205" s="6" t="s">
        <v>237</v>
      </c>
    </row>
    <row r="206" spans="1:1" x14ac:dyDescent="0.3">
      <c r="A206" s="6" t="s">
        <v>238</v>
      </c>
    </row>
    <row r="207" spans="1:1" x14ac:dyDescent="0.3">
      <c r="A207" s="6" t="s">
        <v>239</v>
      </c>
    </row>
    <row r="208" spans="1:1" x14ac:dyDescent="0.3">
      <c r="A208" s="6" t="s">
        <v>240</v>
      </c>
    </row>
    <row r="209" spans="1:1" x14ac:dyDescent="0.3">
      <c r="A209" s="6" t="s">
        <v>241</v>
      </c>
    </row>
    <row r="210" spans="1:1" x14ac:dyDescent="0.3">
      <c r="A210" s="6" t="s">
        <v>242</v>
      </c>
    </row>
    <row r="211" spans="1:1" x14ac:dyDescent="0.3">
      <c r="A211" s="6" t="s">
        <v>243</v>
      </c>
    </row>
    <row r="212" spans="1:1" x14ac:dyDescent="0.3">
      <c r="A212" s="6" t="s">
        <v>244</v>
      </c>
    </row>
    <row r="213" spans="1:1" x14ac:dyDescent="0.3">
      <c r="A213" s="6" t="s">
        <v>245</v>
      </c>
    </row>
    <row r="214" spans="1:1" x14ac:dyDescent="0.3">
      <c r="A214" s="6" t="s">
        <v>246</v>
      </c>
    </row>
    <row r="215" spans="1:1" x14ac:dyDescent="0.3">
      <c r="A215" s="6" t="s">
        <v>247</v>
      </c>
    </row>
    <row r="216" spans="1:1" x14ac:dyDescent="0.3">
      <c r="A216" s="6" t="s">
        <v>248</v>
      </c>
    </row>
    <row r="217" spans="1:1" x14ac:dyDescent="0.3">
      <c r="A217" s="6" t="s">
        <v>249</v>
      </c>
    </row>
    <row r="218" spans="1:1" x14ac:dyDescent="0.3">
      <c r="A218" s="6" t="s">
        <v>250</v>
      </c>
    </row>
    <row r="219" spans="1:1" x14ac:dyDescent="0.3">
      <c r="A219" s="6" t="s">
        <v>251</v>
      </c>
    </row>
    <row r="220" spans="1:1" x14ac:dyDescent="0.3">
      <c r="A220" s="6" t="s">
        <v>252</v>
      </c>
    </row>
    <row r="221" spans="1:1" x14ac:dyDescent="0.3">
      <c r="A221" s="6" t="s">
        <v>253</v>
      </c>
    </row>
    <row r="222" spans="1:1" x14ac:dyDescent="0.3">
      <c r="A222" s="6" t="s">
        <v>254</v>
      </c>
    </row>
    <row r="223" spans="1:1" x14ac:dyDescent="0.3">
      <c r="A223" s="6" t="s">
        <v>255</v>
      </c>
    </row>
    <row r="224" spans="1:1" x14ac:dyDescent="0.3">
      <c r="A224" s="6" t="s">
        <v>256</v>
      </c>
    </row>
    <row r="225" spans="1:1" x14ac:dyDescent="0.3">
      <c r="A225" s="6" t="s">
        <v>257</v>
      </c>
    </row>
    <row r="226" spans="1:1" x14ac:dyDescent="0.3">
      <c r="A226" s="6" t="s">
        <v>258</v>
      </c>
    </row>
    <row r="227" spans="1:1" x14ac:dyDescent="0.3">
      <c r="A227" s="6" t="s">
        <v>259</v>
      </c>
    </row>
    <row r="228" spans="1:1" x14ac:dyDescent="0.3">
      <c r="A228" s="6" t="s">
        <v>260</v>
      </c>
    </row>
    <row r="229" spans="1:1" x14ac:dyDescent="0.3">
      <c r="A229" s="6" t="s">
        <v>261</v>
      </c>
    </row>
    <row r="230" spans="1:1" x14ac:dyDescent="0.3">
      <c r="A230" s="6" t="s">
        <v>262</v>
      </c>
    </row>
    <row r="231" spans="1:1" x14ac:dyDescent="0.3">
      <c r="A231" s="6" t="s">
        <v>263</v>
      </c>
    </row>
    <row r="232" spans="1:1" x14ac:dyDescent="0.3">
      <c r="A232" s="6" t="s">
        <v>264</v>
      </c>
    </row>
    <row r="233" spans="1:1" x14ac:dyDescent="0.3">
      <c r="A233" s="6" t="s">
        <v>265</v>
      </c>
    </row>
    <row r="234" spans="1:1" x14ac:dyDescent="0.3">
      <c r="A234" s="6" t="s">
        <v>266</v>
      </c>
    </row>
    <row r="235" spans="1:1" x14ac:dyDescent="0.3">
      <c r="A235" s="6" t="s">
        <v>267</v>
      </c>
    </row>
    <row r="236" spans="1:1" x14ac:dyDescent="0.3">
      <c r="A236" s="6" t="s">
        <v>268</v>
      </c>
    </row>
    <row r="237" spans="1:1" x14ac:dyDescent="0.3">
      <c r="A237" s="6" t="s">
        <v>269</v>
      </c>
    </row>
    <row r="238" spans="1:1" x14ac:dyDescent="0.3">
      <c r="A238" s="6" t="s">
        <v>270</v>
      </c>
    </row>
    <row r="239" spans="1:1" x14ac:dyDescent="0.3">
      <c r="A239" s="6" t="s">
        <v>271</v>
      </c>
    </row>
    <row r="240" spans="1:1" x14ac:dyDescent="0.3">
      <c r="A240" s="6" t="s">
        <v>272</v>
      </c>
    </row>
    <row r="241" spans="1:1" x14ac:dyDescent="0.3">
      <c r="A241" s="6" t="s">
        <v>273</v>
      </c>
    </row>
    <row r="242" spans="1:1" x14ac:dyDescent="0.3">
      <c r="A242" s="6" t="s">
        <v>274</v>
      </c>
    </row>
    <row r="243" spans="1:1" x14ac:dyDescent="0.3">
      <c r="A243" s="6" t="s">
        <v>275</v>
      </c>
    </row>
    <row r="244" spans="1:1" x14ac:dyDescent="0.3">
      <c r="A244" s="6" t="s">
        <v>276</v>
      </c>
    </row>
    <row r="245" spans="1:1" x14ac:dyDescent="0.3">
      <c r="A245" s="6" t="s">
        <v>277</v>
      </c>
    </row>
    <row r="246" spans="1:1" x14ac:dyDescent="0.3">
      <c r="A246" s="6" t="s">
        <v>278</v>
      </c>
    </row>
    <row r="247" spans="1:1" x14ac:dyDescent="0.3">
      <c r="A247" s="6" t="s">
        <v>279</v>
      </c>
    </row>
    <row r="248" spans="1:1" x14ac:dyDescent="0.3">
      <c r="A248" s="6" t="s">
        <v>280</v>
      </c>
    </row>
    <row r="249" spans="1:1" x14ac:dyDescent="0.3">
      <c r="A249" s="6" t="s">
        <v>281</v>
      </c>
    </row>
    <row r="250" spans="1:1" x14ac:dyDescent="0.3">
      <c r="A250" s="6" t="s">
        <v>282</v>
      </c>
    </row>
    <row r="251" spans="1:1" x14ac:dyDescent="0.3">
      <c r="A251" s="6" t="s">
        <v>283</v>
      </c>
    </row>
    <row r="252" spans="1:1" x14ac:dyDescent="0.3">
      <c r="A252" s="6" t="s">
        <v>284</v>
      </c>
    </row>
    <row r="253" spans="1:1" x14ac:dyDescent="0.3">
      <c r="A253" s="6" t="s">
        <v>285</v>
      </c>
    </row>
    <row r="254" spans="1:1" x14ac:dyDescent="0.3">
      <c r="A254" s="6" t="s">
        <v>286</v>
      </c>
    </row>
    <row r="255" spans="1:1" x14ac:dyDescent="0.3">
      <c r="A255" s="6" t="s">
        <v>287</v>
      </c>
    </row>
    <row r="256" spans="1:1" x14ac:dyDescent="0.3">
      <c r="A256" s="6" t="s">
        <v>288</v>
      </c>
    </row>
    <row r="257" spans="1:1" x14ac:dyDescent="0.3">
      <c r="A257" s="6" t="s">
        <v>289</v>
      </c>
    </row>
    <row r="258" spans="1:1" x14ac:dyDescent="0.3">
      <c r="A258" s="6" t="s">
        <v>290</v>
      </c>
    </row>
    <row r="259" spans="1:1" x14ac:dyDescent="0.3">
      <c r="A259" s="6" t="s">
        <v>291</v>
      </c>
    </row>
    <row r="260" spans="1:1" x14ac:dyDescent="0.3">
      <c r="A260" s="6" t="s">
        <v>292</v>
      </c>
    </row>
    <row r="261" spans="1:1" x14ac:dyDescent="0.3">
      <c r="A261" s="6" t="s">
        <v>293</v>
      </c>
    </row>
    <row r="262" spans="1:1" x14ac:dyDescent="0.3">
      <c r="A262" s="6" t="s">
        <v>294</v>
      </c>
    </row>
    <row r="263" spans="1:1" x14ac:dyDescent="0.3">
      <c r="A263" s="6" t="s">
        <v>295</v>
      </c>
    </row>
    <row r="264" spans="1:1" x14ac:dyDescent="0.3">
      <c r="A264" s="6" t="s">
        <v>296</v>
      </c>
    </row>
    <row r="265" spans="1:1" x14ac:dyDescent="0.3">
      <c r="A265" s="6" t="s">
        <v>297</v>
      </c>
    </row>
    <row r="266" spans="1:1" x14ac:dyDescent="0.3">
      <c r="A266" s="6" t="s">
        <v>298</v>
      </c>
    </row>
    <row r="267" spans="1:1" x14ac:dyDescent="0.3">
      <c r="A267" s="6" t="s">
        <v>299</v>
      </c>
    </row>
    <row r="268" spans="1:1" x14ac:dyDescent="0.3">
      <c r="A268" s="6" t="s">
        <v>300</v>
      </c>
    </row>
    <row r="269" spans="1:1" x14ac:dyDescent="0.3">
      <c r="A269" s="6" t="s">
        <v>301</v>
      </c>
    </row>
    <row r="270" spans="1:1" x14ac:dyDescent="0.3">
      <c r="A270" s="6" t="s">
        <v>302</v>
      </c>
    </row>
    <row r="271" spans="1:1" x14ac:dyDescent="0.3">
      <c r="A271" s="6" t="s">
        <v>303</v>
      </c>
    </row>
    <row r="272" spans="1:1" x14ac:dyDescent="0.3">
      <c r="A272" s="6" t="s">
        <v>304</v>
      </c>
    </row>
    <row r="273" spans="1:1" x14ac:dyDescent="0.3">
      <c r="A273" s="6" t="s">
        <v>305</v>
      </c>
    </row>
    <row r="274" spans="1:1" x14ac:dyDescent="0.3">
      <c r="A274" s="6" t="s">
        <v>306</v>
      </c>
    </row>
    <row r="275" spans="1:1" x14ac:dyDescent="0.3">
      <c r="A275" s="6" t="s">
        <v>307</v>
      </c>
    </row>
    <row r="276" spans="1:1" x14ac:dyDescent="0.3">
      <c r="A276" s="6" t="s">
        <v>308</v>
      </c>
    </row>
    <row r="277" spans="1:1" x14ac:dyDescent="0.3">
      <c r="A277" s="6" t="s">
        <v>309</v>
      </c>
    </row>
    <row r="278" spans="1:1" x14ac:dyDescent="0.3">
      <c r="A278" s="6" t="s">
        <v>310</v>
      </c>
    </row>
    <row r="279" spans="1:1" x14ac:dyDescent="0.3">
      <c r="A279" s="6" t="s">
        <v>311</v>
      </c>
    </row>
    <row r="280" spans="1:1" x14ac:dyDescent="0.3">
      <c r="A280" s="6" t="s">
        <v>312</v>
      </c>
    </row>
    <row r="281" spans="1:1" x14ac:dyDescent="0.3">
      <c r="A281" s="6" t="s">
        <v>313</v>
      </c>
    </row>
    <row r="282" spans="1:1" x14ac:dyDescent="0.3">
      <c r="A282" s="6" t="s">
        <v>314</v>
      </c>
    </row>
    <row r="283" spans="1:1" x14ac:dyDescent="0.3">
      <c r="A283" s="6" t="s">
        <v>315</v>
      </c>
    </row>
    <row r="284" spans="1:1" x14ac:dyDescent="0.3">
      <c r="A284" s="6" t="s">
        <v>316</v>
      </c>
    </row>
    <row r="285" spans="1:1" x14ac:dyDescent="0.3">
      <c r="A285" s="6" t="s">
        <v>317</v>
      </c>
    </row>
    <row r="286" spans="1:1" x14ac:dyDescent="0.3">
      <c r="A286" s="6" t="s">
        <v>318</v>
      </c>
    </row>
    <row r="287" spans="1:1" x14ac:dyDescent="0.3">
      <c r="A287" s="6" t="s">
        <v>319</v>
      </c>
    </row>
    <row r="288" spans="1:1" x14ac:dyDescent="0.3">
      <c r="A288" s="6" t="s">
        <v>320</v>
      </c>
    </row>
    <row r="289" spans="1:1" x14ac:dyDescent="0.3">
      <c r="A289" s="6" t="s">
        <v>321</v>
      </c>
    </row>
    <row r="290" spans="1:1" x14ac:dyDescent="0.3">
      <c r="A290" s="6" t="s">
        <v>322</v>
      </c>
    </row>
    <row r="291" spans="1:1" x14ac:dyDescent="0.3">
      <c r="A291" s="6" t="s">
        <v>323</v>
      </c>
    </row>
    <row r="292" spans="1:1" x14ac:dyDescent="0.3">
      <c r="A292" s="6" t="s">
        <v>324</v>
      </c>
    </row>
    <row r="293" spans="1:1" x14ac:dyDescent="0.3">
      <c r="A293" s="6" t="s">
        <v>325</v>
      </c>
    </row>
    <row r="294" spans="1:1" x14ac:dyDescent="0.3">
      <c r="A294" s="6" t="s">
        <v>326</v>
      </c>
    </row>
    <row r="295" spans="1:1" x14ac:dyDescent="0.3">
      <c r="A295" s="6" t="s">
        <v>327</v>
      </c>
    </row>
    <row r="296" spans="1:1" x14ac:dyDescent="0.3">
      <c r="A296" s="6" t="s">
        <v>328</v>
      </c>
    </row>
    <row r="297" spans="1:1" x14ac:dyDescent="0.3">
      <c r="A297" s="6" t="s">
        <v>329</v>
      </c>
    </row>
    <row r="298" spans="1:1" x14ac:dyDescent="0.3">
      <c r="A298" s="6" t="s">
        <v>330</v>
      </c>
    </row>
    <row r="299" spans="1:1" x14ac:dyDescent="0.3">
      <c r="A299" s="6" t="s">
        <v>331</v>
      </c>
    </row>
    <row r="300" spans="1:1" x14ac:dyDescent="0.3">
      <c r="A300" s="6" t="s">
        <v>332</v>
      </c>
    </row>
    <row r="301" spans="1:1" x14ac:dyDescent="0.3">
      <c r="A301" s="6" t="s">
        <v>333</v>
      </c>
    </row>
    <row r="302" spans="1:1" x14ac:dyDescent="0.3">
      <c r="A302" s="6" t="s">
        <v>334</v>
      </c>
    </row>
    <row r="303" spans="1:1" x14ac:dyDescent="0.3">
      <c r="A303" s="6" t="s">
        <v>335</v>
      </c>
    </row>
    <row r="304" spans="1:1" x14ac:dyDescent="0.3">
      <c r="A304" s="6" t="s">
        <v>336</v>
      </c>
    </row>
    <row r="305" spans="1:1" x14ac:dyDescent="0.3">
      <c r="A305" s="6" t="s">
        <v>337</v>
      </c>
    </row>
    <row r="306" spans="1:1" x14ac:dyDescent="0.3">
      <c r="A306" s="6" t="s">
        <v>338</v>
      </c>
    </row>
    <row r="307" spans="1:1" x14ac:dyDescent="0.3">
      <c r="A307" s="6" t="s">
        <v>339</v>
      </c>
    </row>
    <row r="308" spans="1:1" x14ac:dyDescent="0.3">
      <c r="A308" s="6" t="s">
        <v>340</v>
      </c>
    </row>
    <row r="309" spans="1:1" x14ac:dyDescent="0.3">
      <c r="A309" s="6" t="s">
        <v>341</v>
      </c>
    </row>
    <row r="310" spans="1:1" x14ac:dyDescent="0.3">
      <c r="A310" s="6" t="s">
        <v>342</v>
      </c>
    </row>
    <row r="311" spans="1:1" x14ac:dyDescent="0.3">
      <c r="A311" s="6" t="s">
        <v>343</v>
      </c>
    </row>
    <row r="312" spans="1:1" x14ac:dyDescent="0.3">
      <c r="A312" s="6" t="s">
        <v>344</v>
      </c>
    </row>
    <row r="313" spans="1:1" x14ac:dyDescent="0.3">
      <c r="A313" s="6" t="s">
        <v>345</v>
      </c>
    </row>
    <row r="314" spans="1:1" x14ac:dyDescent="0.3">
      <c r="A314" s="6" t="s">
        <v>346</v>
      </c>
    </row>
    <row r="315" spans="1:1" x14ac:dyDescent="0.3">
      <c r="A315" s="6" t="s">
        <v>347</v>
      </c>
    </row>
    <row r="316" spans="1:1" x14ac:dyDescent="0.3">
      <c r="A316" s="6" t="s">
        <v>348</v>
      </c>
    </row>
    <row r="317" spans="1:1" x14ac:dyDescent="0.3">
      <c r="A317" s="6" t="s">
        <v>349</v>
      </c>
    </row>
    <row r="318" spans="1:1" x14ac:dyDescent="0.3">
      <c r="A318" s="6" t="s">
        <v>350</v>
      </c>
    </row>
    <row r="319" spans="1:1" x14ac:dyDescent="0.3">
      <c r="A319" s="6" t="s">
        <v>351</v>
      </c>
    </row>
    <row r="320" spans="1:1" x14ac:dyDescent="0.3">
      <c r="A320" s="6" t="s">
        <v>352</v>
      </c>
    </row>
    <row r="321" spans="1:1" x14ac:dyDescent="0.3">
      <c r="A321" s="6" t="s">
        <v>353</v>
      </c>
    </row>
    <row r="322" spans="1:1" x14ac:dyDescent="0.3">
      <c r="A322" s="6" t="s">
        <v>354</v>
      </c>
    </row>
    <row r="323" spans="1:1" x14ac:dyDescent="0.3">
      <c r="A323" s="6" t="s">
        <v>355</v>
      </c>
    </row>
    <row r="324" spans="1:1" x14ac:dyDescent="0.3">
      <c r="A324" s="6" t="s">
        <v>356</v>
      </c>
    </row>
    <row r="325" spans="1:1" x14ac:dyDescent="0.3">
      <c r="A325" s="6" t="s">
        <v>357</v>
      </c>
    </row>
    <row r="326" spans="1:1" x14ac:dyDescent="0.3">
      <c r="A326" s="6" t="s">
        <v>358</v>
      </c>
    </row>
    <row r="327" spans="1:1" x14ac:dyDescent="0.3">
      <c r="A327" s="6" t="s">
        <v>359</v>
      </c>
    </row>
    <row r="328" spans="1:1" x14ac:dyDescent="0.3">
      <c r="A328" s="6" t="s">
        <v>360</v>
      </c>
    </row>
    <row r="329" spans="1:1" x14ac:dyDescent="0.3">
      <c r="A329" s="6" t="s">
        <v>361</v>
      </c>
    </row>
    <row r="330" spans="1:1" x14ac:dyDescent="0.3">
      <c r="A330" s="6" t="s">
        <v>362</v>
      </c>
    </row>
    <row r="331" spans="1:1" x14ac:dyDescent="0.3">
      <c r="A331" s="6" t="s">
        <v>363</v>
      </c>
    </row>
    <row r="332" spans="1:1" x14ac:dyDescent="0.3">
      <c r="A332" s="6" t="s">
        <v>364</v>
      </c>
    </row>
    <row r="333" spans="1:1" x14ac:dyDescent="0.3">
      <c r="A333" s="6" t="s">
        <v>365</v>
      </c>
    </row>
    <row r="334" spans="1:1" x14ac:dyDescent="0.3">
      <c r="A334" s="6" t="s">
        <v>366</v>
      </c>
    </row>
    <row r="335" spans="1:1" x14ac:dyDescent="0.3">
      <c r="A335" s="6" t="s">
        <v>367</v>
      </c>
    </row>
    <row r="336" spans="1:1" x14ac:dyDescent="0.3">
      <c r="A336" s="6" t="s">
        <v>368</v>
      </c>
    </row>
    <row r="337" spans="1:1" x14ac:dyDescent="0.3">
      <c r="A337" s="6" t="s">
        <v>369</v>
      </c>
    </row>
    <row r="338" spans="1:1" x14ac:dyDescent="0.3">
      <c r="A338" s="6" t="s">
        <v>370</v>
      </c>
    </row>
    <row r="339" spans="1:1" x14ac:dyDescent="0.3">
      <c r="A339" s="6" t="s">
        <v>371</v>
      </c>
    </row>
    <row r="340" spans="1:1" x14ac:dyDescent="0.3">
      <c r="A340" s="6" t="s">
        <v>372</v>
      </c>
    </row>
    <row r="341" spans="1:1" x14ac:dyDescent="0.3">
      <c r="A341" s="6" t="s">
        <v>373</v>
      </c>
    </row>
    <row r="342" spans="1:1" x14ac:dyDescent="0.3">
      <c r="A342" s="6" t="s">
        <v>374</v>
      </c>
    </row>
    <row r="343" spans="1:1" x14ac:dyDescent="0.3">
      <c r="A343" s="6" t="s">
        <v>375</v>
      </c>
    </row>
    <row r="344" spans="1:1" x14ac:dyDescent="0.3">
      <c r="A344" s="6" t="s">
        <v>376</v>
      </c>
    </row>
    <row r="345" spans="1:1" x14ac:dyDescent="0.3">
      <c r="A345" s="6" t="s">
        <v>377</v>
      </c>
    </row>
    <row r="346" spans="1:1" x14ac:dyDescent="0.3">
      <c r="A346" s="6" t="s">
        <v>378</v>
      </c>
    </row>
    <row r="347" spans="1:1" x14ac:dyDescent="0.3">
      <c r="A347" s="6" t="s">
        <v>379</v>
      </c>
    </row>
    <row r="348" spans="1:1" x14ac:dyDescent="0.3">
      <c r="A348" s="6" t="s">
        <v>380</v>
      </c>
    </row>
    <row r="349" spans="1:1" x14ac:dyDescent="0.3">
      <c r="A349" s="6" t="s">
        <v>381</v>
      </c>
    </row>
    <row r="350" spans="1:1" x14ac:dyDescent="0.3">
      <c r="A350" s="6" t="s">
        <v>382</v>
      </c>
    </row>
    <row r="351" spans="1:1" x14ac:dyDescent="0.3">
      <c r="A351" s="6" t="s">
        <v>383</v>
      </c>
    </row>
    <row r="352" spans="1:1" x14ac:dyDescent="0.3">
      <c r="A352" s="6" t="s">
        <v>384</v>
      </c>
    </row>
    <row r="353" spans="1:1" x14ac:dyDescent="0.3">
      <c r="A353" s="6" t="s">
        <v>385</v>
      </c>
    </row>
    <row r="354" spans="1:1" x14ac:dyDescent="0.3">
      <c r="A354" s="6" t="s">
        <v>386</v>
      </c>
    </row>
    <row r="355" spans="1:1" x14ac:dyDescent="0.3">
      <c r="A355" s="6" t="s">
        <v>387</v>
      </c>
    </row>
    <row r="356" spans="1:1" x14ac:dyDescent="0.3">
      <c r="A356" s="6" t="s">
        <v>388</v>
      </c>
    </row>
    <row r="357" spans="1:1" x14ac:dyDescent="0.3">
      <c r="A357" s="6" t="s">
        <v>389</v>
      </c>
    </row>
    <row r="358" spans="1:1" x14ac:dyDescent="0.3">
      <c r="A358" s="6" t="s">
        <v>390</v>
      </c>
    </row>
    <row r="359" spans="1:1" x14ac:dyDescent="0.3">
      <c r="A359" s="6" t="s">
        <v>391</v>
      </c>
    </row>
    <row r="360" spans="1:1" x14ac:dyDescent="0.3">
      <c r="A360" s="6" t="s">
        <v>392</v>
      </c>
    </row>
    <row r="361" spans="1:1" x14ac:dyDescent="0.3">
      <c r="A361" s="6" t="s">
        <v>393</v>
      </c>
    </row>
    <row r="362" spans="1:1" x14ac:dyDescent="0.3">
      <c r="A362" s="6" t="s">
        <v>394</v>
      </c>
    </row>
    <row r="363" spans="1:1" x14ac:dyDescent="0.3">
      <c r="A363" s="6" t="s">
        <v>395</v>
      </c>
    </row>
    <row r="364" spans="1:1" x14ac:dyDescent="0.3">
      <c r="A364" s="6" t="s">
        <v>396</v>
      </c>
    </row>
    <row r="365" spans="1:1" x14ac:dyDescent="0.3">
      <c r="A365" s="6" t="s">
        <v>397</v>
      </c>
    </row>
    <row r="366" spans="1:1" x14ac:dyDescent="0.3">
      <c r="A366" s="6" t="s">
        <v>398</v>
      </c>
    </row>
    <row r="367" spans="1:1" x14ac:dyDescent="0.3">
      <c r="A367" s="6" t="s">
        <v>399</v>
      </c>
    </row>
    <row r="368" spans="1:1" x14ac:dyDescent="0.3">
      <c r="A368" s="6" t="s">
        <v>400</v>
      </c>
    </row>
    <row r="369" spans="1:1" x14ac:dyDescent="0.3">
      <c r="A369" s="6" t="s">
        <v>401</v>
      </c>
    </row>
    <row r="370" spans="1:1" x14ac:dyDescent="0.3">
      <c r="A370" s="6" t="s">
        <v>402</v>
      </c>
    </row>
    <row r="371" spans="1:1" x14ac:dyDescent="0.3">
      <c r="A371" s="6" t="s">
        <v>403</v>
      </c>
    </row>
    <row r="372" spans="1:1" x14ac:dyDescent="0.3">
      <c r="A372" s="6" t="s">
        <v>404</v>
      </c>
    </row>
    <row r="373" spans="1:1" x14ac:dyDescent="0.3">
      <c r="A373" s="6" t="s">
        <v>405</v>
      </c>
    </row>
    <row r="374" spans="1:1" x14ac:dyDescent="0.3">
      <c r="A374" s="6" t="s">
        <v>406</v>
      </c>
    </row>
    <row r="375" spans="1:1" x14ac:dyDescent="0.3">
      <c r="A375" s="6" t="s">
        <v>407</v>
      </c>
    </row>
    <row r="376" spans="1:1" x14ac:dyDescent="0.3">
      <c r="A376" s="6" t="s">
        <v>408</v>
      </c>
    </row>
    <row r="377" spans="1:1" x14ac:dyDescent="0.3">
      <c r="A377" s="6" t="s">
        <v>409</v>
      </c>
    </row>
    <row r="378" spans="1:1" x14ac:dyDescent="0.3">
      <c r="A378" s="6" t="s">
        <v>410</v>
      </c>
    </row>
    <row r="379" spans="1:1" x14ac:dyDescent="0.3">
      <c r="A379" s="6" t="s">
        <v>411</v>
      </c>
    </row>
    <row r="380" spans="1:1" x14ac:dyDescent="0.3">
      <c r="A380" s="6" t="s">
        <v>412</v>
      </c>
    </row>
    <row r="381" spans="1:1" x14ac:dyDescent="0.3">
      <c r="A381" s="6" t="s">
        <v>413</v>
      </c>
    </row>
    <row r="382" spans="1:1" x14ac:dyDescent="0.3">
      <c r="A382" s="6" t="s">
        <v>414</v>
      </c>
    </row>
    <row r="383" spans="1:1" x14ac:dyDescent="0.3">
      <c r="A383" s="6" t="s">
        <v>415</v>
      </c>
    </row>
    <row r="384" spans="1:1" x14ac:dyDescent="0.3">
      <c r="A384" s="6" t="s">
        <v>416</v>
      </c>
    </row>
    <row r="385" spans="1:1" x14ac:dyDescent="0.3">
      <c r="A385" s="6" t="s">
        <v>417</v>
      </c>
    </row>
    <row r="386" spans="1:1" x14ac:dyDescent="0.3">
      <c r="A386" s="6" t="s">
        <v>418</v>
      </c>
    </row>
    <row r="387" spans="1:1" x14ac:dyDescent="0.3">
      <c r="A387" s="6" t="s">
        <v>419</v>
      </c>
    </row>
    <row r="388" spans="1:1" x14ac:dyDescent="0.3">
      <c r="A388" s="6" t="s">
        <v>420</v>
      </c>
    </row>
    <row r="389" spans="1:1" x14ac:dyDescent="0.3">
      <c r="A389" s="6" t="s">
        <v>421</v>
      </c>
    </row>
    <row r="390" spans="1:1" x14ac:dyDescent="0.3">
      <c r="A390" s="6" t="s">
        <v>422</v>
      </c>
    </row>
    <row r="391" spans="1:1" x14ac:dyDescent="0.3">
      <c r="A391" s="6" t="s">
        <v>423</v>
      </c>
    </row>
    <row r="392" spans="1:1" x14ac:dyDescent="0.3">
      <c r="A392" s="6" t="s">
        <v>424</v>
      </c>
    </row>
    <row r="393" spans="1:1" x14ac:dyDescent="0.3">
      <c r="A393" s="6" t="s">
        <v>425</v>
      </c>
    </row>
    <row r="394" spans="1:1" x14ac:dyDescent="0.3">
      <c r="A394" s="6" t="s">
        <v>426</v>
      </c>
    </row>
    <row r="395" spans="1:1" x14ac:dyDescent="0.3">
      <c r="A395" s="6" t="s">
        <v>427</v>
      </c>
    </row>
    <row r="396" spans="1:1" x14ac:dyDescent="0.3">
      <c r="A396" s="6" t="s">
        <v>428</v>
      </c>
    </row>
    <row r="397" spans="1:1" x14ac:dyDescent="0.3">
      <c r="A397" s="6" t="s">
        <v>429</v>
      </c>
    </row>
    <row r="398" spans="1:1" x14ac:dyDescent="0.3">
      <c r="A398" s="6" t="s">
        <v>430</v>
      </c>
    </row>
    <row r="399" spans="1:1" x14ac:dyDescent="0.3">
      <c r="A399" s="6" t="s">
        <v>431</v>
      </c>
    </row>
    <row r="400" spans="1:1" x14ac:dyDescent="0.3">
      <c r="A400" s="6" t="s">
        <v>432</v>
      </c>
    </row>
    <row r="401" spans="1:1" x14ac:dyDescent="0.3">
      <c r="A401" s="6" t="s">
        <v>433</v>
      </c>
    </row>
    <row r="402" spans="1:1" x14ac:dyDescent="0.3">
      <c r="A402" s="6" t="s">
        <v>434</v>
      </c>
    </row>
    <row r="403" spans="1:1" x14ac:dyDescent="0.3">
      <c r="A403" s="6" t="s">
        <v>435</v>
      </c>
    </row>
    <row r="404" spans="1:1" x14ac:dyDescent="0.3">
      <c r="A404" s="6" t="s">
        <v>436</v>
      </c>
    </row>
    <row r="405" spans="1:1" x14ac:dyDescent="0.3">
      <c r="A405" s="6" t="s">
        <v>437</v>
      </c>
    </row>
    <row r="406" spans="1:1" x14ac:dyDescent="0.3">
      <c r="A406" s="6" t="s">
        <v>438</v>
      </c>
    </row>
    <row r="407" spans="1:1" x14ac:dyDescent="0.3">
      <c r="A407" s="6" t="s">
        <v>439</v>
      </c>
    </row>
    <row r="408" spans="1:1" x14ac:dyDescent="0.3">
      <c r="A408" s="6" t="s">
        <v>440</v>
      </c>
    </row>
    <row r="409" spans="1:1" x14ac:dyDescent="0.3">
      <c r="A409" s="6" t="s">
        <v>441</v>
      </c>
    </row>
    <row r="410" spans="1:1" x14ac:dyDescent="0.3">
      <c r="A410" s="6" t="s">
        <v>442</v>
      </c>
    </row>
    <row r="411" spans="1:1" x14ac:dyDescent="0.3">
      <c r="A411" s="6" t="s">
        <v>443</v>
      </c>
    </row>
    <row r="412" spans="1:1" x14ac:dyDescent="0.3">
      <c r="A412" s="6" t="s">
        <v>444</v>
      </c>
    </row>
    <row r="413" spans="1:1" x14ac:dyDescent="0.3">
      <c r="A413" s="6" t="s">
        <v>445</v>
      </c>
    </row>
    <row r="414" spans="1:1" x14ac:dyDescent="0.3">
      <c r="A414" s="6" t="s">
        <v>446</v>
      </c>
    </row>
    <row r="415" spans="1:1" x14ac:dyDescent="0.3">
      <c r="A415" s="6" t="s">
        <v>447</v>
      </c>
    </row>
    <row r="416" spans="1:1" x14ac:dyDescent="0.3">
      <c r="A416" s="6" t="s">
        <v>448</v>
      </c>
    </row>
    <row r="417" spans="1:1" x14ac:dyDescent="0.3">
      <c r="A417" s="6" t="s">
        <v>449</v>
      </c>
    </row>
    <row r="418" spans="1:1" x14ac:dyDescent="0.3">
      <c r="A418" s="6" t="s">
        <v>450</v>
      </c>
    </row>
    <row r="419" spans="1:1" x14ac:dyDescent="0.3">
      <c r="A419" s="6" t="s">
        <v>451</v>
      </c>
    </row>
    <row r="420" spans="1:1" x14ac:dyDescent="0.3">
      <c r="A420" s="6" t="s">
        <v>452</v>
      </c>
    </row>
    <row r="421" spans="1:1" x14ac:dyDescent="0.3">
      <c r="A421" s="6" t="s">
        <v>453</v>
      </c>
    </row>
    <row r="422" spans="1:1" x14ac:dyDescent="0.3">
      <c r="A422" s="6" t="s">
        <v>454</v>
      </c>
    </row>
    <row r="423" spans="1:1" x14ac:dyDescent="0.3">
      <c r="A423" s="6" t="s">
        <v>455</v>
      </c>
    </row>
    <row r="424" spans="1:1" x14ac:dyDescent="0.3">
      <c r="A424" s="6" t="s">
        <v>456</v>
      </c>
    </row>
    <row r="425" spans="1:1" x14ac:dyDescent="0.3">
      <c r="A425" s="6" t="s">
        <v>457</v>
      </c>
    </row>
    <row r="426" spans="1:1" x14ac:dyDescent="0.3">
      <c r="A426" s="6" t="s">
        <v>458</v>
      </c>
    </row>
    <row r="427" spans="1:1" x14ac:dyDescent="0.3">
      <c r="A427" s="6" t="s">
        <v>459</v>
      </c>
    </row>
    <row r="428" spans="1:1" x14ac:dyDescent="0.3">
      <c r="A428" s="6" t="s">
        <v>460</v>
      </c>
    </row>
    <row r="429" spans="1:1" x14ac:dyDescent="0.3">
      <c r="A429" s="6" t="s">
        <v>461</v>
      </c>
    </row>
    <row r="430" spans="1:1" x14ac:dyDescent="0.3">
      <c r="A430" s="6" t="s">
        <v>462</v>
      </c>
    </row>
    <row r="431" spans="1:1" x14ac:dyDescent="0.3">
      <c r="A431" s="6" t="s">
        <v>463</v>
      </c>
    </row>
  </sheetData>
  <mergeCells count="5">
    <mergeCell ref="D2:D3"/>
    <mergeCell ref="E2:E3"/>
    <mergeCell ref="D5:H6"/>
    <mergeCell ref="K5:N6"/>
    <mergeCell ref="D19:F20"/>
  </mergeCells>
  <dataValidations count="2">
    <dataValidation type="list" allowBlank="1" showInputMessage="1" showErrorMessage="1" sqref="E4" xr:uid="{78BD5252-EEBE-47AC-80F1-5A06B01E45A9}">
      <formula1>$L$7:$N$7</formula1>
    </dataValidation>
    <dataValidation type="list" allowBlank="1" showInputMessage="1" showErrorMessage="1" sqref="D4" xr:uid="{70684A9A-E2CB-4B58-A0D8-E3CB2D8EBDBD}">
      <formula1>$A$2:$A$431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0D1D-BCCF-4BFC-9C43-2A3BD1E769E7}">
  <dimension ref="A1:N1712"/>
  <sheetViews>
    <sheetView workbookViewId="0">
      <selection activeCell="J2" sqref="J2"/>
    </sheetView>
  </sheetViews>
  <sheetFormatPr defaultColWidth="8.77734375" defaultRowHeight="14.4" x14ac:dyDescent="0.3"/>
  <cols>
    <col min="1" max="1" width="5" bestFit="1" customWidth="1"/>
    <col min="2" max="2" width="13.44140625" bestFit="1" customWidth="1"/>
    <col min="3" max="3" width="6.33203125" bestFit="1" customWidth="1"/>
    <col min="4" max="4" width="16.33203125" customWidth="1"/>
    <col min="5" max="5" width="13.44140625" bestFit="1" customWidth="1"/>
    <col min="6" max="6" width="16.44140625" bestFit="1" customWidth="1"/>
    <col min="7" max="7" width="19.44140625" bestFit="1" customWidth="1"/>
    <col min="8" max="8" width="26.44140625" bestFit="1" customWidth="1"/>
    <col min="9" max="9" width="27.44140625" bestFit="1" customWidth="1"/>
    <col min="10" max="10" width="23" bestFit="1" customWidth="1"/>
    <col min="11" max="11" width="16.44140625" bestFit="1" customWidth="1"/>
    <col min="12" max="12" width="22" bestFit="1" customWidth="1"/>
    <col min="13" max="13" width="27.6640625" bestFit="1" customWidth="1"/>
    <col min="14" max="14" width="44.44140625" bestFit="1" customWidth="1"/>
  </cols>
  <sheetData>
    <row r="1" spans="1:14" x14ac:dyDescent="0.3">
      <c r="A1">
        <v>1</v>
      </c>
      <c r="B1">
        <f>A1+1</f>
        <v>2</v>
      </c>
      <c r="C1">
        <f t="shared" ref="C1:N1" si="0">B1+1</f>
        <v>3</v>
      </c>
      <c r="D1">
        <f t="shared" si="0"/>
        <v>4</v>
      </c>
      <c r="E1">
        <f t="shared" si="0"/>
        <v>5</v>
      </c>
      <c r="F1">
        <f t="shared" si="0"/>
        <v>6</v>
      </c>
      <c r="G1">
        <f t="shared" si="0"/>
        <v>7</v>
      </c>
      <c r="H1">
        <f t="shared" si="0"/>
        <v>8</v>
      </c>
      <c r="I1">
        <f t="shared" si="0"/>
        <v>9</v>
      </c>
      <c r="J1">
        <f t="shared" si="0"/>
        <v>10</v>
      </c>
      <c r="K1">
        <f t="shared" si="0"/>
        <v>11</v>
      </c>
      <c r="L1">
        <f t="shared" si="0"/>
        <v>12</v>
      </c>
      <c r="M1">
        <f t="shared" si="0"/>
        <v>13</v>
      </c>
      <c r="N1">
        <f t="shared" si="0"/>
        <v>14</v>
      </c>
    </row>
    <row r="2" spans="1:14" x14ac:dyDescent="0.3">
      <c r="A2" t="s">
        <v>478</v>
      </c>
      <c r="B2" t="s">
        <v>479</v>
      </c>
      <c r="C2" t="s">
        <v>480</v>
      </c>
      <c r="D2" t="s">
        <v>481</v>
      </c>
      <c r="E2" t="s">
        <v>482</v>
      </c>
      <c r="F2" t="s">
        <v>34</v>
      </c>
      <c r="G2" t="s">
        <v>36</v>
      </c>
      <c r="H2" t="s">
        <v>38</v>
      </c>
      <c r="I2" t="s">
        <v>40</v>
      </c>
      <c r="J2" t="s">
        <v>42</v>
      </c>
      <c r="K2" t="s">
        <v>44</v>
      </c>
      <c r="L2" t="s">
        <v>46</v>
      </c>
      <c r="M2" t="s">
        <v>483</v>
      </c>
      <c r="N2" t="s">
        <v>484</v>
      </c>
    </row>
    <row r="3" spans="1:14" x14ac:dyDescent="0.3">
      <c r="A3">
        <v>378</v>
      </c>
      <c r="B3" t="s">
        <v>125</v>
      </c>
      <c r="C3" t="s">
        <v>0</v>
      </c>
      <c r="D3" t="str">
        <f>B3&amp;"and"&amp;C3</f>
        <v>COTYandYear 1</v>
      </c>
      <c r="E3" s="5">
        <v>37802</v>
      </c>
      <c r="F3" s="2">
        <v>1577000</v>
      </c>
      <c r="G3" s="2">
        <v>258000</v>
      </c>
      <c r="H3" s="2">
        <v>2410000</v>
      </c>
      <c r="I3" s="2">
        <v>65000</v>
      </c>
      <c r="J3">
        <v>0</v>
      </c>
      <c r="K3" s="2">
        <f t="shared" ref="K3:K66" si="1">F3-G3</f>
        <v>1319000</v>
      </c>
      <c r="L3" s="2">
        <f t="shared" ref="L3:L66" si="2">F3-G3-H3-I3-J3</f>
        <v>-1156000</v>
      </c>
      <c r="M3" t="s">
        <v>5</v>
      </c>
      <c r="N3" t="s">
        <v>485</v>
      </c>
    </row>
    <row r="4" spans="1:14" x14ac:dyDescent="0.3">
      <c r="A4">
        <v>206</v>
      </c>
      <c r="B4" t="s">
        <v>85</v>
      </c>
      <c r="C4" t="s">
        <v>0</v>
      </c>
      <c r="D4" t="str">
        <f t="shared" ref="D4:D67" si="3">B4&amp;"and"&amp;C4</f>
        <v>BBYandYear 1</v>
      </c>
      <c r="E4" s="5">
        <v>40971</v>
      </c>
      <c r="F4" s="2">
        <v>45457000000</v>
      </c>
      <c r="G4" s="2">
        <v>34473000000</v>
      </c>
      <c r="H4" s="2">
        <v>8755000000</v>
      </c>
      <c r="I4">
        <v>0</v>
      </c>
      <c r="J4">
        <v>0</v>
      </c>
      <c r="K4" s="2">
        <f t="shared" si="1"/>
        <v>10984000000</v>
      </c>
      <c r="L4" s="2">
        <f t="shared" si="2"/>
        <v>2229000000</v>
      </c>
      <c r="M4" t="s">
        <v>4</v>
      </c>
      <c r="N4" t="s">
        <v>486</v>
      </c>
    </row>
    <row r="5" spans="1:14" x14ac:dyDescent="0.3">
      <c r="A5">
        <v>444</v>
      </c>
      <c r="B5" t="s">
        <v>142</v>
      </c>
      <c r="C5" t="s">
        <v>0</v>
      </c>
      <c r="D5" t="str">
        <f t="shared" si="3"/>
        <v>DFSandYear 1</v>
      </c>
      <c r="E5" s="5">
        <v>41243</v>
      </c>
      <c r="F5" s="2">
        <v>8984000000</v>
      </c>
      <c r="G5" s="2">
        <v>845000000</v>
      </c>
      <c r="H5" s="2">
        <v>3052000000</v>
      </c>
      <c r="I5">
        <v>0</v>
      </c>
      <c r="J5" s="2">
        <v>848000000</v>
      </c>
      <c r="K5" s="2">
        <f t="shared" si="1"/>
        <v>8139000000</v>
      </c>
      <c r="L5" s="2">
        <f t="shared" si="2"/>
        <v>4239000000</v>
      </c>
      <c r="M5" t="s">
        <v>7</v>
      </c>
      <c r="N5" t="s">
        <v>487</v>
      </c>
    </row>
    <row r="6" spans="1:14" x14ac:dyDescent="0.3">
      <c r="A6">
        <v>4</v>
      </c>
      <c r="B6" t="s">
        <v>31</v>
      </c>
      <c r="C6" t="s">
        <v>0</v>
      </c>
      <c r="D6" t="str">
        <f t="shared" si="3"/>
        <v>AAPandYear 1</v>
      </c>
      <c r="E6" s="5">
        <v>41272</v>
      </c>
      <c r="F6" s="2">
        <v>6205003000</v>
      </c>
      <c r="G6" s="2">
        <v>3106967000</v>
      </c>
      <c r="H6" s="2">
        <v>2440721000</v>
      </c>
      <c r="I6">
        <v>0</v>
      </c>
      <c r="J6">
        <v>0</v>
      </c>
      <c r="K6" s="2">
        <f t="shared" si="1"/>
        <v>3098036000</v>
      </c>
      <c r="L6" s="2">
        <f t="shared" si="2"/>
        <v>657315000</v>
      </c>
      <c r="M6" t="s">
        <v>4</v>
      </c>
      <c r="N6" t="s">
        <v>488</v>
      </c>
    </row>
    <row r="7" spans="1:14" x14ac:dyDescent="0.3">
      <c r="A7">
        <v>716</v>
      </c>
      <c r="B7" t="s">
        <v>210</v>
      </c>
      <c r="C7" t="s">
        <v>0</v>
      </c>
      <c r="D7" t="str">
        <f t="shared" si="3"/>
        <v>GRMNandYear 1</v>
      </c>
      <c r="E7" s="5">
        <v>41272</v>
      </c>
      <c r="F7" s="2">
        <v>2715675000</v>
      </c>
      <c r="G7" s="2">
        <v>1277195000</v>
      </c>
      <c r="H7" s="2">
        <v>508547000</v>
      </c>
      <c r="I7" s="2">
        <v>325773000</v>
      </c>
      <c r="J7">
        <v>0</v>
      </c>
      <c r="K7" s="2">
        <f t="shared" si="1"/>
        <v>1438480000</v>
      </c>
      <c r="L7" s="2">
        <f t="shared" si="2"/>
        <v>604160000</v>
      </c>
      <c r="M7" t="s">
        <v>4</v>
      </c>
      <c r="N7" t="s">
        <v>489</v>
      </c>
    </row>
    <row r="8" spans="1:14" x14ac:dyDescent="0.3">
      <c r="A8">
        <v>807</v>
      </c>
      <c r="B8" t="s">
        <v>233</v>
      </c>
      <c r="C8" t="s">
        <v>0</v>
      </c>
      <c r="D8" t="str">
        <f t="shared" si="3"/>
        <v>HSICandYear 1</v>
      </c>
      <c r="E8" s="5">
        <v>41272</v>
      </c>
      <c r="F8" s="2">
        <v>8939967000</v>
      </c>
      <c r="G8" s="2">
        <v>6432454000</v>
      </c>
      <c r="H8" s="2">
        <v>1873360000</v>
      </c>
      <c r="I8">
        <v>0</v>
      </c>
      <c r="J8">
        <v>0</v>
      </c>
      <c r="K8" s="2">
        <f t="shared" si="1"/>
        <v>2507513000</v>
      </c>
      <c r="L8" s="2">
        <f t="shared" si="2"/>
        <v>634153000</v>
      </c>
      <c r="M8" t="s">
        <v>8</v>
      </c>
      <c r="N8" t="s">
        <v>490</v>
      </c>
    </row>
    <row r="9" spans="1:14" x14ac:dyDescent="0.3">
      <c r="A9">
        <v>891</v>
      </c>
      <c r="B9" t="s">
        <v>254</v>
      </c>
      <c r="C9" t="s">
        <v>0</v>
      </c>
      <c r="D9" t="str">
        <f t="shared" si="3"/>
        <v>KandYear 1</v>
      </c>
      <c r="E9" s="5">
        <v>41272</v>
      </c>
      <c r="F9" s="2">
        <v>14197000000</v>
      </c>
      <c r="G9" s="2">
        <v>8763000000</v>
      </c>
      <c r="H9" s="2">
        <v>3872000000</v>
      </c>
      <c r="I9">
        <v>0</v>
      </c>
      <c r="J9">
        <v>0</v>
      </c>
      <c r="K9" s="2">
        <f t="shared" si="1"/>
        <v>5434000000</v>
      </c>
      <c r="L9" s="2">
        <f t="shared" si="2"/>
        <v>1562000000</v>
      </c>
      <c r="M9" t="s">
        <v>5</v>
      </c>
      <c r="N9" t="s">
        <v>491</v>
      </c>
    </row>
    <row r="10" spans="1:14" x14ac:dyDescent="0.3">
      <c r="A10">
        <v>1546</v>
      </c>
      <c r="B10" t="s">
        <v>407</v>
      </c>
      <c r="C10" t="s">
        <v>0</v>
      </c>
      <c r="D10" t="str">
        <f t="shared" si="3"/>
        <v>TSCOandYear 1</v>
      </c>
      <c r="E10" s="5">
        <v>41272</v>
      </c>
      <c r="F10" s="2">
        <v>4664120000</v>
      </c>
      <c r="G10" s="2">
        <v>3098066000</v>
      </c>
      <c r="H10" s="2">
        <v>1040287000</v>
      </c>
      <c r="I10">
        <v>0</v>
      </c>
      <c r="J10" s="2">
        <v>88975000</v>
      </c>
      <c r="K10" s="2">
        <f t="shared" si="1"/>
        <v>1566054000</v>
      </c>
      <c r="L10" s="2">
        <f t="shared" si="2"/>
        <v>436792000</v>
      </c>
      <c r="M10" t="s">
        <v>4</v>
      </c>
      <c r="N10" t="s">
        <v>492</v>
      </c>
    </row>
    <row r="11" spans="1:14" x14ac:dyDescent="0.3">
      <c r="A11">
        <v>1566</v>
      </c>
      <c r="B11" t="s">
        <v>412</v>
      </c>
      <c r="C11" t="s">
        <v>0</v>
      </c>
      <c r="D11" t="str">
        <f t="shared" si="3"/>
        <v>TXTandYear 1</v>
      </c>
      <c r="E11" s="5">
        <v>41272</v>
      </c>
      <c r="F11" s="2">
        <v>12237000000</v>
      </c>
      <c r="G11" s="2">
        <v>10019000000</v>
      </c>
      <c r="H11" s="2">
        <v>1165000000</v>
      </c>
      <c r="I11">
        <v>0</v>
      </c>
      <c r="J11">
        <v>0</v>
      </c>
      <c r="K11" s="2">
        <f t="shared" si="1"/>
        <v>2218000000</v>
      </c>
      <c r="L11" s="2">
        <f t="shared" si="2"/>
        <v>1053000000</v>
      </c>
      <c r="M11" t="s">
        <v>9</v>
      </c>
      <c r="N11" t="s">
        <v>493</v>
      </c>
    </row>
    <row r="12" spans="1:14" x14ac:dyDescent="0.3">
      <c r="A12">
        <v>1765</v>
      </c>
      <c r="B12" t="s">
        <v>460</v>
      </c>
      <c r="C12" t="s">
        <v>0</v>
      </c>
      <c r="D12" t="str">
        <f t="shared" si="3"/>
        <v>YUMandYear 1</v>
      </c>
      <c r="E12" s="5">
        <v>41272</v>
      </c>
      <c r="F12" s="2">
        <v>13633000000</v>
      </c>
      <c r="G12" s="2">
        <v>9852000000</v>
      </c>
      <c r="H12" s="2">
        <v>1450000000</v>
      </c>
      <c r="I12">
        <v>0</v>
      </c>
      <c r="J12">
        <v>0</v>
      </c>
      <c r="K12" s="2">
        <f t="shared" si="1"/>
        <v>3781000000</v>
      </c>
      <c r="L12" s="2">
        <f t="shared" si="2"/>
        <v>2331000000</v>
      </c>
      <c r="M12" t="s">
        <v>4</v>
      </c>
      <c r="N12" t="s">
        <v>494</v>
      </c>
    </row>
    <row r="13" spans="1:14" x14ac:dyDescent="0.3">
      <c r="A13">
        <v>1280</v>
      </c>
      <c r="B13" t="s">
        <v>344</v>
      </c>
      <c r="C13" t="s">
        <v>0</v>
      </c>
      <c r="D13" t="str">
        <f t="shared" si="3"/>
        <v>PKIandYear 1</v>
      </c>
      <c r="E13" s="5">
        <v>41273</v>
      </c>
      <c r="F13" s="2">
        <v>2105188000</v>
      </c>
      <c r="G13" s="2">
        <v>1143659000</v>
      </c>
      <c r="H13" s="2">
        <v>627370000</v>
      </c>
      <c r="I13" s="2">
        <v>131835000</v>
      </c>
      <c r="J13">
        <v>0</v>
      </c>
      <c r="K13" s="2">
        <f t="shared" si="1"/>
        <v>961529000</v>
      </c>
      <c r="L13" s="2">
        <f t="shared" si="2"/>
        <v>202324000</v>
      </c>
      <c r="M13" t="s">
        <v>8</v>
      </c>
      <c r="N13" t="s">
        <v>495</v>
      </c>
    </row>
    <row r="14" spans="1:14" x14ac:dyDescent="0.3">
      <c r="A14">
        <v>1514</v>
      </c>
      <c r="B14" t="s">
        <v>399</v>
      </c>
      <c r="C14" t="s">
        <v>0</v>
      </c>
      <c r="D14" t="str">
        <f t="shared" si="3"/>
        <v>TGNAandYear 1</v>
      </c>
      <c r="E14" s="5">
        <v>41273</v>
      </c>
      <c r="F14" s="2">
        <v>5353197000</v>
      </c>
      <c r="G14" s="2">
        <v>2943847000</v>
      </c>
      <c r="H14" s="2">
        <v>1303427000</v>
      </c>
      <c r="I14">
        <v>0</v>
      </c>
      <c r="J14" s="2">
        <v>194039000</v>
      </c>
      <c r="K14" s="2">
        <f t="shared" si="1"/>
        <v>2409350000</v>
      </c>
      <c r="L14" s="2">
        <f t="shared" si="2"/>
        <v>911884000</v>
      </c>
      <c r="M14" t="s">
        <v>4</v>
      </c>
      <c r="N14" t="s">
        <v>496</v>
      </c>
    </row>
    <row r="15" spans="1:14" x14ac:dyDescent="0.3">
      <c r="A15">
        <v>0</v>
      </c>
      <c r="B15" t="s">
        <v>29</v>
      </c>
      <c r="C15" t="s">
        <v>0</v>
      </c>
      <c r="D15" t="str">
        <f t="shared" si="3"/>
        <v>AALandYear 1</v>
      </c>
      <c r="E15" s="5">
        <v>41274</v>
      </c>
      <c r="F15" s="2">
        <v>24855000000</v>
      </c>
      <c r="G15" s="2">
        <v>10499000000</v>
      </c>
      <c r="H15" s="2">
        <v>12977000000</v>
      </c>
      <c r="I15">
        <v>0</v>
      </c>
      <c r="J15" s="2">
        <v>845000000</v>
      </c>
      <c r="K15" s="2">
        <f t="shared" si="1"/>
        <v>14356000000</v>
      </c>
      <c r="L15" s="2">
        <f t="shared" si="2"/>
        <v>534000000</v>
      </c>
      <c r="M15" t="s">
        <v>9</v>
      </c>
      <c r="N15" t="s">
        <v>497</v>
      </c>
    </row>
    <row r="16" spans="1:14" x14ac:dyDescent="0.3">
      <c r="A16">
        <v>12</v>
      </c>
      <c r="B16" t="s">
        <v>33</v>
      </c>
      <c r="C16" t="s">
        <v>0</v>
      </c>
      <c r="D16" t="str">
        <f t="shared" si="3"/>
        <v>ABBVandYear 1</v>
      </c>
      <c r="E16" s="5">
        <v>41274</v>
      </c>
      <c r="F16" s="2">
        <v>18380000000</v>
      </c>
      <c r="G16" s="2">
        <v>4508000000</v>
      </c>
      <c r="H16" s="2">
        <v>4989000000</v>
      </c>
      <c r="I16" s="2">
        <v>2778000000</v>
      </c>
      <c r="J16">
        <v>0</v>
      </c>
      <c r="K16" s="2">
        <f t="shared" si="1"/>
        <v>13872000000</v>
      </c>
      <c r="L16" s="2">
        <f t="shared" si="2"/>
        <v>6105000000</v>
      </c>
      <c r="M16" t="s">
        <v>8</v>
      </c>
      <c r="N16" t="s">
        <v>498</v>
      </c>
    </row>
    <row r="17" spans="1:14" x14ac:dyDescent="0.3">
      <c r="A17">
        <v>20</v>
      </c>
      <c r="B17" t="s">
        <v>37</v>
      </c>
      <c r="C17" t="s">
        <v>0</v>
      </c>
      <c r="D17" t="str">
        <f t="shared" si="3"/>
        <v>ABTandYear 1</v>
      </c>
      <c r="E17" s="5">
        <v>41274</v>
      </c>
      <c r="F17" s="2">
        <v>19050000000</v>
      </c>
      <c r="G17" s="2">
        <v>8899000000</v>
      </c>
      <c r="H17" s="2">
        <v>6735000000</v>
      </c>
      <c r="I17" s="2">
        <v>1461000000</v>
      </c>
      <c r="J17" s="2">
        <v>595000000</v>
      </c>
      <c r="K17" s="2">
        <f t="shared" si="1"/>
        <v>10151000000</v>
      </c>
      <c r="L17" s="2">
        <f t="shared" si="2"/>
        <v>1360000000</v>
      </c>
      <c r="M17" t="s">
        <v>8</v>
      </c>
      <c r="N17" t="s">
        <v>495</v>
      </c>
    </row>
    <row r="18" spans="1:14" x14ac:dyDescent="0.3">
      <c r="A18">
        <v>32</v>
      </c>
      <c r="B18" t="s">
        <v>43</v>
      </c>
      <c r="C18" t="s">
        <v>0</v>
      </c>
      <c r="D18" t="str">
        <f t="shared" si="3"/>
        <v>ADMandYear 1</v>
      </c>
      <c r="E18" s="5">
        <v>41274</v>
      </c>
      <c r="F18" s="2">
        <v>90559000000</v>
      </c>
      <c r="G18" s="2">
        <v>86936000000</v>
      </c>
      <c r="H18" s="2">
        <v>1665000000</v>
      </c>
      <c r="I18">
        <v>0</v>
      </c>
      <c r="J18">
        <v>0</v>
      </c>
      <c r="K18" s="2">
        <f t="shared" si="1"/>
        <v>3623000000</v>
      </c>
      <c r="L18" s="2">
        <f t="shared" si="2"/>
        <v>1958000000</v>
      </c>
      <c r="M18" t="s">
        <v>5</v>
      </c>
      <c r="N18" t="s">
        <v>499</v>
      </c>
    </row>
    <row r="19" spans="1:14" x14ac:dyDescent="0.3">
      <c r="A19">
        <v>36</v>
      </c>
      <c r="B19" t="s">
        <v>45</v>
      </c>
      <c r="C19" t="s">
        <v>0</v>
      </c>
      <c r="D19" t="str">
        <f t="shared" si="3"/>
        <v>ADSandYear 1</v>
      </c>
      <c r="E19" s="5">
        <v>41274</v>
      </c>
      <c r="F19" s="2">
        <v>3641390000</v>
      </c>
      <c r="G19" s="2">
        <v>2392091000</v>
      </c>
      <c r="H19" s="2">
        <v>108059000</v>
      </c>
      <c r="I19">
        <v>0</v>
      </c>
      <c r="J19" s="2">
        <v>166876000</v>
      </c>
      <c r="K19" s="2">
        <f t="shared" si="1"/>
        <v>1249299000</v>
      </c>
      <c r="L19" s="2">
        <f t="shared" si="2"/>
        <v>974364000</v>
      </c>
      <c r="M19" t="s">
        <v>10</v>
      </c>
      <c r="N19" t="s">
        <v>500</v>
      </c>
    </row>
    <row r="20" spans="1:14" x14ac:dyDescent="0.3">
      <c r="A20">
        <v>44</v>
      </c>
      <c r="B20" t="s">
        <v>48</v>
      </c>
      <c r="C20" t="s">
        <v>0</v>
      </c>
      <c r="D20" t="str">
        <f t="shared" si="3"/>
        <v>AEEandYear 1</v>
      </c>
      <c r="E20" s="5">
        <v>41274</v>
      </c>
      <c r="F20" s="2">
        <v>5781000000</v>
      </c>
      <c r="G20" s="2">
        <v>3477000000</v>
      </c>
      <c r="H20" s="2">
        <v>443000000</v>
      </c>
      <c r="I20">
        <v>0</v>
      </c>
      <c r="J20" s="2">
        <v>673000000</v>
      </c>
      <c r="K20" s="2">
        <f t="shared" si="1"/>
        <v>2304000000</v>
      </c>
      <c r="L20" s="2">
        <f t="shared" si="2"/>
        <v>1188000000</v>
      </c>
      <c r="M20" t="s">
        <v>14</v>
      </c>
      <c r="N20" t="s">
        <v>501</v>
      </c>
    </row>
    <row r="21" spans="1:14" x14ac:dyDescent="0.3">
      <c r="A21">
        <v>48</v>
      </c>
      <c r="B21" t="s">
        <v>49</v>
      </c>
      <c r="C21" t="s">
        <v>0</v>
      </c>
      <c r="D21" t="str">
        <f t="shared" si="3"/>
        <v>AEPandYear 1</v>
      </c>
      <c r="E21" s="5">
        <v>41274</v>
      </c>
      <c r="F21" s="2">
        <v>14945000000</v>
      </c>
      <c r="G21" s="2">
        <v>6395000000</v>
      </c>
      <c r="H21" s="2">
        <v>3812000000</v>
      </c>
      <c r="I21">
        <v>0</v>
      </c>
      <c r="J21" s="2">
        <v>1782000000</v>
      </c>
      <c r="K21" s="2">
        <f t="shared" si="1"/>
        <v>8550000000</v>
      </c>
      <c r="L21" s="2">
        <f t="shared" si="2"/>
        <v>2956000000</v>
      </c>
      <c r="M21" t="s">
        <v>14</v>
      </c>
      <c r="N21" t="s">
        <v>502</v>
      </c>
    </row>
    <row r="22" spans="1:14" x14ac:dyDescent="0.3">
      <c r="A22">
        <v>52</v>
      </c>
      <c r="B22" t="s">
        <v>50</v>
      </c>
      <c r="C22" t="s">
        <v>0</v>
      </c>
      <c r="D22" t="str">
        <f t="shared" si="3"/>
        <v>AFLandYear 1</v>
      </c>
      <c r="E22" s="5">
        <v>41274</v>
      </c>
      <c r="F22" s="2">
        <v>25364000000</v>
      </c>
      <c r="G22" s="2">
        <v>17074000000</v>
      </c>
      <c r="H22">
        <v>0</v>
      </c>
      <c r="I22">
        <v>0</v>
      </c>
      <c r="J22" s="2">
        <v>3727000000</v>
      </c>
      <c r="K22" s="2">
        <f t="shared" si="1"/>
        <v>8290000000</v>
      </c>
      <c r="L22" s="2">
        <f t="shared" si="2"/>
        <v>4563000000</v>
      </c>
      <c r="M22" t="s">
        <v>7</v>
      </c>
      <c r="N22" t="s">
        <v>503</v>
      </c>
    </row>
    <row r="23" spans="1:14" x14ac:dyDescent="0.3">
      <c r="A23">
        <v>56</v>
      </c>
      <c r="B23" t="s">
        <v>51</v>
      </c>
      <c r="C23" t="s">
        <v>0</v>
      </c>
      <c r="D23" t="str">
        <f t="shared" si="3"/>
        <v>AIGandYear 1</v>
      </c>
      <c r="E23" s="5">
        <v>41274</v>
      </c>
      <c r="F23" s="2">
        <v>71214000000</v>
      </c>
      <c r="G23" s="2">
        <v>37745000000</v>
      </c>
      <c r="H23" s="2">
        <v>21491000000</v>
      </c>
      <c r="I23">
        <v>0</v>
      </c>
      <c r="J23">
        <v>0</v>
      </c>
      <c r="K23" s="2">
        <f t="shared" si="1"/>
        <v>33469000000</v>
      </c>
      <c r="L23" s="2">
        <f t="shared" si="2"/>
        <v>11978000000</v>
      </c>
      <c r="M23" t="s">
        <v>7</v>
      </c>
      <c r="N23" t="s">
        <v>504</v>
      </c>
    </row>
    <row r="24" spans="1:14" x14ac:dyDescent="0.3">
      <c r="A24">
        <v>60</v>
      </c>
      <c r="B24" t="s">
        <v>52</v>
      </c>
      <c r="C24" t="s">
        <v>0</v>
      </c>
      <c r="D24" t="str">
        <f t="shared" si="3"/>
        <v>AIVandYear 1</v>
      </c>
      <c r="E24" s="5">
        <v>41274</v>
      </c>
      <c r="F24" s="2">
        <v>958511000</v>
      </c>
      <c r="G24" s="2">
        <v>386355000</v>
      </c>
      <c r="H24" s="2">
        <v>61732000</v>
      </c>
      <c r="I24">
        <v>0</v>
      </c>
      <c r="J24" s="2">
        <v>325173000</v>
      </c>
      <c r="K24" s="2">
        <f t="shared" si="1"/>
        <v>572156000</v>
      </c>
      <c r="L24" s="2">
        <f t="shared" si="2"/>
        <v>185251000</v>
      </c>
      <c r="M24" t="s">
        <v>12</v>
      </c>
      <c r="N24" t="s">
        <v>505</v>
      </c>
    </row>
    <row r="25" spans="1:14" x14ac:dyDescent="0.3">
      <c r="A25">
        <v>72</v>
      </c>
      <c r="B25" t="s">
        <v>54</v>
      </c>
      <c r="C25" t="s">
        <v>0</v>
      </c>
      <c r="D25" t="str">
        <f t="shared" si="3"/>
        <v>AKAMandYear 1</v>
      </c>
      <c r="E25" s="5">
        <v>41274</v>
      </c>
      <c r="F25" s="2">
        <v>1373947000</v>
      </c>
      <c r="G25" s="2">
        <v>529900000</v>
      </c>
      <c r="H25" s="2">
        <v>433448000</v>
      </c>
      <c r="I25" s="2">
        <v>74744000</v>
      </c>
      <c r="J25" s="2">
        <v>20962000</v>
      </c>
      <c r="K25" s="2">
        <f t="shared" si="1"/>
        <v>844047000</v>
      </c>
      <c r="L25" s="2">
        <f t="shared" si="2"/>
        <v>314893000</v>
      </c>
      <c r="M25" t="s">
        <v>10</v>
      </c>
      <c r="N25" t="s">
        <v>506</v>
      </c>
    </row>
    <row r="26" spans="1:14" x14ac:dyDescent="0.3">
      <c r="A26">
        <v>76</v>
      </c>
      <c r="B26" t="s">
        <v>55</v>
      </c>
      <c r="C26" t="s">
        <v>0</v>
      </c>
      <c r="D26" t="str">
        <f t="shared" si="3"/>
        <v>ALBandYear 1</v>
      </c>
      <c r="E26" s="5">
        <v>41274</v>
      </c>
      <c r="F26" s="2">
        <v>2519154000</v>
      </c>
      <c r="G26" s="2">
        <v>1620311000</v>
      </c>
      <c r="H26" s="2">
        <v>308456000</v>
      </c>
      <c r="I26" s="2">
        <v>78919000</v>
      </c>
      <c r="J26">
        <v>0</v>
      </c>
      <c r="K26" s="2">
        <f t="shared" si="1"/>
        <v>898843000</v>
      </c>
      <c r="L26" s="2">
        <f t="shared" si="2"/>
        <v>511468000</v>
      </c>
      <c r="M26" t="s">
        <v>11</v>
      </c>
      <c r="N26" t="s">
        <v>507</v>
      </c>
    </row>
    <row r="27" spans="1:14" x14ac:dyDescent="0.3">
      <c r="A27">
        <v>80</v>
      </c>
      <c r="B27" t="s">
        <v>56</v>
      </c>
      <c r="C27" t="s">
        <v>0</v>
      </c>
      <c r="D27" t="str">
        <f t="shared" si="3"/>
        <v>ALKandYear 1</v>
      </c>
      <c r="E27" s="5">
        <v>41274</v>
      </c>
      <c r="F27" s="2">
        <v>4657000000</v>
      </c>
      <c r="G27" s="2">
        <v>2319000000</v>
      </c>
      <c r="H27" s="2">
        <v>1542000000</v>
      </c>
      <c r="I27">
        <v>0</v>
      </c>
      <c r="J27" s="2">
        <v>264000000</v>
      </c>
      <c r="K27" s="2">
        <f t="shared" si="1"/>
        <v>2338000000</v>
      </c>
      <c r="L27" s="2">
        <f t="shared" si="2"/>
        <v>532000000</v>
      </c>
      <c r="M27" t="s">
        <v>9</v>
      </c>
      <c r="N27" t="s">
        <v>497</v>
      </c>
    </row>
    <row r="28" spans="1:14" x14ac:dyDescent="0.3">
      <c r="A28">
        <v>84</v>
      </c>
      <c r="B28" t="s">
        <v>57</v>
      </c>
      <c r="C28" t="s">
        <v>0</v>
      </c>
      <c r="D28" t="str">
        <f t="shared" si="3"/>
        <v>ALLandYear 1</v>
      </c>
      <c r="E28" s="5">
        <v>41274</v>
      </c>
      <c r="F28" s="2">
        <v>33315000000</v>
      </c>
      <c r="G28" s="2">
        <v>21618000000</v>
      </c>
      <c r="H28">
        <v>0</v>
      </c>
      <c r="I28">
        <v>0</v>
      </c>
      <c r="J28" s="2">
        <v>8002000000</v>
      </c>
      <c r="K28" s="2">
        <f t="shared" si="1"/>
        <v>11697000000</v>
      </c>
      <c r="L28" s="2">
        <f t="shared" si="2"/>
        <v>3695000000</v>
      </c>
      <c r="M28" t="s">
        <v>7</v>
      </c>
      <c r="N28" t="s">
        <v>504</v>
      </c>
    </row>
    <row r="29" spans="1:14" x14ac:dyDescent="0.3">
      <c r="A29">
        <v>100</v>
      </c>
      <c r="B29" t="s">
        <v>61</v>
      </c>
      <c r="C29" t="s">
        <v>0</v>
      </c>
      <c r="D29" t="str">
        <f t="shared" si="3"/>
        <v>AMEandYear 1</v>
      </c>
      <c r="E29" s="5">
        <v>41274</v>
      </c>
      <c r="F29" s="2">
        <v>3334213000</v>
      </c>
      <c r="G29" s="2">
        <v>2154132000</v>
      </c>
      <c r="H29" s="2">
        <v>380532000</v>
      </c>
      <c r="I29">
        <v>0</v>
      </c>
      <c r="J29" s="2">
        <v>53677000</v>
      </c>
      <c r="K29" s="2">
        <f t="shared" si="1"/>
        <v>1180081000</v>
      </c>
      <c r="L29" s="2">
        <f t="shared" si="2"/>
        <v>745872000</v>
      </c>
      <c r="M29" t="s">
        <v>9</v>
      </c>
      <c r="N29" t="s">
        <v>508</v>
      </c>
    </row>
    <row r="30" spans="1:14" x14ac:dyDescent="0.3">
      <c r="A30">
        <v>112</v>
      </c>
      <c r="B30" t="s">
        <v>63</v>
      </c>
      <c r="C30" t="s">
        <v>0</v>
      </c>
      <c r="D30" t="str">
        <f t="shared" si="3"/>
        <v>AMPandYear 1</v>
      </c>
      <c r="E30" s="5">
        <v>41274</v>
      </c>
      <c r="F30" s="2">
        <v>10259000000</v>
      </c>
      <c r="G30" s="2">
        <v>1899000000</v>
      </c>
      <c r="H30" s="2">
        <v>3927000000</v>
      </c>
      <c r="I30">
        <v>0</v>
      </c>
      <c r="J30" s="2">
        <v>2877000000</v>
      </c>
      <c r="K30" s="2">
        <f t="shared" si="1"/>
        <v>8360000000</v>
      </c>
      <c r="L30" s="2">
        <f t="shared" si="2"/>
        <v>1556000000</v>
      </c>
      <c r="M30" t="s">
        <v>7</v>
      </c>
      <c r="N30" t="s">
        <v>509</v>
      </c>
    </row>
    <row r="31" spans="1:14" x14ac:dyDescent="0.3">
      <c r="A31">
        <v>116</v>
      </c>
      <c r="B31" t="s">
        <v>64</v>
      </c>
      <c r="C31" t="s">
        <v>0</v>
      </c>
      <c r="D31" t="str">
        <f t="shared" si="3"/>
        <v>AMTandYear 1</v>
      </c>
      <c r="E31" s="5">
        <v>41274</v>
      </c>
      <c r="F31" s="2">
        <v>2875960000</v>
      </c>
      <c r="G31" s="2">
        <v>722479000</v>
      </c>
      <c r="H31" s="2">
        <v>389486000</v>
      </c>
      <c r="I31">
        <v>0</v>
      </c>
      <c r="J31" s="2">
        <v>644276000</v>
      </c>
      <c r="K31" s="2">
        <f t="shared" si="1"/>
        <v>2153481000</v>
      </c>
      <c r="L31" s="2">
        <f t="shared" si="2"/>
        <v>1119719000</v>
      </c>
      <c r="M31" t="s">
        <v>12</v>
      </c>
      <c r="N31" t="s">
        <v>510</v>
      </c>
    </row>
    <row r="32" spans="1:14" x14ac:dyDescent="0.3">
      <c r="A32">
        <v>128</v>
      </c>
      <c r="B32" t="s">
        <v>67</v>
      </c>
      <c r="C32" t="s">
        <v>0</v>
      </c>
      <c r="D32" t="str">
        <f t="shared" si="3"/>
        <v>ANTMandYear 1</v>
      </c>
      <c r="E32" s="5">
        <v>41274</v>
      </c>
      <c r="F32" s="2">
        <v>61497200000</v>
      </c>
      <c r="G32" s="2">
        <v>48213600000</v>
      </c>
      <c r="H32" s="2">
        <v>8680500000</v>
      </c>
      <c r="I32">
        <v>0</v>
      </c>
      <c r="J32" s="2">
        <v>233000000</v>
      </c>
      <c r="K32" s="2">
        <f t="shared" si="1"/>
        <v>13283600000</v>
      </c>
      <c r="L32" s="2">
        <f t="shared" si="2"/>
        <v>4370100000</v>
      </c>
      <c r="M32" t="s">
        <v>8</v>
      </c>
      <c r="N32" t="s">
        <v>511</v>
      </c>
    </row>
    <row r="33" spans="1:14" x14ac:dyDescent="0.3">
      <c r="A33">
        <v>136</v>
      </c>
      <c r="B33" t="s">
        <v>68</v>
      </c>
      <c r="C33" t="s">
        <v>0</v>
      </c>
      <c r="D33" t="str">
        <f t="shared" si="3"/>
        <v>APAandYear 1</v>
      </c>
      <c r="E33" s="5">
        <v>41274</v>
      </c>
      <c r="F33" s="2">
        <v>16428000000</v>
      </c>
      <c r="G33" s="2">
        <v>3079000000</v>
      </c>
      <c r="H33" s="2">
        <v>1333000000</v>
      </c>
      <c r="I33">
        <v>0</v>
      </c>
      <c r="J33" s="2">
        <v>6881000000</v>
      </c>
      <c r="K33" s="2">
        <f t="shared" si="1"/>
        <v>13349000000</v>
      </c>
      <c r="L33" s="2">
        <f t="shared" si="2"/>
        <v>5135000000</v>
      </c>
      <c r="M33" t="s">
        <v>6</v>
      </c>
      <c r="N33" t="s">
        <v>512</v>
      </c>
    </row>
    <row r="34" spans="1:14" x14ac:dyDescent="0.3">
      <c r="A34">
        <v>148</v>
      </c>
      <c r="B34" t="s">
        <v>71</v>
      </c>
      <c r="C34" t="s">
        <v>0</v>
      </c>
      <c r="D34" t="str">
        <f t="shared" si="3"/>
        <v>APHandYear 1</v>
      </c>
      <c r="E34" s="5">
        <v>41274</v>
      </c>
      <c r="F34" s="2">
        <v>4292100000</v>
      </c>
      <c r="G34" s="2">
        <v>2948900000</v>
      </c>
      <c r="H34" s="2">
        <v>512900000</v>
      </c>
      <c r="I34">
        <v>0</v>
      </c>
      <c r="J34">
        <v>0</v>
      </c>
      <c r="K34" s="2">
        <f t="shared" si="1"/>
        <v>1343200000</v>
      </c>
      <c r="L34" s="2">
        <f t="shared" si="2"/>
        <v>830300000</v>
      </c>
      <c r="M34" t="s">
        <v>10</v>
      </c>
      <c r="N34" t="s">
        <v>513</v>
      </c>
    </row>
    <row r="35" spans="1:14" x14ac:dyDescent="0.3">
      <c r="A35">
        <v>152</v>
      </c>
      <c r="B35" t="s">
        <v>72</v>
      </c>
      <c r="C35" t="s">
        <v>0</v>
      </c>
      <c r="D35" t="str">
        <f t="shared" si="3"/>
        <v>ARNCandYear 1</v>
      </c>
      <c r="E35" s="5">
        <v>41274</v>
      </c>
      <c r="F35" s="2">
        <v>23700000000</v>
      </c>
      <c r="G35" s="2">
        <v>20401000000</v>
      </c>
      <c r="H35" s="2">
        <v>997000000</v>
      </c>
      <c r="I35" s="2">
        <v>197000000</v>
      </c>
      <c r="J35" s="2">
        <v>1460000000</v>
      </c>
      <c r="K35" s="2">
        <f t="shared" si="1"/>
        <v>3299000000</v>
      </c>
      <c r="L35" s="2">
        <f t="shared" si="2"/>
        <v>645000000</v>
      </c>
      <c r="M35" t="s">
        <v>9</v>
      </c>
      <c r="N35" t="s">
        <v>514</v>
      </c>
    </row>
    <row r="36" spans="1:14" x14ac:dyDescent="0.3">
      <c r="A36">
        <v>156</v>
      </c>
      <c r="B36" t="s">
        <v>73</v>
      </c>
      <c r="C36" t="s">
        <v>0</v>
      </c>
      <c r="D36" t="str">
        <f t="shared" si="3"/>
        <v>ATVIandYear 1</v>
      </c>
      <c r="E36" s="5">
        <v>41274</v>
      </c>
      <c r="F36" s="2">
        <v>4856000000</v>
      </c>
      <c r="G36" s="2">
        <v>1662000000</v>
      </c>
      <c r="H36" s="2">
        <v>1139000000</v>
      </c>
      <c r="I36" s="2">
        <v>604000000</v>
      </c>
      <c r="J36">
        <v>0</v>
      </c>
      <c r="K36" s="2">
        <f t="shared" si="1"/>
        <v>3194000000</v>
      </c>
      <c r="L36" s="2">
        <f t="shared" si="2"/>
        <v>1451000000</v>
      </c>
      <c r="M36" t="s">
        <v>10</v>
      </c>
      <c r="N36" t="s">
        <v>515</v>
      </c>
    </row>
    <row r="37" spans="1:14" x14ac:dyDescent="0.3">
      <c r="A37">
        <v>166</v>
      </c>
      <c r="B37" t="s">
        <v>75</v>
      </c>
      <c r="C37" t="s">
        <v>0</v>
      </c>
      <c r="D37" t="str">
        <f t="shared" si="3"/>
        <v>AVYandYear 1</v>
      </c>
      <c r="E37" s="5">
        <v>41274</v>
      </c>
      <c r="F37" s="2">
        <v>5863500000</v>
      </c>
      <c r="G37" s="2">
        <v>4335300000</v>
      </c>
      <c r="H37" s="2">
        <v>1148900000</v>
      </c>
      <c r="I37">
        <v>0</v>
      </c>
      <c r="J37">
        <v>0</v>
      </c>
      <c r="K37" s="2">
        <f t="shared" si="1"/>
        <v>1528200000</v>
      </c>
      <c r="L37" s="2">
        <f t="shared" si="2"/>
        <v>379300000</v>
      </c>
      <c r="M37" t="s">
        <v>11</v>
      </c>
      <c r="N37" t="s">
        <v>516</v>
      </c>
    </row>
    <row r="38" spans="1:14" x14ac:dyDescent="0.3">
      <c r="A38">
        <v>170</v>
      </c>
      <c r="B38" t="s">
        <v>76</v>
      </c>
      <c r="C38" t="s">
        <v>0</v>
      </c>
      <c r="D38" t="str">
        <f t="shared" si="3"/>
        <v>AWKandYear 1</v>
      </c>
      <c r="E38" s="5">
        <v>41274</v>
      </c>
      <c r="F38" s="2">
        <v>2853926000</v>
      </c>
      <c r="G38" s="2">
        <v>1329500000</v>
      </c>
      <c r="H38" s="2">
        <v>220758000</v>
      </c>
      <c r="I38">
        <v>0</v>
      </c>
      <c r="J38" s="2">
        <v>380402000</v>
      </c>
      <c r="K38" s="2">
        <f t="shared" si="1"/>
        <v>1524426000</v>
      </c>
      <c r="L38" s="2">
        <f t="shared" si="2"/>
        <v>923266000</v>
      </c>
      <c r="M38" t="s">
        <v>14</v>
      </c>
      <c r="N38" t="s">
        <v>517</v>
      </c>
    </row>
    <row r="39" spans="1:14" x14ac:dyDescent="0.3">
      <c r="A39">
        <v>174</v>
      </c>
      <c r="B39" t="s">
        <v>77</v>
      </c>
      <c r="C39" t="s">
        <v>0</v>
      </c>
      <c r="D39" t="str">
        <f t="shared" si="3"/>
        <v>AXPandYear 1</v>
      </c>
      <c r="E39" s="5">
        <v>41274</v>
      </c>
      <c r="F39" s="2">
        <v>33781000000</v>
      </c>
      <c r="G39" s="2">
        <v>480000000</v>
      </c>
      <c r="H39" s="2">
        <v>23392000000</v>
      </c>
      <c r="I39">
        <v>0</v>
      </c>
      <c r="J39" s="2">
        <v>1712000000</v>
      </c>
      <c r="K39" s="2">
        <f t="shared" si="1"/>
        <v>33301000000</v>
      </c>
      <c r="L39" s="2">
        <f t="shared" si="2"/>
        <v>8197000000</v>
      </c>
      <c r="M39" t="s">
        <v>7</v>
      </c>
      <c r="N39" t="s">
        <v>487</v>
      </c>
    </row>
    <row r="40" spans="1:14" x14ac:dyDescent="0.3">
      <c r="A40">
        <v>190</v>
      </c>
      <c r="B40" t="s">
        <v>81</v>
      </c>
      <c r="C40" t="s">
        <v>0</v>
      </c>
      <c r="D40" t="str">
        <f t="shared" si="3"/>
        <v>BACandYear 1</v>
      </c>
      <c r="E40" s="5">
        <v>41274</v>
      </c>
      <c r="F40" s="2">
        <v>100078000000</v>
      </c>
      <c r="G40" s="2">
        <v>3753000000</v>
      </c>
      <c r="H40" s="2">
        <v>70829000000</v>
      </c>
      <c r="I40">
        <v>0</v>
      </c>
      <c r="J40" s="2">
        <v>9433000000</v>
      </c>
      <c r="K40" s="2">
        <f t="shared" si="1"/>
        <v>96325000000</v>
      </c>
      <c r="L40" s="2">
        <f t="shared" si="2"/>
        <v>16063000000</v>
      </c>
      <c r="M40" t="s">
        <v>7</v>
      </c>
      <c r="N40" t="s">
        <v>518</v>
      </c>
    </row>
    <row r="41" spans="1:14" x14ac:dyDescent="0.3">
      <c r="A41">
        <v>194</v>
      </c>
      <c r="B41" t="s">
        <v>82</v>
      </c>
      <c r="C41" t="s">
        <v>0</v>
      </c>
      <c r="D41" t="str">
        <f t="shared" si="3"/>
        <v>BAXandYear 1</v>
      </c>
      <c r="E41" s="5">
        <v>41274</v>
      </c>
      <c r="F41" s="2">
        <v>13936000000</v>
      </c>
      <c r="G41" s="2">
        <v>6802000000</v>
      </c>
      <c r="H41" s="2">
        <v>3283000000</v>
      </c>
      <c r="I41" s="2">
        <v>1081000000</v>
      </c>
      <c r="J41">
        <v>0</v>
      </c>
      <c r="K41" s="2">
        <f t="shared" si="1"/>
        <v>7134000000</v>
      </c>
      <c r="L41" s="2">
        <f t="shared" si="2"/>
        <v>2770000000</v>
      </c>
      <c r="M41" t="s">
        <v>8</v>
      </c>
      <c r="N41" t="s">
        <v>495</v>
      </c>
    </row>
    <row r="42" spans="1:14" x14ac:dyDescent="0.3">
      <c r="A42">
        <v>202</v>
      </c>
      <c r="B42" t="s">
        <v>84</v>
      </c>
      <c r="C42" t="s">
        <v>0</v>
      </c>
      <c r="D42" t="str">
        <f t="shared" si="3"/>
        <v>BBTandYear 1</v>
      </c>
      <c r="E42" s="5">
        <v>41274</v>
      </c>
      <c r="F42" s="2">
        <v>10737000000</v>
      </c>
      <c r="G42" s="2">
        <v>429000000</v>
      </c>
      <c r="H42" s="2">
        <v>5650000000</v>
      </c>
      <c r="I42">
        <v>0</v>
      </c>
      <c r="J42" s="2">
        <v>1167000000</v>
      </c>
      <c r="K42" s="2">
        <f t="shared" si="1"/>
        <v>10308000000</v>
      </c>
      <c r="L42" s="2">
        <f t="shared" si="2"/>
        <v>3491000000</v>
      </c>
      <c r="M42" t="s">
        <v>7</v>
      </c>
      <c r="N42" t="s">
        <v>518</v>
      </c>
    </row>
    <row r="43" spans="1:14" x14ac:dyDescent="0.3">
      <c r="A43">
        <v>230</v>
      </c>
      <c r="B43" t="s">
        <v>90</v>
      </c>
      <c r="C43" t="s">
        <v>0</v>
      </c>
      <c r="D43" t="str">
        <f t="shared" si="3"/>
        <v>BLLandYear 1</v>
      </c>
      <c r="E43" s="5">
        <v>41274</v>
      </c>
      <c r="F43" s="2">
        <v>8735700000</v>
      </c>
      <c r="G43" s="2">
        <v>7174000000</v>
      </c>
      <c r="H43" s="2">
        <v>488300000</v>
      </c>
      <c r="I43">
        <v>0</v>
      </c>
      <c r="J43" s="2">
        <v>282900000</v>
      </c>
      <c r="K43" s="2">
        <f t="shared" si="1"/>
        <v>1561700000</v>
      </c>
      <c r="L43" s="2">
        <f t="shared" si="2"/>
        <v>790500000</v>
      </c>
      <c r="M43" t="s">
        <v>11</v>
      </c>
      <c r="N43" t="s">
        <v>519</v>
      </c>
    </row>
    <row r="44" spans="1:14" x14ac:dyDescent="0.3">
      <c r="A44">
        <v>234</v>
      </c>
      <c r="B44" t="s">
        <v>91</v>
      </c>
      <c r="C44" t="s">
        <v>0</v>
      </c>
      <c r="D44" t="str">
        <f t="shared" si="3"/>
        <v>BMYandYear 1</v>
      </c>
      <c r="E44" s="5">
        <v>41274</v>
      </c>
      <c r="F44" s="2">
        <v>17621000000</v>
      </c>
      <c r="G44" s="2">
        <v>4610000000</v>
      </c>
      <c r="H44" s="2">
        <v>5017000000</v>
      </c>
      <c r="I44" s="2">
        <v>3904000000</v>
      </c>
      <c r="J44">
        <v>0</v>
      </c>
      <c r="K44" s="2">
        <f t="shared" si="1"/>
        <v>13011000000</v>
      </c>
      <c r="L44" s="2">
        <f t="shared" si="2"/>
        <v>4090000000</v>
      </c>
      <c r="M44" t="s">
        <v>8</v>
      </c>
      <c r="N44" t="s">
        <v>490</v>
      </c>
    </row>
    <row r="45" spans="1:14" x14ac:dyDescent="0.3">
      <c r="A45">
        <v>238</v>
      </c>
      <c r="B45" t="s">
        <v>92</v>
      </c>
      <c r="C45" t="s">
        <v>0</v>
      </c>
      <c r="D45" t="str">
        <f t="shared" si="3"/>
        <v>BSXandYear 1</v>
      </c>
      <c r="E45" s="5">
        <v>41274</v>
      </c>
      <c r="F45" s="2">
        <v>7249000000</v>
      </c>
      <c r="G45" s="2">
        <v>2349000000</v>
      </c>
      <c r="H45" s="2">
        <v>2529000000</v>
      </c>
      <c r="I45" s="2">
        <v>886000000</v>
      </c>
      <c r="J45" s="2">
        <v>395000000</v>
      </c>
      <c r="K45" s="2">
        <f t="shared" si="1"/>
        <v>4900000000</v>
      </c>
      <c r="L45" s="2">
        <f t="shared" si="2"/>
        <v>1090000000</v>
      </c>
      <c r="M45" t="s">
        <v>8</v>
      </c>
      <c r="N45" t="s">
        <v>495</v>
      </c>
    </row>
    <row r="46" spans="1:14" x14ac:dyDescent="0.3">
      <c r="A46">
        <v>246</v>
      </c>
      <c r="B46" t="s">
        <v>94</v>
      </c>
      <c r="C46" t="s">
        <v>0</v>
      </c>
      <c r="D46" t="str">
        <f t="shared" si="3"/>
        <v>BXPandYear 1</v>
      </c>
      <c r="E46" s="5">
        <v>41274</v>
      </c>
      <c r="F46" s="2">
        <v>1847186000</v>
      </c>
      <c r="G46" s="2">
        <v>667208000</v>
      </c>
      <c r="H46" s="2">
        <v>93782000</v>
      </c>
      <c r="I46">
        <v>0</v>
      </c>
      <c r="J46" s="2">
        <v>445875000</v>
      </c>
      <c r="K46" s="2">
        <f t="shared" si="1"/>
        <v>1179978000</v>
      </c>
      <c r="L46" s="2">
        <f t="shared" si="2"/>
        <v>640321000</v>
      </c>
      <c r="M46" t="s">
        <v>12</v>
      </c>
      <c r="N46" t="s">
        <v>505</v>
      </c>
    </row>
    <row r="47" spans="1:14" x14ac:dyDescent="0.3">
      <c r="A47">
        <v>266</v>
      </c>
      <c r="B47" t="s">
        <v>98</v>
      </c>
      <c r="C47" t="s">
        <v>0</v>
      </c>
      <c r="D47" t="str">
        <f t="shared" si="3"/>
        <v>CBandYear 1</v>
      </c>
      <c r="E47" s="5">
        <v>41274</v>
      </c>
      <c r="F47" s="2">
        <v>17936000000</v>
      </c>
      <c r="G47" s="2">
        <v>12620000000</v>
      </c>
      <c r="H47" s="2">
        <v>2096000000</v>
      </c>
      <c r="I47">
        <v>0</v>
      </c>
      <c r="J47" s="2">
        <v>-6000000</v>
      </c>
      <c r="K47" s="2">
        <f t="shared" si="1"/>
        <v>5316000000</v>
      </c>
      <c r="L47" s="2">
        <f t="shared" si="2"/>
        <v>3226000000</v>
      </c>
      <c r="M47" t="s">
        <v>7</v>
      </c>
      <c r="N47" t="s">
        <v>504</v>
      </c>
    </row>
    <row r="48" spans="1:14" x14ac:dyDescent="0.3">
      <c r="A48">
        <v>270</v>
      </c>
      <c r="B48" t="s">
        <v>99</v>
      </c>
      <c r="C48" t="s">
        <v>0</v>
      </c>
      <c r="D48" t="str">
        <f t="shared" si="3"/>
        <v>CBGandYear 1</v>
      </c>
      <c r="E48" s="5">
        <v>41274</v>
      </c>
      <c r="F48" s="2">
        <v>6514099000</v>
      </c>
      <c r="G48" s="2">
        <v>5745428000</v>
      </c>
      <c r="H48">
        <v>0</v>
      </c>
      <c r="I48">
        <v>0</v>
      </c>
      <c r="J48" s="2">
        <v>169645000</v>
      </c>
      <c r="K48" s="2">
        <f t="shared" si="1"/>
        <v>768671000</v>
      </c>
      <c r="L48" s="2">
        <f t="shared" si="2"/>
        <v>599026000</v>
      </c>
      <c r="M48" t="s">
        <v>12</v>
      </c>
      <c r="N48" t="s">
        <v>520</v>
      </c>
    </row>
    <row r="49" spans="1:14" x14ac:dyDescent="0.3">
      <c r="A49">
        <v>274</v>
      </c>
      <c r="B49" t="s">
        <v>100</v>
      </c>
      <c r="C49" t="s">
        <v>0</v>
      </c>
      <c r="D49" t="str">
        <f t="shared" si="3"/>
        <v>CCIandYear 1</v>
      </c>
      <c r="E49" s="5">
        <v>41274</v>
      </c>
      <c r="F49" s="2">
        <v>2432680000</v>
      </c>
      <c r="G49" s="2">
        <v>728989000</v>
      </c>
      <c r="H49" s="2">
        <v>212572000</v>
      </c>
      <c r="I49">
        <v>0</v>
      </c>
      <c r="J49" s="2">
        <v>622592000</v>
      </c>
      <c r="K49" s="2">
        <f t="shared" si="1"/>
        <v>1703691000</v>
      </c>
      <c r="L49" s="2">
        <f t="shared" si="2"/>
        <v>868527000</v>
      </c>
      <c r="M49" t="s">
        <v>12</v>
      </c>
      <c r="N49" t="s">
        <v>505</v>
      </c>
    </row>
    <row r="50" spans="1:14" x14ac:dyDescent="0.3">
      <c r="A50">
        <v>290</v>
      </c>
      <c r="B50" t="s">
        <v>104</v>
      </c>
      <c r="C50" t="s">
        <v>0</v>
      </c>
      <c r="D50" t="str">
        <f t="shared" si="3"/>
        <v>CFandYear 1</v>
      </c>
      <c r="E50" s="5">
        <v>41274</v>
      </c>
      <c r="F50" s="2">
        <v>6104000000</v>
      </c>
      <c r="G50" s="2">
        <v>2990700000</v>
      </c>
      <c r="H50" s="2">
        <v>200900000</v>
      </c>
      <c r="I50">
        <v>0</v>
      </c>
      <c r="J50">
        <v>0</v>
      </c>
      <c r="K50" s="2">
        <f t="shared" si="1"/>
        <v>3113300000</v>
      </c>
      <c r="L50" s="2">
        <f t="shared" si="2"/>
        <v>2912400000</v>
      </c>
      <c r="M50" t="s">
        <v>11</v>
      </c>
      <c r="N50" t="s">
        <v>521</v>
      </c>
    </row>
    <row r="51" spans="1:14" x14ac:dyDescent="0.3">
      <c r="A51">
        <v>294</v>
      </c>
      <c r="B51" t="s">
        <v>105</v>
      </c>
      <c r="C51" t="s">
        <v>0</v>
      </c>
      <c r="D51" t="str">
        <f t="shared" si="3"/>
        <v>CFGandYear 1</v>
      </c>
      <c r="E51" s="5">
        <v>41274</v>
      </c>
      <c r="F51" s="2">
        <v>5513000000</v>
      </c>
      <c r="G51" s="2">
        <v>375000000</v>
      </c>
      <c r="H51" s="2">
        <v>3380000000</v>
      </c>
      <c r="I51">
        <v>0</v>
      </c>
      <c r="J51" s="2">
        <v>490000000</v>
      </c>
      <c r="K51" s="2">
        <f t="shared" si="1"/>
        <v>5138000000</v>
      </c>
      <c r="L51" s="2">
        <f t="shared" si="2"/>
        <v>1268000000</v>
      </c>
      <c r="M51" t="s">
        <v>7</v>
      </c>
      <c r="N51" t="s">
        <v>522</v>
      </c>
    </row>
    <row r="52" spans="1:14" x14ac:dyDescent="0.3">
      <c r="A52">
        <v>298</v>
      </c>
      <c r="B52" t="s">
        <v>106</v>
      </c>
      <c r="C52" t="s">
        <v>0</v>
      </c>
      <c r="D52" t="str">
        <f t="shared" si="3"/>
        <v>CHDandYear 1</v>
      </c>
      <c r="E52" s="5">
        <v>41274</v>
      </c>
      <c r="F52" s="2">
        <v>2921900000</v>
      </c>
      <c r="G52" s="2">
        <v>1630500000</v>
      </c>
      <c r="H52" s="2">
        <v>746300000</v>
      </c>
      <c r="I52">
        <v>0</v>
      </c>
      <c r="J52">
        <v>0</v>
      </c>
      <c r="K52" s="2">
        <f t="shared" si="1"/>
        <v>1291400000</v>
      </c>
      <c r="L52" s="2">
        <f t="shared" si="2"/>
        <v>545100000</v>
      </c>
      <c r="M52" t="s">
        <v>5</v>
      </c>
      <c r="N52" t="s">
        <v>523</v>
      </c>
    </row>
    <row r="53" spans="1:14" x14ac:dyDescent="0.3">
      <c r="A53">
        <v>302</v>
      </c>
      <c r="B53" t="s">
        <v>107</v>
      </c>
      <c r="C53" t="s">
        <v>0</v>
      </c>
      <c r="D53" t="str">
        <f t="shared" si="3"/>
        <v>CHKandYear 1</v>
      </c>
      <c r="E53" s="5">
        <v>41274</v>
      </c>
      <c r="F53" s="2">
        <v>12316000000</v>
      </c>
      <c r="G53" s="2">
        <v>7081000000</v>
      </c>
      <c r="H53" s="2">
        <v>723000000</v>
      </c>
      <c r="I53">
        <v>0</v>
      </c>
      <c r="J53" s="2">
        <v>2811000000</v>
      </c>
      <c r="K53" s="2">
        <f t="shared" si="1"/>
        <v>5235000000</v>
      </c>
      <c r="L53" s="2">
        <f t="shared" si="2"/>
        <v>1701000000</v>
      </c>
      <c r="M53" t="s">
        <v>6</v>
      </c>
      <c r="N53" t="s">
        <v>524</v>
      </c>
    </row>
    <row r="54" spans="1:14" x14ac:dyDescent="0.3">
      <c r="A54">
        <v>306</v>
      </c>
      <c r="B54" t="s">
        <v>108</v>
      </c>
      <c r="C54" t="s">
        <v>0</v>
      </c>
      <c r="D54" t="str">
        <f t="shared" si="3"/>
        <v>CHRWandYear 1</v>
      </c>
      <c r="E54" s="5">
        <v>41274</v>
      </c>
      <c r="F54" s="2">
        <v>11359113000</v>
      </c>
      <c r="G54" s="2">
        <v>9641542000</v>
      </c>
      <c r="H54" s="2">
        <v>1042251000</v>
      </c>
      <c r="I54">
        <v>0</v>
      </c>
      <c r="J54">
        <v>0</v>
      </c>
      <c r="K54" s="2">
        <f t="shared" si="1"/>
        <v>1717571000</v>
      </c>
      <c r="L54" s="2">
        <f t="shared" si="2"/>
        <v>675320000</v>
      </c>
      <c r="M54" t="s">
        <v>9</v>
      </c>
      <c r="N54" t="s">
        <v>525</v>
      </c>
    </row>
    <row r="55" spans="1:14" x14ac:dyDescent="0.3">
      <c r="A55">
        <v>314</v>
      </c>
      <c r="B55" t="s">
        <v>110</v>
      </c>
      <c r="C55" t="s">
        <v>0</v>
      </c>
      <c r="D55" t="str">
        <f t="shared" si="3"/>
        <v>CIandYear 1</v>
      </c>
      <c r="E55" s="5">
        <v>41274</v>
      </c>
      <c r="F55" s="2">
        <v>29119000000</v>
      </c>
      <c r="G55" s="2">
        <v>17900000000</v>
      </c>
      <c r="H55">
        <v>0</v>
      </c>
      <c r="I55">
        <v>0</v>
      </c>
      <c r="J55" s="2">
        <v>8742000000</v>
      </c>
      <c r="K55" s="2">
        <f t="shared" si="1"/>
        <v>11219000000</v>
      </c>
      <c r="L55" s="2">
        <f t="shared" si="2"/>
        <v>2477000000</v>
      </c>
      <c r="M55" t="s">
        <v>8</v>
      </c>
      <c r="N55" t="s">
        <v>511</v>
      </c>
    </row>
    <row r="56" spans="1:14" x14ac:dyDescent="0.3">
      <c r="A56">
        <v>318</v>
      </c>
      <c r="B56" t="s">
        <v>111</v>
      </c>
      <c r="C56" t="s">
        <v>0</v>
      </c>
      <c r="D56" t="str">
        <f t="shared" si="3"/>
        <v>CINFandYear 1</v>
      </c>
      <c r="E56" s="5">
        <v>41274</v>
      </c>
      <c r="F56" s="2">
        <v>4111000000</v>
      </c>
      <c r="G56" s="2">
        <v>3477000000</v>
      </c>
      <c r="H56">
        <v>0</v>
      </c>
      <c r="I56">
        <v>0</v>
      </c>
      <c r="J56" s="2">
        <v>14000000</v>
      </c>
      <c r="K56" s="2">
        <f t="shared" si="1"/>
        <v>634000000</v>
      </c>
      <c r="L56" s="2">
        <f t="shared" si="2"/>
        <v>620000000</v>
      </c>
      <c r="M56" t="s">
        <v>7</v>
      </c>
      <c r="N56" t="s">
        <v>504</v>
      </c>
    </row>
    <row r="57" spans="1:14" x14ac:dyDescent="0.3">
      <c r="A57">
        <v>322</v>
      </c>
      <c r="B57" t="s">
        <v>112</v>
      </c>
      <c r="C57" t="s">
        <v>0</v>
      </c>
      <c r="D57" t="str">
        <f t="shared" si="3"/>
        <v>CLandYear 1</v>
      </c>
      <c r="E57" s="5">
        <v>41274</v>
      </c>
      <c r="F57" s="2">
        <v>17085000000</v>
      </c>
      <c r="G57" s="2">
        <v>7153000000</v>
      </c>
      <c r="H57" s="2">
        <v>6043000000</v>
      </c>
      <c r="I57">
        <v>0</v>
      </c>
      <c r="J57">
        <v>0</v>
      </c>
      <c r="K57" s="2">
        <f t="shared" si="1"/>
        <v>9932000000</v>
      </c>
      <c r="L57" s="2">
        <f t="shared" si="2"/>
        <v>3889000000</v>
      </c>
      <c r="M57" t="s">
        <v>5</v>
      </c>
      <c r="N57" t="s">
        <v>523</v>
      </c>
    </row>
    <row r="58" spans="1:14" x14ac:dyDescent="0.3">
      <c r="A58">
        <v>350</v>
      </c>
      <c r="B58" t="s">
        <v>118</v>
      </c>
      <c r="C58" t="s">
        <v>0</v>
      </c>
      <c r="D58" t="str">
        <f t="shared" si="3"/>
        <v>CNCandYear 1</v>
      </c>
      <c r="E58" s="5">
        <v>41274</v>
      </c>
      <c r="F58" s="2">
        <v>8110000000</v>
      </c>
      <c r="G58" s="2">
        <v>6781000000</v>
      </c>
      <c r="H58" s="2">
        <v>1105000000</v>
      </c>
      <c r="I58">
        <v>0</v>
      </c>
      <c r="J58" s="2">
        <v>88000000</v>
      </c>
      <c r="K58" s="2">
        <f t="shared" si="1"/>
        <v>1329000000</v>
      </c>
      <c r="L58" s="2">
        <f t="shared" si="2"/>
        <v>136000000</v>
      </c>
      <c r="M58" t="s">
        <v>8</v>
      </c>
      <c r="N58" t="s">
        <v>511</v>
      </c>
    </row>
    <row r="59" spans="1:14" x14ac:dyDescent="0.3">
      <c r="A59">
        <v>354</v>
      </c>
      <c r="B59" t="s">
        <v>119</v>
      </c>
      <c r="C59" t="s">
        <v>0</v>
      </c>
      <c r="D59" t="str">
        <f t="shared" si="3"/>
        <v>CNPandYear 1</v>
      </c>
      <c r="E59" s="5">
        <v>41274</v>
      </c>
      <c r="F59" s="2">
        <v>7452000000</v>
      </c>
      <c r="G59" s="2">
        <v>4747000000</v>
      </c>
      <c r="H59" s="2">
        <v>365000000</v>
      </c>
      <c r="I59">
        <v>0</v>
      </c>
      <c r="J59" s="2">
        <v>1050000000</v>
      </c>
      <c r="K59" s="2">
        <f t="shared" si="1"/>
        <v>2705000000</v>
      </c>
      <c r="L59" s="2">
        <f t="shared" si="2"/>
        <v>1290000000</v>
      </c>
      <c r="M59" t="s">
        <v>14</v>
      </c>
      <c r="N59" t="s">
        <v>501</v>
      </c>
    </row>
    <row r="60" spans="1:14" x14ac:dyDescent="0.3">
      <c r="A60">
        <v>358</v>
      </c>
      <c r="B60" t="s">
        <v>120</v>
      </c>
      <c r="C60" t="s">
        <v>0</v>
      </c>
      <c r="D60" t="str">
        <f t="shared" si="3"/>
        <v>COFandYear 1</v>
      </c>
      <c r="E60" s="5">
        <v>41274</v>
      </c>
      <c r="F60" s="2">
        <v>23771000000</v>
      </c>
      <c r="G60" s="2">
        <v>1403000000</v>
      </c>
      <c r="H60" s="2">
        <v>11188000000</v>
      </c>
      <c r="I60">
        <v>0</v>
      </c>
      <c r="J60" s="2">
        <v>5024000000</v>
      </c>
      <c r="K60" s="2">
        <f t="shared" si="1"/>
        <v>22368000000</v>
      </c>
      <c r="L60" s="2">
        <f t="shared" si="2"/>
        <v>6156000000</v>
      </c>
      <c r="M60" t="s">
        <v>7</v>
      </c>
      <c r="N60" t="s">
        <v>487</v>
      </c>
    </row>
    <row r="61" spans="1:14" x14ac:dyDescent="0.3">
      <c r="A61">
        <v>362</v>
      </c>
      <c r="B61" t="s">
        <v>121</v>
      </c>
      <c r="C61" t="s">
        <v>0</v>
      </c>
      <c r="D61" t="str">
        <f t="shared" si="3"/>
        <v>COGandYear 1</v>
      </c>
      <c r="E61" s="5">
        <v>41274</v>
      </c>
      <c r="F61" s="2">
        <v>1204546000</v>
      </c>
      <c r="G61" s="2">
        <v>290054000</v>
      </c>
      <c r="H61" s="2">
        <v>170113000</v>
      </c>
      <c r="I61">
        <v>0</v>
      </c>
      <c r="J61" s="2">
        <v>451405000</v>
      </c>
      <c r="K61" s="2">
        <f t="shared" si="1"/>
        <v>914492000</v>
      </c>
      <c r="L61" s="2">
        <f t="shared" si="2"/>
        <v>292974000</v>
      </c>
      <c r="M61" t="s">
        <v>6</v>
      </c>
      <c r="N61" t="s">
        <v>512</v>
      </c>
    </row>
    <row r="62" spans="1:14" x14ac:dyDescent="0.3">
      <c r="A62">
        <v>404</v>
      </c>
      <c r="B62" t="s">
        <v>132</v>
      </c>
      <c r="C62" t="s">
        <v>0</v>
      </c>
      <c r="D62" t="str">
        <f t="shared" si="3"/>
        <v>CTLandYear 1</v>
      </c>
      <c r="E62" s="5">
        <v>41274</v>
      </c>
      <c r="F62" s="2">
        <v>18376000000</v>
      </c>
      <c r="G62" s="2">
        <v>7639000000</v>
      </c>
      <c r="H62" s="2">
        <v>3244000000</v>
      </c>
      <c r="I62">
        <v>0</v>
      </c>
      <c r="J62" s="2">
        <v>4780000000</v>
      </c>
      <c r="K62" s="2">
        <f t="shared" si="1"/>
        <v>10737000000</v>
      </c>
      <c r="L62" s="2">
        <f t="shared" si="2"/>
        <v>2713000000</v>
      </c>
      <c r="M62" t="s">
        <v>13</v>
      </c>
      <c r="N62" t="s">
        <v>526</v>
      </c>
    </row>
    <row r="63" spans="1:14" x14ac:dyDescent="0.3">
      <c r="A63">
        <v>408</v>
      </c>
      <c r="B63" t="s">
        <v>133</v>
      </c>
      <c r="C63" t="s">
        <v>0</v>
      </c>
      <c r="D63" t="str">
        <f t="shared" si="3"/>
        <v>CTSHandYear 1</v>
      </c>
      <c r="E63" s="5">
        <v>41274</v>
      </c>
      <c r="F63" s="2">
        <v>7346472000</v>
      </c>
      <c r="G63" s="2">
        <v>4278241000</v>
      </c>
      <c r="H63" s="2">
        <v>1557646000</v>
      </c>
      <c r="I63">
        <v>0</v>
      </c>
      <c r="J63" s="2">
        <v>149089000</v>
      </c>
      <c r="K63" s="2">
        <f t="shared" si="1"/>
        <v>3068231000</v>
      </c>
      <c r="L63" s="2">
        <f t="shared" si="2"/>
        <v>1361496000</v>
      </c>
      <c r="M63" t="s">
        <v>10</v>
      </c>
      <c r="N63" t="s">
        <v>527</v>
      </c>
    </row>
    <row r="64" spans="1:14" x14ac:dyDescent="0.3">
      <c r="A64">
        <v>420</v>
      </c>
      <c r="B64" t="s">
        <v>136</v>
      </c>
      <c r="C64" t="s">
        <v>0</v>
      </c>
      <c r="D64" t="str">
        <f t="shared" si="3"/>
        <v>CVXandYear 1</v>
      </c>
      <c r="E64" s="5">
        <v>41274</v>
      </c>
      <c r="F64" s="2">
        <v>230590000000</v>
      </c>
      <c r="G64" s="2">
        <v>163336000000</v>
      </c>
      <c r="H64" s="2">
        <v>17100000000</v>
      </c>
      <c r="I64">
        <v>0</v>
      </c>
      <c r="J64" s="2">
        <v>13413000000</v>
      </c>
      <c r="K64" s="2">
        <f t="shared" si="1"/>
        <v>67254000000</v>
      </c>
      <c r="L64" s="2">
        <f t="shared" si="2"/>
        <v>36741000000</v>
      </c>
      <c r="M64" t="s">
        <v>6</v>
      </c>
      <c r="N64" t="s">
        <v>524</v>
      </c>
    </row>
    <row r="65" spans="1:14" x14ac:dyDescent="0.3">
      <c r="A65">
        <v>424</v>
      </c>
      <c r="B65" t="s">
        <v>137</v>
      </c>
      <c r="C65" t="s">
        <v>0</v>
      </c>
      <c r="D65" t="str">
        <f t="shared" si="3"/>
        <v>CXOandYear 1</v>
      </c>
      <c r="E65" s="5">
        <v>41274</v>
      </c>
      <c r="F65" s="2">
        <v>1819814000</v>
      </c>
      <c r="G65" s="2">
        <v>343743000</v>
      </c>
      <c r="H65" s="2">
        <v>133796000</v>
      </c>
      <c r="I65">
        <v>0</v>
      </c>
      <c r="J65" s="2">
        <v>579315000</v>
      </c>
      <c r="K65" s="2">
        <f t="shared" si="1"/>
        <v>1476071000</v>
      </c>
      <c r="L65" s="2">
        <f t="shared" si="2"/>
        <v>762960000</v>
      </c>
      <c r="M65" t="s">
        <v>6</v>
      </c>
      <c r="N65" t="s">
        <v>512</v>
      </c>
    </row>
    <row r="66" spans="1:14" x14ac:dyDescent="0.3">
      <c r="A66">
        <v>428</v>
      </c>
      <c r="B66" t="s">
        <v>138</v>
      </c>
      <c r="C66" t="s">
        <v>0</v>
      </c>
      <c r="D66" t="str">
        <f t="shared" si="3"/>
        <v>DandYear 1</v>
      </c>
      <c r="E66" s="5">
        <v>41274</v>
      </c>
      <c r="F66" s="2">
        <v>12835000000</v>
      </c>
      <c r="G66" s="2">
        <v>8300000000</v>
      </c>
      <c r="H66" s="2">
        <v>550000000</v>
      </c>
      <c r="I66">
        <v>0</v>
      </c>
      <c r="J66" s="2">
        <v>1127000000</v>
      </c>
      <c r="K66" s="2">
        <f t="shared" si="1"/>
        <v>4535000000</v>
      </c>
      <c r="L66" s="2">
        <f t="shared" si="2"/>
        <v>2858000000</v>
      </c>
      <c r="M66" t="s">
        <v>14</v>
      </c>
      <c r="N66" t="s">
        <v>502</v>
      </c>
    </row>
    <row r="67" spans="1:14" x14ac:dyDescent="0.3">
      <c r="A67">
        <v>452</v>
      </c>
      <c r="B67" t="s">
        <v>144</v>
      </c>
      <c r="C67" t="s">
        <v>0</v>
      </c>
      <c r="D67" t="str">
        <f t="shared" si="3"/>
        <v>DGXandYear 1</v>
      </c>
      <c r="E67" s="5">
        <v>41274</v>
      </c>
      <c r="F67" s="2">
        <v>7383000000</v>
      </c>
      <c r="G67" s="2">
        <v>4365000000</v>
      </c>
      <c r="H67" s="2">
        <v>1742000000</v>
      </c>
      <c r="I67">
        <v>0</v>
      </c>
      <c r="J67" s="2">
        <v>75000000</v>
      </c>
      <c r="K67" s="2">
        <f t="shared" ref="K67:K130" si="4">F67-G67</f>
        <v>3018000000</v>
      </c>
      <c r="L67" s="2">
        <f t="shared" ref="L67:L130" si="5">F67-G67-H67-I67-J67</f>
        <v>1201000000</v>
      </c>
      <c r="M67" t="s">
        <v>8</v>
      </c>
      <c r="N67" t="s">
        <v>528</v>
      </c>
    </row>
    <row r="68" spans="1:14" x14ac:dyDescent="0.3">
      <c r="A68">
        <v>460</v>
      </c>
      <c r="B68" t="s">
        <v>146</v>
      </c>
      <c r="C68" t="s">
        <v>0</v>
      </c>
      <c r="D68" t="str">
        <f t="shared" ref="D68:D131" si="6">B68&amp;"and"&amp;C68</f>
        <v>DHRandYear 1</v>
      </c>
      <c r="E68" s="5">
        <v>41274</v>
      </c>
      <c r="F68" s="2">
        <v>18260400000</v>
      </c>
      <c r="G68" s="2">
        <v>8846100000</v>
      </c>
      <c r="H68" s="2">
        <v>5181200000</v>
      </c>
      <c r="I68" s="2">
        <v>1137900000</v>
      </c>
      <c r="J68">
        <v>0</v>
      </c>
      <c r="K68" s="2">
        <f t="shared" si="4"/>
        <v>9414300000</v>
      </c>
      <c r="L68" s="2">
        <f t="shared" si="5"/>
        <v>3095200000</v>
      </c>
      <c r="M68" t="s">
        <v>9</v>
      </c>
      <c r="N68" t="s">
        <v>493</v>
      </c>
    </row>
    <row r="69" spans="1:14" x14ac:dyDescent="0.3">
      <c r="A69">
        <v>480</v>
      </c>
      <c r="B69" t="s">
        <v>151</v>
      </c>
      <c r="C69" t="s">
        <v>0</v>
      </c>
      <c r="D69" t="str">
        <f t="shared" si="6"/>
        <v>DLRandYear 1</v>
      </c>
      <c r="E69" s="5">
        <v>41274</v>
      </c>
      <c r="F69" s="2">
        <v>1279067000</v>
      </c>
      <c r="G69" s="2">
        <v>461898000</v>
      </c>
      <c r="H69" s="2">
        <v>68538000</v>
      </c>
      <c r="I69">
        <v>0</v>
      </c>
      <c r="J69" s="2">
        <v>382553000</v>
      </c>
      <c r="K69" s="2">
        <f t="shared" si="4"/>
        <v>817169000</v>
      </c>
      <c r="L69" s="2">
        <f t="shared" si="5"/>
        <v>366078000</v>
      </c>
      <c r="M69" t="s">
        <v>12</v>
      </c>
      <c r="N69" t="s">
        <v>510</v>
      </c>
    </row>
    <row r="70" spans="1:14" x14ac:dyDescent="0.3">
      <c r="A70">
        <v>488</v>
      </c>
      <c r="B70" t="s">
        <v>153</v>
      </c>
      <c r="C70" t="s">
        <v>0</v>
      </c>
      <c r="D70" t="str">
        <f t="shared" si="6"/>
        <v>DNBandYear 1</v>
      </c>
      <c r="E70" s="5">
        <v>41274</v>
      </c>
      <c r="F70" s="2">
        <v>1663000000</v>
      </c>
      <c r="G70">
        <v>0</v>
      </c>
      <c r="H70" s="2">
        <v>1123200000</v>
      </c>
      <c r="I70">
        <v>0</v>
      </c>
      <c r="J70" s="2">
        <v>78300000</v>
      </c>
      <c r="K70" s="2">
        <f t="shared" si="4"/>
        <v>1663000000</v>
      </c>
      <c r="L70" s="2">
        <f t="shared" si="5"/>
        <v>461500000</v>
      </c>
      <c r="M70" t="s">
        <v>9</v>
      </c>
      <c r="N70" t="s">
        <v>529</v>
      </c>
    </row>
    <row r="71" spans="1:14" x14ac:dyDescent="0.3">
      <c r="A71">
        <v>504</v>
      </c>
      <c r="B71" t="s">
        <v>157</v>
      </c>
      <c r="C71" t="s">
        <v>0</v>
      </c>
      <c r="D71" t="str">
        <f t="shared" si="6"/>
        <v>DUKandYear 1</v>
      </c>
      <c r="E71" s="5">
        <v>41274</v>
      </c>
      <c r="F71" s="2">
        <v>17912000000</v>
      </c>
      <c r="G71" s="2">
        <v>11235000000</v>
      </c>
      <c r="H71" s="2">
        <v>965000000</v>
      </c>
      <c r="I71">
        <v>0</v>
      </c>
      <c r="J71" s="2">
        <v>2145000000</v>
      </c>
      <c r="K71" s="2">
        <f t="shared" si="4"/>
        <v>6677000000</v>
      </c>
      <c r="L71" s="2">
        <f t="shared" si="5"/>
        <v>3567000000</v>
      </c>
      <c r="M71" t="s">
        <v>14</v>
      </c>
      <c r="N71" t="s">
        <v>502</v>
      </c>
    </row>
    <row r="72" spans="1:14" x14ac:dyDescent="0.3">
      <c r="A72">
        <v>508</v>
      </c>
      <c r="B72" t="s">
        <v>158</v>
      </c>
      <c r="C72" t="s">
        <v>0</v>
      </c>
      <c r="D72" t="str">
        <f t="shared" si="6"/>
        <v>DVAandYear 1</v>
      </c>
      <c r="E72" s="5">
        <v>41274</v>
      </c>
      <c r="F72" s="2">
        <v>8186280000</v>
      </c>
      <c r="G72" s="2">
        <v>5583549000</v>
      </c>
      <c r="H72" s="2">
        <v>889879000</v>
      </c>
      <c r="I72">
        <v>0</v>
      </c>
      <c r="J72" s="2">
        <v>341969000</v>
      </c>
      <c r="K72" s="2">
        <f t="shared" si="4"/>
        <v>2602731000</v>
      </c>
      <c r="L72" s="2">
        <f t="shared" si="5"/>
        <v>1370883000</v>
      </c>
      <c r="M72" t="s">
        <v>8</v>
      </c>
      <c r="N72" t="s">
        <v>528</v>
      </c>
    </row>
    <row r="73" spans="1:14" x14ac:dyDescent="0.3">
      <c r="A73">
        <v>524</v>
      </c>
      <c r="B73" t="s">
        <v>162</v>
      </c>
      <c r="C73" t="s">
        <v>0</v>
      </c>
      <c r="D73" t="str">
        <f t="shared" si="6"/>
        <v>ECLandYear 1</v>
      </c>
      <c r="E73" s="5">
        <v>41274</v>
      </c>
      <c r="F73" s="2">
        <v>11838700000</v>
      </c>
      <c r="G73" s="2">
        <v>6385400000</v>
      </c>
      <c r="H73" s="2">
        <v>4018300000</v>
      </c>
      <c r="I73">
        <v>0</v>
      </c>
      <c r="J73">
        <v>0</v>
      </c>
      <c r="K73" s="2">
        <f t="shared" si="4"/>
        <v>5453300000</v>
      </c>
      <c r="L73" s="2">
        <f t="shared" si="5"/>
        <v>1435000000</v>
      </c>
      <c r="M73" t="s">
        <v>11</v>
      </c>
      <c r="N73" t="s">
        <v>507</v>
      </c>
    </row>
    <row r="74" spans="1:14" x14ac:dyDescent="0.3">
      <c r="A74">
        <v>532</v>
      </c>
      <c r="B74" t="s">
        <v>164</v>
      </c>
      <c r="C74" t="s">
        <v>0</v>
      </c>
      <c r="D74" t="str">
        <f t="shared" si="6"/>
        <v>EFXandYear 1</v>
      </c>
      <c r="E74" s="5">
        <v>41274</v>
      </c>
      <c r="F74" s="2">
        <v>2073000000</v>
      </c>
      <c r="G74" s="2">
        <v>759500000</v>
      </c>
      <c r="H74" s="2">
        <v>673500000</v>
      </c>
      <c r="I74">
        <v>0</v>
      </c>
      <c r="J74" s="2">
        <v>160000000</v>
      </c>
      <c r="K74" s="2">
        <f t="shared" si="4"/>
        <v>1313500000</v>
      </c>
      <c r="L74" s="2">
        <f t="shared" si="5"/>
        <v>480000000</v>
      </c>
      <c r="M74" t="s">
        <v>9</v>
      </c>
      <c r="N74" t="s">
        <v>529</v>
      </c>
    </row>
    <row r="75" spans="1:14" x14ac:dyDescent="0.3">
      <c r="A75">
        <v>536</v>
      </c>
      <c r="B75" t="s">
        <v>165</v>
      </c>
      <c r="C75" t="s">
        <v>0</v>
      </c>
      <c r="D75" t="str">
        <f t="shared" si="6"/>
        <v>EIXandYear 1</v>
      </c>
      <c r="E75" s="5">
        <v>41274</v>
      </c>
      <c r="F75" s="2">
        <v>11862000000</v>
      </c>
      <c r="G75" s="2">
        <v>7747000000</v>
      </c>
      <c r="H75" s="2">
        <v>296000000</v>
      </c>
      <c r="I75">
        <v>0</v>
      </c>
      <c r="J75" s="2">
        <v>1562000000</v>
      </c>
      <c r="K75" s="2">
        <f t="shared" si="4"/>
        <v>4115000000</v>
      </c>
      <c r="L75" s="2">
        <f t="shared" si="5"/>
        <v>2257000000</v>
      </c>
      <c r="M75" t="s">
        <v>14</v>
      </c>
      <c r="N75" t="s">
        <v>502</v>
      </c>
    </row>
    <row r="76" spans="1:14" x14ac:dyDescent="0.3">
      <c r="A76">
        <v>544</v>
      </c>
      <c r="B76" t="s">
        <v>167</v>
      </c>
      <c r="C76" t="s">
        <v>0</v>
      </c>
      <c r="D76" t="str">
        <f t="shared" si="6"/>
        <v>EMNandYear 1</v>
      </c>
      <c r="E76" s="5">
        <v>41274</v>
      </c>
      <c r="F76" s="2">
        <v>8102000000</v>
      </c>
      <c r="G76" s="2">
        <v>6340000000</v>
      </c>
      <c r="H76" s="2">
        <v>644000000</v>
      </c>
      <c r="I76" s="2">
        <v>198000000</v>
      </c>
      <c r="J76">
        <v>0</v>
      </c>
      <c r="K76" s="2">
        <f t="shared" si="4"/>
        <v>1762000000</v>
      </c>
      <c r="L76" s="2">
        <f t="shared" si="5"/>
        <v>920000000</v>
      </c>
      <c r="M76" t="s">
        <v>11</v>
      </c>
      <c r="N76" t="s">
        <v>530</v>
      </c>
    </row>
    <row r="77" spans="1:14" x14ac:dyDescent="0.3">
      <c r="A77">
        <v>552</v>
      </c>
      <c r="B77" t="s">
        <v>169</v>
      </c>
      <c r="C77" t="s">
        <v>0</v>
      </c>
      <c r="D77" t="str">
        <f t="shared" si="6"/>
        <v>EOGandYear 1</v>
      </c>
      <c r="E77" s="5">
        <v>41274</v>
      </c>
      <c r="F77" s="2">
        <v>11682636000</v>
      </c>
      <c r="G77" s="2">
        <v>1699428000</v>
      </c>
      <c r="H77" s="2">
        <v>3862434000</v>
      </c>
      <c r="I77">
        <v>0</v>
      </c>
      <c r="J77" s="2">
        <v>3169703000</v>
      </c>
      <c r="K77" s="2">
        <f t="shared" si="4"/>
        <v>9983208000</v>
      </c>
      <c r="L77" s="2">
        <f t="shared" si="5"/>
        <v>2951071000</v>
      </c>
      <c r="M77" t="s">
        <v>6</v>
      </c>
      <c r="N77" t="s">
        <v>512</v>
      </c>
    </row>
    <row r="78" spans="1:14" x14ac:dyDescent="0.3">
      <c r="A78">
        <v>556</v>
      </c>
      <c r="B78" t="s">
        <v>170</v>
      </c>
      <c r="C78" t="s">
        <v>0</v>
      </c>
      <c r="D78" t="str">
        <f t="shared" si="6"/>
        <v>EQIXandYear 1</v>
      </c>
      <c r="E78" s="5">
        <v>41274</v>
      </c>
      <c r="F78" s="2">
        <v>1887376000</v>
      </c>
      <c r="G78" s="2">
        <v>944617000</v>
      </c>
      <c r="H78" s="2">
        <v>531180000</v>
      </c>
      <c r="I78">
        <v>0</v>
      </c>
      <c r="J78">
        <v>0</v>
      </c>
      <c r="K78" s="2">
        <f t="shared" si="4"/>
        <v>942759000</v>
      </c>
      <c r="L78" s="2">
        <f t="shared" si="5"/>
        <v>411579000</v>
      </c>
      <c r="M78" t="s">
        <v>12</v>
      </c>
      <c r="N78" t="s">
        <v>505</v>
      </c>
    </row>
    <row r="79" spans="1:14" x14ac:dyDescent="0.3">
      <c r="A79">
        <v>560</v>
      </c>
      <c r="B79" t="s">
        <v>171</v>
      </c>
      <c r="C79" t="s">
        <v>0</v>
      </c>
      <c r="D79" t="str">
        <f t="shared" si="6"/>
        <v>EQRandYear 1</v>
      </c>
      <c r="E79" s="5">
        <v>41274</v>
      </c>
      <c r="F79" s="2">
        <v>1747502000</v>
      </c>
      <c r="G79" s="2">
        <v>625507000</v>
      </c>
      <c r="H79" s="2">
        <v>47233000</v>
      </c>
      <c r="I79">
        <v>0</v>
      </c>
      <c r="J79" s="2">
        <v>560669000</v>
      </c>
      <c r="K79" s="2">
        <f t="shared" si="4"/>
        <v>1121995000</v>
      </c>
      <c r="L79" s="2">
        <f t="shared" si="5"/>
        <v>514093000</v>
      </c>
      <c r="M79" t="s">
        <v>12</v>
      </c>
      <c r="N79" t="s">
        <v>505</v>
      </c>
    </row>
    <row r="80" spans="1:14" x14ac:dyDescent="0.3">
      <c r="A80">
        <v>568</v>
      </c>
      <c r="B80" t="s">
        <v>173</v>
      </c>
      <c r="C80" t="s">
        <v>0</v>
      </c>
      <c r="D80" t="str">
        <f t="shared" si="6"/>
        <v>ESandYear 1</v>
      </c>
      <c r="E80" s="5">
        <v>41274</v>
      </c>
      <c r="F80" s="2">
        <v>6273787000</v>
      </c>
      <c r="G80" s="2">
        <v>3667434000</v>
      </c>
      <c r="H80" s="2">
        <v>747356000</v>
      </c>
      <c r="I80">
        <v>0</v>
      </c>
      <c r="J80" s="2">
        <v>740791000</v>
      </c>
      <c r="K80" s="2">
        <f t="shared" si="4"/>
        <v>2606353000</v>
      </c>
      <c r="L80" s="2">
        <f t="shared" si="5"/>
        <v>1118206000</v>
      </c>
      <c r="M80" t="s">
        <v>14</v>
      </c>
      <c r="N80" t="s">
        <v>501</v>
      </c>
    </row>
    <row r="81" spans="1:14" x14ac:dyDescent="0.3">
      <c r="A81">
        <v>572</v>
      </c>
      <c r="B81" t="s">
        <v>174</v>
      </c>
      <c r="C81" t="s">
        <v>0</v>
      </c>
      <c r="D81" t="str">
        <f t="shared" si="6"/>
        <v>ESSandYear 1</v>
      </c>
      <c r="E81" s="5">
        <v>41274</v>
      </c>
      <c r="F81" s="2">
        <v>535153000</v>
      </c>
      <c r="G81" s="2">
        <v>172167000</v>
      </c>
      <c r="H81" s="2">
        <v>24573000</v>
      </c>
      <c r="I81">
        <v>0</v>
      </c>
      <c r="J81" s="2">
        <v>169173000</v>
      </c>
      <c r="K81" s="2">
        <f t="shared" si="4"/>
        <v>362986000</v>
      </c>
      <c r="L81" s="2">
        <f t="shared" si="5"/>
        <v>169240000</v>
      </c>
      <c r="M81" t="s">
        <v>12</v>
      </c>
      <c r="N81" t="s">
        <v>531</v>
      </c>
    </row>
    <row r="82" spans="1:14" x14ac:dyDescent="0.3">
      <c r="A82">
        <v>576</v>
      </c>
      <c r="B82" t="s">
        <v>175</v>
      </c>
      <c r="C82" t="s">
        <v>0</v>
      </c>
      <c r="D82" t="str">
        <f t="shared" si="6"/>
        <v>ETFCandYear 1</v>
      </c>
      <c r="E82" s="5">
        <v>41274</v>
      </c>
      <c r="F82" s="2">
        <v>1365000000</v>
      </c>
      <c r="G82">
        <v>0</v>
      </c>
      <c r="H82" s="2">
        <v>921000000</v>
      </c>
      <c r="I82">
        <v>0</v>
      </c>
      <c r="J82" s="2">
        <v>471000000</v>
      </c>
      <c r="K82" s="2">
        <f t="shared" si="4"/>
        <v>1365000000</v>
      </c>
      <c r="L82" s="2">
        <f t="shared" si="5"/>
        <v>-27000000</v>
      </c>
      <c r="M82" t="s">
        <v>7</v>
      </c>
      <c r="N82" t="s">
        <v>532</v>
      </c>
    </row>
    <row r="83" spans="1:14" x14ac:dyDescent="0.3">
      <c r="A83">
        <v>580</v>
      </c>
      <c r="B83" t="s">
        <v>176</v>
      </c>
      <c r="C83" t="s">
        <v>0</v>
      </c>
      <c r="D83" t="str">
        <f t="shared" si="6"/>
        <v>ETNandYear 1</v>
      </c>
      <c r="E83" s="5">
        <v>41274</v>
      </c>
      <c r="F83" s="2">
        <v>16311000000</v>
      </c>
      <c r="G83" s="2">
        <v>11448000000</v>
      </c>
      <c r="H83" s="2">
        <v>2894000000</v>
      </c>
      <c r="I83" s="2">
        <v>439000000</v>
      </c>
      <c r="J83">
        <v>0</v>
      </c>
      <c r="K83" s="2">
        <f t="shared" si="4"/>
        <v>4863000000</v>
      </c>
      <c r="L83" s="2">
        <f t="shared" si="5"/>
        <v>1530000000</v>
      </c>
      <c r="M83" t="s">
        <v>9</v>
      </c>
      <c r="N83" t="s">
        <v>493</v>
      </c>
    </row>
    <row r="84" spans="1:14" x14ac:dyDescent="0.3">
      <c r="A84">
        <v>584</v>
      </c>
      <c r="B84" t="s">
        <v>177</v>
      </c>
      <c r="C84" t="s">
        <v>0</v>
      </c>
      <c r="D84" t="str">
        <f t="shared" si="6"/>
        <v>ETRandYear 1</v>
      </c>
      <c r="E84" s="5">
        <v>41274</v>
      </c>
      <c r="F84" s="2">
        <v>10302079000</v>
      </c>
      <c r="G84" s="2">
        <v>6583627000</v>
      </c>
      <c r="H84" s="2">
        <v>917162000</v>
      </c>
      <c r="I84">
        <v>0</v>
      </c>
      <c r="J84" s="2">
        <v>1144585000</v>
      </c>
      <c r="K84" s="2">
        <f t="shared" si="4"/>
        <v>3718452000</v>
      </c>
      <c r="L84" s="2">
        <f t="shared" si="5"/>
        <v>1656705000</v>
      </c>
      <c r="M84" t="s">
        <v>14</v>
      </c>
      <c r="N84" t="s">
        <v>502</v>
      </c>
    </row>
    <row r="85" spans="1:14" x14ac:dyDescent="0.3">
      <c r="A85">
        <v>588</v>
      </c>
      <c r="B85" t="s">
        <v>178</v>
      </c>
      <c r="C85" t="s">
        <v>0</v>
      </c>
      <c r="D85" t="str">
        <f t="shared" si="6"/>
        <v>EWandYear 1</v>
      </c>
      <c r="E85" s="5">
        <v>41274</v>
      </c>
      <c r="F85" s="2">
        <v>1899600000</v>
      </c>
      <c r="G85" s="2">
        <v>491000000</v>
      </c>
      <c r="H85" s="2">
        <v>697400000</v>
      </c>
      <c r="I85" s="2">
        <v>291300000</v>
      </c>
      <c r="J85">
        <v>0</v>
      </c>
      <c r="K85" s="2">
        <f t="shared" si="4"/>
        <v>1408600000</v>
      </c>
      <c r="L85" s="2">
        <f t="shared" si="5"/>
        <v>419900000</v>
      </c>
      <c r="M85" t="s">
        <v>8</v>
      </c>
      <c r="N85" t="s">
        <v>495</v>
      </c>
    </row>
    <row r="86" spans="1:14" x14ac:dyDescent="0.3">
      <c r="A86">
        <v>596</v>
      </c>
      <c r="B86" t="s">
        <v>180</v>
      </c>
      <c r="C86" t="s">
        <v>0</v>
      </c>
      <c r="D86" t="str">
        <f t="shared" si="6"/>
        <v>EXPDandYear 1</v>
      </c>
      <c r="E86" s="5">
        <v>41274</v>
      </c>
      <c r="F86" s="2">
        <v>5992215000</v>
      </c>
      <c r="G86" s="2">
        <v>4156845000</v>
      </c>
      <c r="H86" s="2">
        <v>1264632000</v>
      </c>
      <c r="I86">
        <v>0</v>
      </c>
      <c r="J86" s="2">
        <v>39940000</v>
      </c>
      <c r="K86" s="2">
        <f t="shared" si="4"/>
        <v>1835370000</v>
      </c>
      <c r="L86" s="2">
        <f t="shared" si="5"/>
        <v>530798000</v>
      </c>
      <c r="M86" t="s">
        <v>9</v>
      </c>
      <c r="N86" t="s">
        <v>525</v>
      </c>
    </row>
    <row r="87" spans="1:14" x14ac:dyDescent="0.3">
      <c r="A87">
        <v>604</v>
      </c>
      <c r="B87" t="s">
        <v>182</v>
      </c>
      <c r="C87" t="s">
        <v>0</v>
      </c>
      <c r="D87" t="str">
        <f t="shared" si="6"/>
        <v>EXRandYear 1</v>
      </c>
      <c r="E87" s="5">
        <v>41274</v>
      </c>
      <c r="F87" s="2">
        <v>409396000</v>
      </c>
      <c r="G87" s="2">
        <v>114028000</v>
      </c>
      <c r="H87" s="2">
        <v>58323000</v>
      </c>
      <c r="I87">
        <v>0</v>
      </c>
      <c r="J87" s="2">
        <v>74453000</v>
      </c>
      <c r="K87" s="2">
        <f t="shared" si="4"/>
        <v>295368000</v>
      </c>
      <c r="L87" s="2">
        <f t="shared" si="5"/>
        <v>162592000</v>
      </c>
      <c r="M87" t="s">
        <v>12</v>
      </c>
      <c r="N87" t="s">
        <v>510</v>
      </c>
    </row>
    <row r="88" spans="1:14" x14ac:dyDescent="0.3">
      <c r="A88">
        <v>620</v>
      </c>
      <c r="B88" t="s">
        <v>186</v>
      </c>
      <c r="C88" t="s">
        <v>0</v>
      </c>
      <c r="D88" t="str">
        <f t="shared" si="6"/>
        <v>FBHSandYear 1</v>
      </c>
      <c r="E88" s="5">
        <v>41274</v>
      </c>
      <c r="F88" s="2">
        <v>3134800000</v>
      </c>
      <c r="G88" s="2">
        <v>2093200000</v>
      </c>
      <c r="H88" s="2">
        <v>873100000</v>
      </c>
      <c r="I88">
        <v>0</v>
      </c>
      <c r="J88" s="2">
        <v>7400000</v>
      </c>
      <c r="K88" s="2">
        <f t="shared" si="4"/>
        <v>1041600000</v>
      </c>
      <c r="L88" s="2">
        <f t="shared" si="5"/>
        <v>161100000</v>
      </c>
      <c r="M88" t="s">
        <v>9</v>
      </c>
      <c r="N88" t="s">
        <v>533</v>
      </c>
    </row>
    <row r="89" spans="1:14" x14ac:dyDescent="0.3">
      <c r="A89">
        <v>624</v>
      </c>
      <c r="B89" t="s">
        <v>187</v>
      </c>
      <c r="C89" t="s">
        <v>0</v>
      </c>
      <c r="D89" t="str">
        <f t="shared" si="6"/>
        <v>FCXandYear 1</v>
      </c>
      <c r="E89" s="5">
        <v>41274</v>
      </c>
      <c r="F89" s="2">
        <v>18010000000</v>
      </c>
      <c r="G89" s="2">
        <v>11561000000</v>
      </c>
      <c r="H89" s="2">
        <v>431000000</v>
      </c>
      <c r="I89" s="2">
        <v>285000000</v>
      </c>
      <c r="J89">
        <v>0</v>
      </c>
      <c r="K89" s="2">
        <f t="shared" si="4"/>
        <v>6449000000</v>
      </c>
      <c r="L89" s="2">
        <f t="shared" si="5"/>
        <v>5733000000</v>
      </c>
      <c r="M89" t="s">
        <v>11</v>
      </c>
      <c r="N89" t="s">
        <v>534</v>
      </c>
    </row>
    <row r="90" spans="1:14" x14ac:dyDescent="0.3">
      <c r="A90">
        <v>632</v>
      </c>
      <c r="B90" t="s">
        <v>189</v>
      </c>
      <c r="C90" t="s">
        <v>0</v>
      </c>
      <c r="D90" t="str">
        <f t="shared" si="6"/>
        <v>FEandYear 1</v>
      </c>
      <c r="E90" s="5">
        <v>41274</v>
      </c>
      <c r="F90" s="2">
        <v>15255000000</v>
      </c>
      <c r="G90" s="2">
        <v>6717000000</v>
      </c>
      <c r="H90" s="2">
        <v>5353000000</v>
      </c>
      <c r="I90">
        <v>0</v>
      </c>
      <c r="J90" s="2">
        <v>1051000000</v>
      </c>
      <c r="K90" s="2">
        <f t="shared" si="4"/>
        <v>8538000000</v>
      </c>
      <c r="L90" s="2">
        <f t="shared" si="5"/>
        <v>2134000000</v>
      </c>
      <c r="M90" t="s">
        <v>14</v>
      </c>
      <c r="N90" t="s">
        <v>502</v>
      </c>
    </row>
    <row r="91" spans="1:14" x14ac:dyDescent="0.3">
      <c r="A91">
        <v>640</v>
      </c>
      <c r="B91" t="s">
        <v>191</v>
      </c>
      <c r="C91" t="s">
        <v>0</v>
      </c>
      <c r="D91" t="str">
        <f t="shared" si="6"/>
        <v>FISandYear 1</v>
      </c>
      <c r="E91" s="5">
        <v>41274</v>
      </c>
      <c r="F91" s="2">
        <v>5795800000</v>
      </c>
      <c r="G91" s="2">
        <v>3956200000</v>
      </c>
      <c r="H91" s="2">
        <v>763300000</v>
      </c>
      <c r="I91">
        <v>0</v>
      </c>
      <c r="J91">
        <v>0</v>
      </c>
      <c r="K91" s="2">
        <f t="shared" si="4"/>
        <v>1839600000</v>
      </c>
      <c r="L91" s="2">
        <f t="shared" si="5"/>
        <v>1076300000</v>
      </c>
      <c r="M91" t="s">
        <v>10</v>
      </c>
      <c r="N91" t="s">
        <v>506</v>
      </c>
    </row>
    <row r="92" spans="1:14" x14ac:dyDescent="0.3">
      <c r="A92">
        <v>644</v>
      </c>
      <c r="B92" t="s">
        <v>192</v>
      </c>
      <c r="C92" t="s">
        <v>0</v>
      </c>
      <c r="D92" t="str">
        <f t="shared" si="6"/>
        <v>FISVandYear 1</v>
      </c>
      <c r="E92" s="5">
        <v>41274</v>
      </c>
      <c r="F92" s="2">
        <v>4436000000</v>
      </c>
      <c r="G92" s="2">
        <v>2564000000</v>
      </c>
      <c r="H92" s="2">
        <v>824000000</v>
      </c>
      <c r="I92">
        <v>0</v>
      </c>
      <c r="J92">
        <v>0</v>
      </c>
      <c r="K92" s="2">
        <f t="shared" si="4"/>
        <v>1872000000</v>
      </c>
      <c r="L92" s="2">
        <f t="shared" si="5"/>
        <v>1048000000</v>
      </c>
      <c r="M92" t="s">
        <v>10</v>
      </c>
      <c r="N92" t="s">
        <v>506</v>
      </c>
    </row>
    <row r="93" spans="1:14" x14ac:dyDescent="0.3">
      <c r="A93">
        <v>652</v>
      </c>
      <c r="B93" t="s">
        <v>194</v>
      </c>
      <c r="C93" t="s">
        <v>0</v>
      </c>
      <c r="D93" t="str">
        <f t="shared" si="6"/>
        <v>FLIRandYear 1</v>
      </c>
      <c r="E93" s="5">
        <v>41274</v>
      </c>
      <c r="F93" s="2">
        <v>1405358000</v>
      </c>
      <c r="G93" s="2">
        <v>670174000</v>
      </c>
      <c r="H93" s="2">
        <v>292500000</v>
      </c>
      <c r="I93" s="2">
        <v>137354000</v>
      </c>
      <c r="J93">
        <v>0</v>
      </c>
      <c r="K93" s="2">
        <f t="shared" si="4"/>
        <v>735184000</v>
      </c>
      <c r="L93" s="2">
        <f t="shared" si="5"/>
        <v>305330000</v>
      </c>
      <c r="M93" t="s">
        <v>10</v>
      </c>
      <c r="N93" t="s">
        <v>535</v>
      </c>
    </row>
    <row r="94" spans="1:14" x14ac:dyDescent="0.3">
      <c r="A94">
        <v>664</v>
      </c>
      <c r="B94" t="s">
        <v>197</v>
      </c>
      <c r="C94" t="s">
        <v>0</v>
      </c>
      <c r="D94" t="str">
        <f t="shared" si="6"/>
        <v>FMCandYear 1</v>
      </c>
      <c r="E94" s="5">
        <v>41274</v>
      </c>
      <c r="F94" s="2">
        <v>3409900000</v>
      </c>
      <c r="G94" s="2">
        <v>2141600000</v>
      </c>
      <c r="H94" s="2">
        <v>489700000</v>
      </c>
      <c r="I94" s="2">
        <v>112000000</v>
      </c>
      <c r="J94">
        <v>0</v>
      </c>
      <c r="K94" s="2">
        <f t="shared" si="4"/>
        <v>1268300000</v>
      </c>
      <c r="L94" s="2">
        <f t="shared" si="5"/>
        <v>666600000</v>
      </c>
      <c r="M94" t="s">
        <v>11</v>
      </c>
      <c r="N94" t="s">
        <v>530</v>
      </c>
    </row>
    <row r="95" spans="1:14" x14ac:dyDescent="0.3">
      <c r="A95">
        <v>672</v>
      </c>
      <c r="B95" t="s">
        <v>199</v>
      </c>
      <c r="C95" t="s">
        <v>0</v>
      </c>
      <c r="D95" t="str">
        <f t="shared" si="6"/>
        <v>FSLRandYear 1</v>
      </c>
      <c r="E95" s="5">
        <v>41274</v>
      </c>
      <c r="F95" s="2">
        <v>3368545000</v>
      </c>
      <c r="G95" s="2">
        <v>2515796000</v>
      </c>
      <c r="H95" s="2">
        <v>280928000</v>
      </c>
      <c r="I95" s="2">
        <v>132460000</v>
      </c>
      <c r="J95">
        <v>0</v>
      </c>
      <c r="K95" s="2">
        <f t="shared" si="4"/>
        <v>852749000</v>
      </c>
      <c r="L95" s="2">
        <f t="shared" si="5"/>
        <v>439361000</v>
      </c>
      <c r="M95" t="s">
        <v>10</v>
      </c>
      <c r="N95" t="s">
        <v>536</v>
      </c>
    </row>
    <row r="96" spans="1:14" x14ac:dyDescent="0.3">
      <c r="A96">
        <v>676</v>
      </c>
      <c r="B96" t="s">
        <v>200</v>
      </c>
      <c r="C96" t="s">
        <v>0</v>
      </c>
      <c r="D96" t="str">
        <f t="shared" si="6"/>
        <v>FTRandYear 1</v>
      </c>
      <c r="E96" s="5">
        <v>41274</v>
      </c>
      <c r="F96" s="2">
        <v>5011853000</v>
      </c>
      <c r="G96">
        <v>0</v>
      </c>
      <c r="H96" s="2">
        <v>2676141000</v>
      </c>
      <c r="I96">
        <v>0</v>
      </c>
      <c r="J96" s="2">
        <v>1266807000</v>
      </c>
      <c r="K96" s="2">
        <f t="shared" si="4"/>
        <v>5011853000</v>
      </c>
      <c r="L96" s="2">
        <f t="shared" si="5"/>
        <v>1068905000</v>
      </c>
      <c r="M96" t="s">
        <v>13</v>
      </c>
      <c r="N96" t="s">
        <v>526</v>
      </c>
    </row>
    <row r="97" spans="1:14" x14ac:dyDescent="0.3">
      <c r="A97">
        <v>684</v>
      </c>
      <c r="B97" t="s">
        <v>202</v>
      </c>
      <c r="C97" t="s">
        <v>0</v>
      </c>
      <c r="D97" t="str">
        <f t="shared" si="6"/>
        <v>GGPandYear 1</v>
      </c>
      <c r="E97" s="5">
        <v>41274</v>
      </c>
      <c r="F97" s="2">
        <v>2426301000</v>
      </c>
      <c r="G97" s="2">
        <v>800336000</v>
      </c>
      <c r="H97" s="2">
        <v>72163000</v>
      </c>
      <c r="I97">
        <v>0</v>
      </c>
      <c r="J97" s="2">
        <v>768820000</v>
      </c>
      <c r="K97" s="2">
        <f t="shared" si="4"/>
        <v>1625965000</v>
      </c>
      <c r="L97" s="2">
        <f t="shared" si="5"/>
        <v>784982000</v>
      </c>
      <c r="M97" t="s">
        <v>12</v>
      </c>
      <c r="N97" t="s">
        <v>537</v>
      </c>
    </row>
    <row r="98" spans="1:14" x14ac:dyDescent="0.3">
      <c r="A98">
        <v>688</v>
      </c>
      <c r="B98" t="s">
        <v>203</v>
      </c>
      <c r="C98" t="s">
        <v>0</v>
      </c>
      <c r="D98" t="str">
        <f t="shared" si="6"/>
        <v>GILDandYear 1</v>
      </c>
      <c r="E98" s="5">
        <v>41274</v>
      </c>
      <c r="F98" s="2">
        <v>9702000000</v>
      </c>
      <c r="G98" s="2">
        <v>2471000000</v>
      </c>
      <c r="H98" s="2">
        <v>1461000000</v>
      </c>
      <c r="I98" s="2">
        <v>1760000000</v>
      </c>
      <c r="J98">
        <v>0</v>
      </c>
      <c r="K98" s="2">
        <f t="shared" si="4"/>
        <v>7231000000</v>
      </c>
      <c r="L98" s="2">
        <f t="shared" si="5"/>
        <v>4010000000</v>
      </c>
      <c r="M98" t="s">
        <v>8</v>
      </c>
      <c r="N98" t="s">
        <v>538</v>
      </c>
    </row>
    <row r="99" spans="1:14" x14ac:dyDescent="0.3">
      <c r="A99">
        <v>704</v>
      </c>
      <c r="B99" t="s">
        <v>207</v>
      </c>
      <c r="C99" t="s">
        <v>0</v>
      </c>
      <c r="D99" t="str">
        <f t="shared" si="6"/>
        <v>GPCandYear 1</v>
      </c>
      <c r="E99" s="5">
        <v>41274</v>
      </c>
      <c r="F99" s="2">
        <v>13013868000</v>
      </c>
      <c r="G99" s="2">
        <v>9235777000</v>
      </c>
      <c r="H99" s="2">
        <v>2656530000</v>
      </c>
      <c r="I99">
        <v>0</v>
      </c>
      <c r="J99" s="2">
        <v>98383000</v>
      </c>
      <c r="K99" s="2">
        <f t="shared" si="4"/>
        <v>3778091000</v>
      </c>
      <c r="L99" s="2">
        <f t="shared" si="5"/>
        <v>1023178000</v>
      </c>
      <c r="M99" t="s">
        <v>4</v>
      </c>
      <c r="N99" t="s">
        <v>539</v>
      </c>
    </row>
    <row r="100" spans="1:14" x14ac:dyDescent="0.3">
      <c r="A100">
        <v>724</v>
      </c>
      <c r="B100" t="s">
        <v>212</v>
      </c>
      <c r="C100" t="s">
        <v>0</v>
      </c>
      <c r="D100" t="str">
        <f t="shared" si="6"/>
        <v>GWWandYear 1</v>
      </c>
      <c r="E100" s="5">
        <v>41274</v>
      </c>
      <c r="F100" s="2">
        <v>8950045000</v>
      </c>
      <c r="G100" s="2">
        <v>5033885000</v>
      </c>
      <c r="H100" s="2">
        <v>2785035000</v>
      </c>
      <c r="I100">
        <v>0</v>
      </c>
      <c r="J100">
        <v>0</v>
      </c>
      <c r="K100" s="2">
        <f t="shared" si="4"/>
        <v>3916160000</v>
      </c>
      <c r="L100" s="2">
        <f t="shared" si="5"/>
        <v>1131125000</v>
      </c>
      <c r="M100" t="s">
        <v>9</v>
      </c>
      <c r="N100" t="s">
        <v>540</v>
      </c>
    </row>
    <row r="101" spans="1:14" x14ac:dyDescent="0.3">
      <c r="A101">
        <v>736</v>
      </c>
      <c r="B101" t="s">
        <v>215</v>
      </c>
      <c r="C101" t="s">
        <v>0</v>
      </c>
      <c r="D101" t="str">
        <f t="shared" si="6"/>
        <v>HASandYear 1</v>
      </c>
      <c r="E101" s="5">
        <v>41274</v>
      </c>
      <c r="F101" s="2">
        <v>4088983000</v>
      </c>
      <c r="G101" s="2">
        <v>1671980000</v>
      </c>
      <c r="H101" s="2">
        <v>1269586000</v>
      </c>
      <c r="I101" s="2">
        <v>201197000</v>
      </c>
      <c r="J101" s="2">
        <v>92369000</v>
      </c>
      <c r="K101" s="2">
        <f t="shared" si="4"/>
        <v>2417003000</v>
      </c>
      <c r="L101" s="2">
        <f t="shared" si="5"/>
        <v>853851000</v>
      </c>
      <c r="M101" t="s">
        <v>4</v>
      </c>
      <c r="N101" t="s">
        <v>541</v>
      </c>
    </row>
    <row r="102" spans="1:14" x14ac:dyDescent="0.3">
      <c r="A102">
        <v>740</v>
      </c>
      <c r="B102" t="s">
        <v>216</v>
      </c>
      <c r="C102" t="s">
        <v>0</v>
      </c>
      <c r="D102" t="str">
        <f t="shared" si="6"/>
        <v>HBANandYear 1</v>
      </c>
      <c r="E102" s="5">
        <v>41274</v>
      </c>
      <c r="F102" s="2">
        <v>3036584000</v>
      </c>
      <c r="G102" s="2">
        <v>162167000</v>
      </c>
      <c r="H102" s="2">
        <v>1789327000</v>
      </c>
      <c r="I102">
        <v>0</v>
      </c>
      <c r="J102" s="2">
        <v>193937000</v>
      </c>
      <c r="K102" s="2">
        <f t="shared" si="4"/>
        <v>2874417000</v>
      </c>
      <c r="L102" s="2">
        <f t="shared" si="5"/>
        <v>891153000</v>
      </c>
      <c r="M102" t="s">
        <v>7</v>
      </c>
      <c r="N102" t="s">
        <v>518</v>
      </c>
    </row>
    <row r="103" spans="1:14" x14ac:dyDescent="0.3">
      <c r="A103">
        <v>748</v>
      </c>
      <c r="B103" t="s">
        <v>218</v>
      </c>
      <c r="C103" t="s">
        <v>0</v>
      </c>
      <c r="D103" t="str">
        <f t="shared" si="6"/>
        <v>HCAandYear 1</v>
      </c>
      <c r="E103" s="5">
        <v>41274</v>
      </c>
      <c r="F103" s="2">
        <v>33013000000</v>
      </c>
      <c r="G103" s="2">
        <v>5717000000</v>
      </c>
      <c r="H103" s="2">
        <v>20801000000</v>
      </c>
      <c r="I103">
        <v>0</v>
      </c>
      <c r="J103" s="2">
        <v>1679000000</v>
      </c>
      <c r="K103" s="2">
        <f t="shared" si="4"/>
        <v>27296000000</v>
      </c>
      <c r="L103" s="2">
        <f t="shared" si="5"/>
        <v>4816000000</v>
      </c>
      <c r="M103" t="s">
        <v>8</v>
      </c>
      <c r="N103" t="s">
        <v>528</v>
      </c>
    </row>
    <row r="104" spans="1:14" x14ac:dyDescent="0.3">
      <c r="A104">
        <v>752</v>
      </c>
      <c r="B104" t="s">
        <v>219</v>
      </c>
      <c r="C104" t="s">
        <v>0</v>
      </c>
      <c r="D104" t="str">
        <f t="shared" si="6"/>
        <v>HCNandYear 1</v>
      </c>
      <c r="E104" s="5">
        <v>41274</v>
      </c>
      <c r="F104" s="2">
        <v>1765979000</v>
      </c>
      <c r="G104" s="2">
        <v>567989000</v>
      </c>
      <c r="H104" s="2">
        <v>158950000</v>
      </c>
      <c r="I104">
        <v>0</v>
      </c>
      <c r="J104" s="2">
        <v>506220000</v>
      </c>
      <c r="K104" s="2">
        <f t="shared" si="4"/>
        <v>1197990000</v>
      </c>
      <c r="L104" s="2">
        <f t="shared" si="5"/>
        <v>532820000</v>
      </c>
      <c r="M104" t="s">
        <v>12</v>
      </c>
      <c r="N104" t="s">
        <v>505</v>
      </c>
    </row>
    <row r="105" spans="1:14" x14ac:dyDescent="0.3">
      <c r="A105">
        <v>764</v>
      </c>
      <c r="B105" t="s">
        <v>222</v>
      </c>
      <c r="C105" t="s">
        <v>0</v>
      </c>
      <c r="D105" t="str">
        <f t="shared" si="6"/>
        <v>HESandYear 1</v>
      </c>
      <c r="E105" s="5">
        <v>41274</v>
      </c>
      <c r="F105" s="2">
        <v>12245000000</v>
      </c>
      <c r="G105" s="2">
        <v>3535000000</v>
      </c>
      <c r="H105" s="2">
        <v>1126000000</v>
      </c>
      <c r="I105">
        <v>0</v>
      </c>
      <c r="J105" s="2">
        <v>2866000000</v>
      </c>
      <c r="K105" s="2">
        <f t="shared" si="4"/>
        <v>8710000000</v>
      </c>
      <c r="L105" s="2">
        <f t="shared" si="5"/>
        <v>4718000000</v>
      </c>
      <c r="M105" t="s">
        <v>6</v>
      </c>
      <c r="N105" t="s">
        <v>524</v>
      </c>
    </row>
    <row r="106" spans="1:14" x14ac:dyDescent="0.3">
      <c r="A106">
        <v>768</v>
      </c>
      <c r="B106" t="s">
        <v>223</v>
      </c>
      <c r="C106" t="s">
        <v>0</v>
      </c>
      <c r="D106" t="str">
        <f t="shared" si="6"/>
        <v>HIGandYear 1</v>
      </c>
      <c r="E106" s="5">
        <v>41274</v>
      </c>
      <c r="F106" s="2">
        <v>22086000000</v>
      </c>
      <c r="G106" s="2">
        <v>13195000000</v>
      </c>
      <c r="H106">
        <v>0</v>
      </c>
      <c r="I106">
        <v>0</v>
      </c>
      <c r="J106" s="2">
        <v>7080000000</v>
      </c>
      <c r="K106" s="2">
        <f t="shared" si="4"/>
        <v>8891000000</v>
      </c>
      <c r="L106" s="2">
        <f t="shared" si="5"/>
        <v>1811000000</v>
      </c>
      <c r="M106" t="s">
        <v>7</v>
      </c>
      <c r="N106" t="s">
        <v>504</v>
      </c>
    </row>
    <row r="107" spans="1:14" x14ac:dyDescent="0.3">
      <c r="A107">
        <v>772</v>
      </c>
      <c r="B107" t="s">
        <v>224</v>
      </c>
      <c r="C107" t="s">
        <v>0</v>
      </c>
      <c r="D107" t="str">
        <f t="shared" si="6"/>
        <v>HOGandYear 1</v>
      </c>
      <c r="E107" s="5">
        <v>41274</v>
      </c>
      <c r="F107" s="2">
        <v>5580506000</v>
      </c>
      <c r="G107" s="2">
        <v>3440623000</v>
      </c>
      <c r="H107" s="2">
        <v>1111232000</v>
      </c>
      <c r="I107">
        <v>0</v>
      </c>
      <c r="J107">
        <v>0</v>
      </c>
      <c r="K107" s="2">
        <f t="shared" si="4"/>
        <v>2139883000</v>
      </c>
      <c r="L107" s="2">
        <f t="shared" si="5"/>
        <v>1028651000</v>
      </c>
      <c r="M107" t="s">
        <v>4</v>
      </c>
      <c r="N107" t="s">
        <v>542</v>
      </c>
    </row>
    <row r="108" spans="1:14" x14ac:dyDescent="0.3">
      <c r="A108">
        <v>811</v>
      </c>
      <c r="B108" t="s">
        <v>234</v>
      </c>
      <c r="C108" t="s">
        <v>0</v>
      </c>
      <c r="D108" t="str">
        <f t="shared" si="6"/>
        <v>HSTandYear 1</v>
      </c>
      <c r="E108" s="5">
        <v>41274</v>
      </c>
      <c r="F108" s="2">
        <v>5059000000</v>
      </c>
      <c r="G108" s="2">
        <v>1885000000</v>
      </c>
      <c r="H108" s="2">
        <v>2101000000</v>
      </c>
      <c r="I108">
        <v>0</v>
      </c>
      <c r="J108" s="2">
        <v>722000000</v>
      </c>
      <c r="K108" s="2">
        <f t="shared" si="4"/>
        <v>3174000000</v>
      </c>
      <c r="L108" s="2">
        <f t="shared" si="5"/>
        <v>351000000</v>
      </c>
      <c r="M108" t="s">
        <v>12</v>
      </c>
      <c r="N108" t="s">
        <v>505</v>
      </c>
    </row>
    <row r="109" spans="1:14" x14ac:dyDescent="0.3">
      <c r="A109">
        <v>815</v>
      </c>
      <c r="B109" t="s">
        <v>235</v>
      </c>
      <c r="C109" t="s">
        <v>0</v>
      </c>
      <c r="D109" t="str">
        <f t="shared" si="6"/>
        <v>HSYandYear 1</v>
      </c>
      <c r="E109" s="5">
        <v>41274</v>
      </c>
      <c r="F109" s="2">
        <v>6644252000</v>
      </c>
      <c r="G109" s="2">
        <v>3784370000</v>
      </c>
      <c r="H109" s="2">
        <v>1703796000</v>
      </c>
      <c r="I109">
        <v>0</v>
      </c>
      <c r="J109">
        <v>0</v>
      </c>
      <c r="K109" s="2">
        <f t="shared" si="4"/>
        <v>2859882000</v>
      </c>
      <c r="L109" s="2">
        <f t="shared" si="5"/>
        <v>1156086000</v>
      </c>
      <c r="M109" t="s">
        <v>5</v>
      </c>
      <c r="N109" t="s">
        <v>491</v>
      </c>
    </row>
    <row r="110" spans="1:14" x14ac:dyDescent="0.3">
      <c r="A110">
        <v>823</v>
      </c>
      <c r="B110" t="s">
        <v>237</v>
      </c>
      <c r="C110" t="s">
        <v>0</v>
      </c>
      <c r="D110" t="str">
        <f t="shared" si="6"/>
        <v>IBMandYear 1</v>
      </c>
      <c r="E110" s="5">
        <v>41274</v>
      </c>
      <c r="F110" s="2">
        <v>102874000000</v>
      </c>
      <c r="G110" s="2">
        <v>52513000000</v>
      </c>
      <c r="H110" s="2">
        <v>22389000000</v>
      </c>
      <c r="I110" s="2">
        <v>5816000000</v>
      </c>
      <c r="J110">
        <v>0</v>
      </c>
      <c r="K110" s="2">
        <f t="shared" si="4"/>
        <v>50361000000</v>
      </c>
      <c r="L110" s="2">
        <f t="shared" si="5"/>
        <v>22156000000</v>
      </c>
      <c r="M110" t="s">
        <v>10</v>
      </c>
      <c r="N110" t="s">
        <v>527</v>
      </c>
    </row>
    <row r="111" spans="1:14" x14ac:dyDescent="0.3">
      <c r="A111">
        <v>827</v>
      </c>
      <c r="B111" t="s">
        <v>238</v>
      </c>
      <c r="C111" t="s">
        <v>0</v>
      </c>
      <c r="D111" t="str">
        <f t="shared" si="6"/>
        <v>IDXXandYear 1</v>
      </c>
      <c r="E111" s="5">
        <v>41274</v>
      </c>
      <c r="F111" s="2">
        <v>1293338000</v>
      </c>
      <c r="G111" s="2">
        <v>594190000</v>
      </c>
      <c r="H111" s="2">
        <v>354571000</v>
      </c>
      <c r="I111" s="2">
        <v>82014000</v>
      </c>
      <c r="J111">
        <v>0</v>
      </c>
      <c r="K111" s="2">
        <f t="shared" si="4"/>
        <v>699148000</v>
      </c>
      <c r="L111" s="2">
        <f t="shared" si="5"/>
        <v>262563000</v>
      </c>
      <c r="M111" t="s">
        <v>8</v>
      </c>
      <c r="N111" t="s">
        <v>495</v>
      </c>
    </row>
    <row r="112" spans="1:14" x14ac:dyDescent="0.3">
      <c r="A112">
        <v>831</v>
      </c>
      <c r="B112" t="s">
        <v>239</v>
      </c>
      <c r="C112" t="s">
        <v>0</v>
      </c>
      <c r="D112" t="str">
        <f t="shared" si="6"/>
        <v>IFFandYear 1</v>
      </c>
      <c r="E112" s="5">
        <v>41274</v>
      </c>
      <c r="F112" s="2">
        <v>2821446000</v>
      </c>
      <c r="G112" s="2">
        <v>1645912000</v>
      </c>
      <c r="H112" s="2">
        <v>453535000</v>
      </c>
      <c r="I112" s="2">
        <v>233713000</v>
      </c>
      <c r="J112">
        <v>0</v>
      </c>
      <c r="K112" s="2">
        <f t="shared" si="4"/>
        <v>1175534000</v>
      </c>
      <c r="L112" s="2">
        <f t="shared" si="5"/>
        <v>488286000</v>
      </c>
      <c r="M112" t="s">
        <v>11</v>
      </c>
      <c r="N112" t="s">
        <v>507</v>
      </c>
    </row>
    <row r="113" spans="1:14" x14ac:dyDescent="0.3">
      <c r="A113">
        <v>847</v>
      </c>
      <c r="B113" t="s">
        <v>243</v>
      </c>
      <c r="C113" t="s">
        <v>0</v>
      </c>
      <c r="D113" t="str">
        <f t="shared" si="6"/>
        <v>IPandYear 1</v>
      </c>
      <c r="E113" s="5">
        <v>41274</v>
      </c>
      <c r="F113" s="2">
        <v>21852000000</v>
      </c>
      <c r="G113" s="2">
        <v>15287000000</v>
      </c>
      <c r="H113" s="2">
        <v>3303000000</v>
      </c>
      <c r="I113">
        <v>0</v>
      </c>
      <c r="J113" s="2">
        <v>1473000000</v>
      </c>
      <c r="K113" s="2">
        <f t="shared" si="4"/>
        <v>6565000000</v>
      </c>
      <c r="L113" s="2">
        <f t="shared" si="5"/>
        <v>1789000000</v>
      </c>
      <c r="M113" t="s">
        <v>11</v>
      </c>
      <c r="N113" t="s">
        <v>516</v>
      </c>
    </row>
    <row r="114" spans="1:14" x14ac:dyDescent="0.3">
      <c r="A114">
        <v>851</v>
      </c>
      <c r="B114" t="s">
        <v>244</v>
      </c>
      <c r="C114" t="s">
        <v>0</v>
      </c>
      <c r="D114" t="str">
        <f t="shared" si="6"/>
        <v>IPGandYear 1</v>
      </c>
      <c r="E114" s="5">
        <v>41274</v>
      </c>
      <c r="F114" s="2">
        <v>6956200000</v>
      </c>
      <c r="G114">
        <v>0</v>
      </c>
      <c r="H114" s="2">
        <v>6279100000</v>
      </c>
      <c r="I114">
        <v>0</v>
      </c>
      <c r="J114">
        <v>0</v>
      </c>
      <c r="K114" s="2">
        <f t="shared" si="4"/>
        <v>6956200000</v>
      </c>
      <c r="L114" s="2">
        <f t="shared" si="5"/>
        <v>677100000</v>
      </c>
      <c r="M114" t="s">
        <v>4</v>
      </c>
      <c r="N114" t="s">
        <v>543</v>
      </c>
    </row>
    <row r="115" spans="1:14" x14ac:dyDescent="0.3">
      <c r="A115">
        <v>855</v>
      </c>
      <c r="B115" t="s">
        <v>245</v>
      </c>
      <c r="C115" t="s">
        <v>0</v>
      </c>
      <c r="D115" t="str">
        <f t="shared" si="6"/>
        <v>IRMandYear 1</v>
      </c>
      <c r="E115" s="5">
        <v>41274</v>
      </c>
      <c r="F115" s="2">
        <v>3003955000</v>
      </c>
      <c r="G115" s="2">
        <v>1277113000</v>
      </c>
      <c r="H115" s="2">
        <v>850371000</v>
      </c>
      <c r="I115">
        <v>0</v>
      </c>
      <c r="J115" s="2">
        <v>316344000</v>
      </c>
      <c r="K115" s="2">
        <f t="shared" si="4"/>
        <v>1726842000</v>
      </c>
      <c r="L115" s="2">
        <f t="shared" si="5"/>
        <v>560127000</v>
      </c>
      <c r="M115" t="s">
        <v>12</v>
      </c>
      <c r="N115" t="s">
        <v>505</v>
      </c>
    </row>
    <row r="116" spans="1:14" x14ac:dyDescent="0.3">
      <c r="A116">
        <v>867</v>
      </c>
      <c r="B116" t="s">
        <v>248</v>
      </c>
      <c r="C116" t="s">
        <v>0</v>
      </c>
      <c r="D116" t="str">
        <f t="shared" si="6"/>
        <v>IVZandYear 1</v>
      </c>
      <c r="E116" s="5">
        <v>41274</v>
      </c>
      <c r="F116" s="2">
        <v>4050400000</v>
      </c>
      <c r="G116">
        <v>0</v>
      </c>
      <c r="H116" s="2">
        <v>3207800000</v>
      </c>
      <c r="I116">
        <v>0</v>
      </c>
      <c r="J116">
        <v>0</v>
      </c>
      <c r="K116" s="2">
        <f t="shared" si="4"/>
        <v>4050400000</v>
      </c>
      <c r="L116" s="2">
        <f t="shared" si="5"/>
        <v>842600000</v>
      </c>
      <c r="M116" t="s">
        <v>7</v>
      </c>
      <c r="N116" t="s">
        <v>509</v>
      </c>
    </row>
    <row r="117" spans="1:14" x14ac:dyDescent="0.3">
      <c r="A117">
        <v>871</v>
      </c>
      <c r="B117" t="s">
        <v>249</v>
      </c>
      <c r="C117" t="s">
        <v>0</v>
      </c>
      <c r="D117" t="str">
        <f t="shared" si="6"/>
        <v>JBHTandYear 1</v>
      </c>
      <c r="E117" s="5">
        <v>41274</v>
      </c>
      <c r="F117" s="2">
        <v>5054980000</v>
      </c>
      <c r="G117" s="2">
        <v>3230857000</v>
      </c>
      <c r="H117" s="2">
        <v>1064757000</v>
      </c>
      <c r="I117">
        <v>0</v>
      </c>
      <c r="J117" s="2">
        <v>229166000</v>
      </c>
      <c r="K117" s="2">
        <f t="shared" si="4"/>
        <v>1824123000</v>
      </c>
      <c r="L117" s="2">
        <f t="shared" si="5"/>
        <v>530200000</v>
      </c>
      <c r="M117" t="s">
        <v>9</v>
      </c>
      <c r="N117" t="s">
        <v>544</v>
      </c>
    </row>
    <row r="118" spans="1:14" x14ac:dyDescent="0.3">
      <c r="A118">
        <v>879</v>
      </c>
      <c r="B118" t="s">
        <v>251</v>
      </c>
      <c r="C118" t="s">
        <v>0</v>
      </c>
      <c r="D118" t="str">
        <f t="shared" si="6"/>
        <v>JNPRandYear 1</v>
      </c>
      <c r="E118" s="5">
        <v>41274</v>
      </c>
      <c r="F118" s="2">
        <v>4365400000</v>
      </c>
      <c r="G118" s="2">
        <v>1656600000</v>
      </c>
      <c r="H118" s="2">
        <v>1252300000</v>
      </c>
      <c r="I118" s="2">
        <v>1101600000</v>
      </c>
      <c r="J118">
        <v>0</v>
      </c>
      <c r="K118" s="2">
        <f t="shared" si="4"/>
        <v>2708800000</v>
      </c>
      <c r="L118" s="2">
        <f t="shared" si="5"/>
        <v>354900000</v>
      </c>
      <c r="M118" t="s">
        <v>10</v>
      </c>
      <c r="N118" t="s">
        <v>545</v>
      </c>
    </row>
    <row r="119" spans="1:14" x14ac:dyDescent="0.3">
      <c r="A119">
        <v>883</v>
      </c>
      <c r="B119" t="s">
        <v>252</v>
      </c>
      <c r="C119" t="s">
        <v>0</v>
      </c>
      <c r="D119" t="str">
        <f t="shared" si="6"/>
        <v>JPMandYear 1</v>
      </c>
      <c r="E119" s="5">
        <v>41274</v>
      </c>
      <c r="F119" s="2">
        <v>93646000000</v>
      </c>
      <c r="G119">
        <v>0</v>
      </c>
      <c r="H119" s="2">
        <v>64729000000</v>
      </c>
      <c r="I119">
        <v>0</v>
      </c>
      <c r="J119" s="2">
        <v>3385000000</v>
      </c>
      <c r="K119" s="2">
        <f t="shared" si="4"/>
        <v>93646000000</v>
      </c>
      <c r="L119" s="2">
        <f t="shared" si="5"/>
        <v>25532000000</v>
      </c>
      <c r="M119" t="s">
        <v>7</v>
      </c>
      <c r="N119" t="s">
        <v>518</v>
      </c>
    </row>
    <row r="120" spans="1:14" x14ac:dyDescent="0.3">
      <c r="A120">
        <v>899</v>
      </c>
      <c r="B120" t="s">
        <v>256</v>
      </c>
      <c r="C120" t="s">
        <v>0</v>
      </c>
      <c r="D120" t="str">
        <f t="shared" si="6"/>
        <v>KIMandYear 1</v>
      </c>
      <c r="E120" s="5">
        <v>41274</v>
      </c>
      <c r="F120" s="2">
        <v>793373000</v>
      </c>
      <c r="G120" s="2">
        <v>206974000</v>
      </c>
      <c r="H120" s="2">
        <v>123524000</v>
      </c>
      <c r="I120">
        <v>0</v>
      </c>
      <c r="J120" s="2">
        <v>214827000</v>
      </c>
      <c r="K120" s="2">
        <f t="shared" si="4"/>
        <v>586399000</v>
      </c>
      <c r="L120" s="2">
        <f t="shared" si="5"/>
        <v>248048000</v>
      </c>
      <c r="M120" t="s">
        <v>12</v>
      </c>
      <c r="N120" t="s">
        <v>505</v>
      </c>
    </row>
    <row r="121" spans="1:14" x14ac:dyDescent="0.3">
      <c r="A121">
        <v>919</v>
      </c>
      <c r="B121" t="s">
        <v>261</v>
      </c>
      <c r="C121" t="s">
        <v>0</v>
      </c>
      <c r="D121" t="str">
        <f t="shared" si="6"/>
        <v>KOandYear 1</v>
      </c>
      <c r="E121" s="5">
        <v>41274</v>
      </c>
      <c r="F121" s="2">
        <v>48017000000</v>
      </c>
      <c r="G121" s="2">
        <v>19053000000</v>
      </c>
      <c r="H121" s="2">
        <v>18185000000</v>
      </c>
      <c r="I121">
        <v>0</v>
      </c>
      <c r="J121">
        <v>0</v>
      </c>
      <c r="K121" s="2">
        <f t="shared" si="4"/>
        <v>28964000000</v>
      </c>
      <c r="L121" s="2">
        <f t="shared" si="5"/>
        <v>10779000000</v>
      </c>
      <c r="M121" t="s">
        <v>5</v>
      </c>
      <c r="N121" t="s">
        <v>546</v>
      </c>
    </row>
    <row r="122" spans="1:14" x14ac:dyDescent="0.3">
      <c r="A122">
        <v>943</v>
      </c>
      <c r="B122" t="s">
        <v>267</v>
      </c>
      <c r="C122" t="s">
        <v>0</v>
      </c>
      <c r="D122" t="str">
        <f t="shared" si="6"/>
        <v>LEGandYear 1</v>
      </c>
      <c r="E122" s="5">
        <v>41274</v>
      </c>
      <c r="F122" s="2">
        <v>3414500000</v>
      </c>
      <c r="G122" s="2">
        <v>2718900000</v>
      </c>
      <c r="H122" s="2">
        <v>346100000</v>
      </c>
      <c r="I122">
        <v>0</v>
      </c>
      <c r="J122" s="2">
        <v>25100000</v>
      </c>
      <c r="K122" s="2">
        <f t="shared" si="4"/>
        <v>695600000</v>
      </c>
      <c r="L122" s="2">
        <f t="shared" si="5"/>
        <v>324400000</v>
      </c>
      <c r="M122" t="s">
        <v>9</v>
      </c>
      <c r="N122" t="s">
        <v>493</v>
      </c>
    </row>
    <row r="123" spans="1:14" x14ac:dyDescent="0.3">
      <c r="A123">
        <v>951</v>
      </c>
      <c r="B123" t="s">
        <v>269</v>
      </c>
      <c r="C123" t="s">
        <v>0</v>
      </c>
      <c r="D123" t="str">
        <f t="shared" si="6"/>
        <v>LHandYear 1</v>
      </c>
      <c r="E123" s="5">
        <v>41274</v>
      </c>
      <c r="F123" s="2">
        <v>5671400000</v>
      </c>
      <c r="G123" s="2">
        <v>3421700000</v>
      </c>
      <c r="H123" s="2">
        <v>1114600000</v>
      </c>
      <c r="I123">
        <v>0</v>
      </c>
      <c r="J123" s="2">
        <v>86300000</v>
      </c>
      <c r="K123" s="2">
        <f t="shared" si="4"/>
        <v>2249700000</v>
      </c>
      <c r="L123" s="2">
        <f t="shared" si="5"/>
        <v>1048800000</v>
      </c>
      <c r="M123" t="s">
        <v>8</v>
      </c>
      <c r="N123" t="s">
        <v>528</v>
      </c>
    </row>
    <row r="124" spans="1:14" x14ac:dyDescent="0.3">
      <c r="A124">
        <v>955</v>
      </c>
      <c r="B124" t="s">
        <v>270</v>
      </c>
      <c r="C124" t="s">
        <v>0</v>
      </c>
      <c r="D124" t="str">
        <f t="shared" si="6"/>
        <v>LKQandYear 1</v>
      </c>
      <c r="E124" s="5">
        <v>41274</v>
      </c>
      <c r="F124" s="2">
        <v>4122930000</v>
      </c>
      <c r="G124" s="2">
        <v>2398790000</v>
      </c>
      <c r="H124" s="2">
        <v>1219343000</v>
      </c>
      <c r="I124">
        <v>0</v>
      </c>
      <c r="J124" s="2">
        <v>64093000</v>
      </c>
      <c r="K124" s="2">
        <f t="shared" si="4"/>
        <v>1724140000</v>
      </c>
      <c r="L124" s="2">
        <f t="shared" si="5"/>
        <v>440704000</v>
      </c>
      <c r="M124" t="s">
        <v>4</v>
      </c>
      <c r="N124" t="s">
        <v>547</v>
      </c>
    </row>
    <row r="125" spans="1:14" x14ac:dyDescent="0.3">
      <c r="A125">
        <v>959</v>
      </c>
      <c r="B125" t="s">
        <v>271</v>
      </c>
      <c r="C125" t="s">
        <v>0</v>
      </c>
      <c r="D125" t="str">
        <f t="shared" si="6"/>
        <v>LLLandYear 1</v>
      </c>
      <c r="E125" s="5">
        <v>41274</v>
      </c>
      <c r="F125" s="2">
        <v>13107000000</v>
      </c>
      <c r="G125" s="2">
        <v>11799000000</v>
      </c>
      <c r="H125">
        <v>0</v>
      </c>
      <c r="I125">
        <v>0</v>
      </c>
      <c r="J125">
        <v>0</v>
      </c>
      <c r="K125" s="2">
        <f t="shared" si="4"/>
        <v>1308000000</v>
      </c>
      <c r="L125" s="2">
        <f t="shared" si="5"/>
        <v>1308000000</v>
      </c>
      <c r="M125" t="s">
        <v>9</v>
      </c>
      <c r="N125" t="s">
        <v>493</v>
      </c>
    </row>
    <row r="126" spans="1:14" x14ac:dyDescent="0.3">
      <c r="A126">
        <v>967</v>
      </c>
      <c r="B126" t="s">
        <v>273</v>
      </c>
      <c r="C126" t="s">
        <v>0</v>
      </c>
      <c r="D126" t="str">
        <f t="shared" si="6"/>
        <v>LLYandYear 1</v>
      </c>
      <c r="E126" s="5">
        <v>41274</v>
      </c>
      <c r="F126" s="2">
        <v>22603400000</v>
      </c>
      <c r="G126" s="2">
        <v>4796500000</v>
      </c>
      <c r="H126" s="2">
        <v>6839500000</v>
      </c>
      <c r="I126" s="2">
        <v>5278100000</v>
      </c>
      <c r="J126">
        <v>0</v>
      </c>
      <c r="K126" s="2">
        <f t="shared" si="4"/>
        <v>17806900000</v>
      </c>
      <c r="L126" s="2">
        <f t="shared" si="5"/>
        <v>5689300000</v>
      </c>
      <c r="M126" t="s">
        <v>8</v>
      </c>
      <c r="N126" t="s">
        <v>498</v>
      </c>
    </row>
    <row r="127" spans="1:14" x14ac:dyDescent="0.3">
      <c r="A127">
        <v>975</v>
      </c>
      <c r="B127" t="s">
        <v>275</v>
      </c>
      <c r="C127" t="s">
        <v>0</v>
      </c>
      <c r="D127" t="str">
        <f t="shared" si="6"/>
        <v>LNTandYear 1</v>
      </c>
      <c r="E127" s="5">
        <v>41274</v>
      </c>
      <c r="F127" s="2">
        <v>3094500000</v>
      </c>
      <c r="G127" s="2">
        <v>2144200000</v>
      </c>
      <c r="H127" s="2">
        <v>98200000</v>
      </c>
      <c r="I127">
        <v>0</v>
      </c>
      <c r="J127" s="2">
        <v>332400000</v>
      </c>
      <c r="K127" s="2">
        <f t="shared" si="4"/>
        <v>950300000</v>
      </c>
      <c r="L127" s="2">
        <f t="shared" si="5"/>
        <v>519700000</v>
      </c>
      <c r="M127" t="s">
        <v>14</v>
      </c>
      <c r="N127" t="s">
        <v>502</v>
      </c>
    </row>
    <row r="128" spans="1:14" x14ac:dyDescent="0.3">
      <c r="A128">
        <v>987</v>
      </c>
      <c r="B128" t="s">
        <v>278</v>
      </c>
      <c r="C128" t="s">
        <v>0</v>
      </c>
      <c r="D128" t="str">
        <f t="shared" si="6"/>
        <v>LUKandYear 1</v>
      </c>
      <c r="E128" s="5">
        <v>41274</v>
      </c>
      <c r="F128" s="2">
        <v>7810610000</v>
      </c>
      <c r="G128" s="2">
        <v>7479746000</v>
      </c>
      <c r="H128" s="2">
        <v>360586000</v>
      </c>
      <c r="I128">
        <v>0</v>
      </c>
      <c r="J128" s="2">
        <v>116388000</v>
      </c>
      <c r="K128" s="2">
        <f t="shared" si="4"/>
        <v>330864000</v>
      </c>
      <c r="L128" s="2">
        <f t="shared" si="5"/>
        <v>-146110000</v>
      </c>
      <c r="M128" t="s">
        <v>7</v>
      </c>
      <c r="N128" t="s">
        <v>548</v>
      </c>
    </row>
    <row r="129" spans="1:14" x14ac:dyDescent="0.3">
      <c r="A129">
        <v>995</v>
      </c>
      <c r="B129" t="s">
        <v>280</v>
      </c>
      <c r="C129" t="s">
        <v>0</v>
      </c>
      <c r="D129" t="str">
        <f t="shared" si="6"/>
        <v>LVLTandYear 1</v>
      </c>
      <c r="E129" s="5">
        <v>41274</v>
      </c>
      <c r="F129" s="2">
        <v>6376000000</v>
      </c>
      <c r="G129" s="2">
        <v>3851000000</v>
      </c>
      <c r="H129" s="2">
        <v>1201000000</v>
      </c>
      <c r="I129">
        <v>0</v>
      </c>
      <c r="J129" s="2">
        <v>749000000</v>
      </c>
      <c r="K129" s="2">
        <f t="shared" si="4"/>
        <v>2525000000</v>
      </c>
      <c r="L129" s="2">
        <f t="shared" si="5"/>
        <v>575000000</v>
      </c>
      <c r="M129" t="s">
        <v>13</v>
      </c>
      <c r="N129" t="s">
        <v>549</v>
      </c>
    </row>
    <row r="130" spans="1:14" x14ac:dyDescent="0.3">
      <c r="A130">
        <v>999</v>
      </c>
      <c r="B130" t="s">
        <v>281</v>
      </c>
      <c r="C130" t="s">
        <v>0</v>
      </c>
      <c r="D130" t="str">
        <f t="shared" si="6"/>
        <v>LYBandYear 1</v>
      </c>
      <c r="E130" s="5">
        <v>41274</v>
      </c>
      <c r="F130" s="2">
        <v>45352000000</v>
      </c>
      <c r="G130" s="2">
        <v>39595000000</v>
      </c>
      <c r="H130" s="2">
        <v>909000000</v>
      </c>
      <c r="I130" s="2">
        <v>172000000</v>
      </c>
      <c r="J130">
        <v>0</v>
      </c>
      <c r="K130" s="2">
        <f t="shared" si="4"/>
        <v>5757000000</v>
      </c>
      <c r="L130" s="2">
        <f t="shared" si="5"/>
        <v>4676000000</v>
      </c>
      <c r="M130" t="s">
        <v>11</v>
      </c>
      <c r="N130" t="s">
        <v>530</v>
      </c>
    </row>
    <row r="131" spans="1:14" x14ac:dyDescent="0.3">
      <c r="A131">
        <v>1011</v>
      </c>
      <c r="B131" t="s">
        <v>284</v>
      </c>
      <c r="C131" t="s">
        <v>0</v>
      </c>
      <c r="D131" t="str">
        <f t="shared" si="6"/>
        <v>MAAandYear 1</v>
      </c>
      <c r="E131" s="5">
        <v>41274</v>
      </c>
      <c r="F131" s="2">
        <v>475888000</v>
      </c>
      <c r="G131" s="2">
        <v>117275000</v>
      </c>
      <c r="H131" s="2">
        <v>47115000</v>
      </c>
      <c r="I131">
        <v>0</v>
      </c>
      <c r="J131" s="2">
        <v>121211000</v>
      </c>
      <c r="K131" s="2">
        <f t="shared" ref="K131:K194" si="7">F131-G131</f>
        <v>358613000</v>
      </c>
      <c r="L131" s="2">
        <f t="shared" ref="L131:L194" si="8">F131-G131-H131-I131-J131</f>
        <v>190287000</v>
      </c>
      <c r="M131" t="s">
        <v>12</v>
      </c>
      <c r="N131" t="s">
        <v>531</v>
      </c>
    </row>
    <row r="132" spans="1:14" x14ac:dyDescent="0.3">
      <c r="A132">
        <v>1015</v>
      </c>
      <c r="B132" t="s">
        <v>285</v>
      </c>
      <c r="C132" t="s">
        <v>0</v>
      </c>
      <c r="D132" t="str">
        <f t="shared" ref="D132:D195" si="9">B132&amp;"and"&amp;C132</f>
        <v>MACandYear 1</v>
      </c>
      <c r="E132" s="5">
        <v>41274</v>
      </c>
      <c r="F132" s="2">
        <v>797517000</v>
      </c>
      <c r="G132" s="2">
        <v>337533000</v>
      </c>
      <c r="H132" s="2">
        <v>20412000</v>
      </c>
      <c r="I132">
        <v>0</v>
      </c>
      <c r="J132" s="2">
        <v>277621000</v>
      </c>
      <c r="K132" s="2">
        <f t="shared" si="7"/>
        <v>459984000</v>
      </c>
      <c r="L132" s="2">
        <f t="shared" si="8"/>
        <v>161951000</v>
      </c>
      <c r="M132" t="s">
        <v>12</v>
      </c>
      <c r="N132" t="s">
        <v>537</v>
      </c>
    </row>
    <row r="133" spans="1:14" x14ac:dyDescent="0.3">
      <c r="A133">
        <v>1019</v>
      </c>
      <c r="B133" t="s">
        <v>27</v>
      </c>
      <c r="C133" t="s">
        <v>0</v>
      </c>
      <c r="D133" t="str">
        <f t="shared" si="9"/>
        <v>MARandYear 1</v>
      </c>
      <c r="E133" s="5">
        <v>41274</v>
      </c>
      <c r="F133" s="2">
        <v>11814000000</v>
      </c>
      <c r="G133" s="2">
        <v>10190000000</v>
      </c>
      <c r="H133" s="2">
        <v>582000000</v>
      </c>
      <c r="I133">
        <v>0</v>
      </c>
      <c r="J133" s="2">
        <v>102000000</v>
      </c>
      <c r="K133" s="2">
        <f t="shared" si="7"/>
        <v>1624000000</v>
      </c>
      <c r="L133" s="2">
        <f t="shared" si="8"/>
        <v>940000000</v>
      </c>
      <c r="M133" t="s">
        <v>4</v>
      </c>
      <c r="N133" t="s">
        <v>550</v>
      </c>
    </row>
    <row r="134" spans="1:14" x14ac:dyDescent="0.3">
      <c r="A134">
        <v>1027</v>
      </c>
      <c r="B134" t="s">
        <v>287</v>
      </c>
      <c r="C134" t="s">
        <v>0</v>
      </c>
      <c r="D134" t="str">
        <f t="shared" si="9"/>
        <v>MATandYear 1</v>
      </c>
      <c r="E134" s="5">
        <v>41274</v>
      </c>
      <c r="F134" s="2">
        <v>6420881000</v>
      </c>
      <c r="G134" s="2">
        <v>3011684000</v>
      </c>
      <c r="H134" s="2">
        <v>2388182000</v>
      </c>
      <c r="I134">
        <v>0</v>
      </c>
      <c r="J134">
        <v>0</v>
      </c>
      <c r="K134" s="2">
        <f t="shared" si="7"/>
        <v>3409197000</v>
      </c>
      <c r="L134" s="2">
        <f t="shared" si="8"/>
        <v>1021015000</v>
      </c>
      <c r="M134" t="s">
        <v>4</v>
      </c>
      <c r="N134" t="s">
        <v>541</v>
      </c>
    </row>
    <row r="135" spans="1:14" x14ac:dyDescent="0.3">
      <c r="A135">
        <v>1031</v>
      </c>
      <c r="B135" t="s">
        <v>288</v>
      </c>
      <c r="C135" t="s">
        <v>0</v>
      </c>
      <c r="D135" t="str">
        <f t="shared" si="9"/>
        <v>MCDandYear 1</v>
      </c>
      <c r="E135" s="5">
        <v>41274</v>
      </c>
      <c r="F135" s="2">
        <v>27567000000</v>
      </c>
      <c r="G135" s="2">
        <v>16750700000</v>
      </c>
      <c r="H135" s="2">
        <v>2211700000</v>
      </c>
      <c r="I135">
        <v>0</v>
      </c>
      <c r="J135">
        <v>0</v>
      </c>
      <c r="K135" s="2">
        <f t="shared" si="7"/>
        <v>10816300000</v>
      </c>
      <c r="L135" s="2">
        <f t="shared" si="8"/>
        <v>8604600000</v>
      </c>
      <c r="M135" t="s">
        <v>4</v>
      </c>
      <c r="N135" t="s">
        <v>494</v>
      </c>
    </row>
    <row r="136" spans="1:14" x14ac:dyDescent="0.3">
      <c r="A136">
        <v>1043</v>
      </c>
      <c r="B136" t="s">
        <v>291</v>
      </c>
      <c r="C136" t="s">
        <v>0</v>
      </c>
      <c r="D136" t="str">
        <f t="shared" si="9"/>
        <v>MCOandYear 1</v>
      </c>
      <c r="E136" s="5">
        <v>41274</v>
      </c>
      <c r="F136" s="2">
        <v>2730300000</v>
      </c>
      <c r="G136" s="2">
        <v>795000000</v>
      </c>
      <c r="H136" s="2">
        <v>752200000</v>
      </c>
      <c r="I136">
        <v>0</v>
      </c>
      <c r="J136" s="2">
        <v>93500000</v>
      </c>
      <c r="K136" s="2">
        <f t="shared" si="7"/>
        <v>1935300000</v>
      </c>
      <c r="L136" s="2">
        <f t="shared" si="8"/>
        <v>1089600000</v>
      </c>
      <c r="M136" t="s">
        <v>7</v>
      </c>
      <c r="N136" t="s">
        <v>551</v>
      </c>
    </row>
    <row r="137" spans="1:14" x14ac:dyDescent="0.3">
      <c r="A137">
        <v>1047</v>
      </c>
      <c r="B137" t="s">
        <v>292</v>
      </c>
      <c r="C137" t="s">
        <v>0</v>
      </c>
      <c r="D137" t="str">
        <f t="shared" si="9"/>
        <v>MDLZandYear 1</v>
      </c>
      <c r="E137" s="5">
        <v>41274</v>
      </c>
      <c r="F137" s="2">
        <v>35015000000</v>
      </c>
      <c r="G137" s="2">
        <v>21939000000</v>
      </c>
      <c r="H137" s="2">
        <v>9176000000</v>
      </c>
      <c r="I137">
        <v>0</v>
      </c>
      <c r="J137" s="2">
        <v>217000000</v>
      </c>
      <c r="K137" s="2">
        <f t="shared" si="7"/>
        <v>13076000000</v>
      </c>
      <c r="L137" s="2">
        <f t="shared" si="8"/>
        <v>3683000000</v>
      </c>
      <c r="M137" t="s">
        <v>5</v>
      </c>
      <c r="N137" t="s">
        <v>491</v>
      </c>
    </row>
    <row r="138" spans="1:14" x14ac:dyDescent="0.3">
      <c r="A138">
        <v>1051</v>
      </c>
      <c r="B138" t="s">
        <v>293</v>
      </c>
      <c r="C138" t="s">
        <v>0</v>
      </c>
      <c r="D138" t="str">
        <f t="shared" si="9"/>
        <v>METandYear 1</v>
      </c>
      <c r="E138" s="5">
        <v>41274</v>
      </c>
      <c r="F138" s="2">
        <v>68150000000</v>
      </c>
      <c r="G138" s="2">
        <v>37987000000</v>
      </c>
      <c r="H138" s="2">
        <v>9098000000</v>
      </c>
      <c r="I138">
        <v>0</v>
      </c>
      <c r="J138" s="2">
        <v>17755000000</v>
      </c>
      <c r="K138" s="2">
        <f t="shared" si="7"/>
        <v>30163000000</v>
      </c>
      <c r="L138" s="2">
        <f t="shared" si="8"/>
        <v>3310000000</v>
      </c>
      <c r="M138" t="s">
        <v>7</v>
      </c>
      <c r="N138" t="s">
        <v>503</v>
      </c>
    </row>
    <row r="139" spans="1:14" x14ac:dyDescent="0.3">
      <c r="A139">
        <v>1055</v>
      </c>
      <c r="B139" t="s">
        <v>294</v>
      </c>
      <c r="C139" t="s">
        <v>0</v>
      </c>
      <c r="D139" t="str">
        <f t="shared" si="9"/>
        <v>MHKandYear 1</v>
      </c>
      <c r="E139" s="5">
        <v>41274</v>
      </c>
      <c r="F139" s="2">
        <v>5787980000</v>
      </c>
      <c r="G139" s="2">
        <v>4297922000</v>
      </c>
      <c r="H139" s="2">
        <v>1110550000</v>
      </c>
      <c r="I139">
        <v>0</v>
      </c>
      <c r="J139">
        <v>0</v>
      </c>
      <c r="K139" s="2">
        <f t="shared" si="7"/>
        <v>1490058000</v>
      </c>
      <c r="L139" s="2">
        <f t="shared" si="8"/>
        <v>379508000</v>
      </c>
      <c r="M139" t="s">
        <v>4</v>
      </c>
      <c r="N139" t="s">
        <v>552</v>
      </c>
    </row>
    <row r="140" spans="1:14" x14ac:dyDescent="0.3">
      <c r="A140">
        <v>1059</v>
      </c>
      <c r="B140" t="s">
        <v>295</v>
      </c>
      <c r="C140" t="s">
        <v>0</v>
      </c>
      <c r="D140" t="str">
        <f t="shared" si="9"/>
        <v>MJNandYear 1</v>
      </c>
      <c r="E140" s="5">
        <v>41274</v>
      </c>
      <c r="F140" s="2">
        <v>3901300000</v>
      </c>
      <c r="G140" s="2">
        <v>1503800000</v>
      </c>
      <c r="H140" s="2">
        <v>1457300000</v>
      </c>
      <c r="I140" s="2">
        <v>100100000</v>
      </c>
      <c r="J140">
        <v>0</v>
      </c>
      <c r="K140" s="2">
        <f t="shared" si="7"/>
        <v>2397500000</v>
      </c>
      <c r="L140" s="2">
        <f t="shared" si="8"/>
        <v>840100000</v>
      </c>
      <c r="M140" t="s">
        <v>5</v>
      </c>
      <c r="N140" t="s">
        <v>491</v>
      </c>
    </row>
    <row r="141" spans="1:14" x14ac:dyDescent="0.3">
      <c r="A141">
        <v>1067</v>
      </c>
      <c r="B141" t="s">
        <v>297</v>
      </c>
      <c r="C141" t="s">
        <v>0</v>
      </c>
      <c r="D141" t="str">
        <f t="shared" si="9"/>
        <v>MLMandYear 1</v>
      </c>
      <c r="E141" s="5">
        <v>41274</v>
      </c>
      <c r="F141" s="2">
        <v>2031901000</v>
      </c>
      <c r="G141" s="2">
        <v>1704767000</v>
      </c>
      <c r="H141" s="2">
        <v>135824000</v>
      </c>
      <c r="I141">
        <v>0</v>
      </c>
      <c r="J141">
        <v>0</v>
      </c>
      <c r="K141" s="2">
        <f t="shared" si="7"/>
        <v>327134000</v>
      </c>
      <c r="L141" s="2">
        <f t="shared" si="8"/>
        <v>191310000</v>
      </c>
      <c r="M141" t="s">
        <v>11</v>
      </c>
      <c r="N141" t="s">
        <v>553</v>
      </c>
    </row>
    <row r="142" spans="1:14" x14ac:dyDescent="0.3">
      <c r="A142">
        <v>1071</v>
      </c>
      <c r="B142" t="s">
        <v>298</v>
      </c>
      <c r="C142" t="s">
        <v>0</v>
      </c>
      <c r="D142" t="str">
        <f t="shared" si="9"/>
        <v>MMCandYear 1</v>
      </c>
      <c r="E142" s="5">
        <v>41274</v>
      </c>
      <c r="F142" s="2">
        <v>11924000000</v>
      </c>
      <c r="G142">
        <v>0</v>
      </c>
      <c r="H142" s="2">
        <v>7134000000</v>
      </c>
      <c r="I142">
        <v>0</v>
      </c>
      <c r="J142" s="2">
        <v>2961000000</v>
      </c>
      <c r="K142" s="2">
        <f t="shared" si="7"/>
        <v>11924000000</v>
      </c>
      <c r="L142" s="2">
        <f t="shared" si="8"/>
        <v>1829000000</v>
      </c>
      <c r="M142" t="s">
        <v>7</v>
      </c>
      <c r="N142" t="s">
        <v>554</v>
      </c>
    </row>
    <row r="143" spans="1:14" x14ac:dyDescent="0.3">
      <c r="A143">
        <v>1079</v>
      </c>
      <c r="B143" t="s">
        <v>300</v>
      </c>
      <c r="C143" t="s">
        <v>0</v>
      </c>
      <c r="D143" t="str">
        <f t="shared" si="9"/>
        <v>MNSTandYear 1</v>
      </c>
      <c r="E143" s="5">
        <v>41274</v>
      </c>
      <c r="F143" s="2">
        <v>2060702000</v>
      </c>
      <c r="G143" s="2">
        <v>995046000</v>
      </c>
      <c r="H143">
        <v>0</v>
      </c>
      <c r="I143">
        <v>0</v>
      </c>
      <c r="J143">
        <v>0</v>
      </c>
      <c r="K143" s="2">
        <f t="shared" si="7"/>
        <v>1065656000</v>
      </c>
      <c r="L143" s="2">
        <f t="shared" si="8"/>
        <v>1065656000</v>
      </c>
      <c r="M143" t="s">
        <v>5</v>
      </c>
      <c r="N143" t="s">
        <v>546</v>
      </c>
    </row>
    <row r="144" spans="1:14" x14ac:dyDescent="0.3">
      <c r="A144">
        <v>1083</v>
      </c>
      <c r="B144" t="s">
        <v>301</v>
      </c>
      <c r="C144" t="s">
        <v>0</v>
      </c>
      <c r="D144" t="str">
        <f t="shared" si="9"/>
        <v>MOandYear 1</v>
      </c>
      <c r="E144" s="5">
        <v>41274</v>
      </c>
      <c r="F144" s="2">
        <v>24618000000</v>
      </c>
      <c r="G144" s="2">
        <v>15055000000</v>
      </c>
      <c r="H144" s="2">
        <v>2249000000</v>
      </c>
      <c r="I144">
        <v>0</v>
      </c>
      <c r="J144">
        <v>0</v>
      </c>
      <c r="K144" s="2">
        <f t="shared" si="7"/>
        <v>9563000000</v>
      </c>
      <c r="L144" s="2">
        <f t="shared" si="8"/>
        <v>7314000000</v>
      </c>
      <c r="M144" t="s">
        <v>5</v>
      </c>
      <c r="N144" t="s">
        <v>555</v>
      </c>
    </row>
    <row r="145" spans="1:14" x14ac:dyDescent="0.3">
      <c r="A145">
        <v>1095</v>
      </c>
      <c r="B145" t="s">
        <v>303</v>
      </c>
      <c r="C145" t="s">
        <v>0</v>
      </c>
      <c r="D145" t="str">
        <f t="shared" si="9"/>
        <v>MPCandYear 1</v>
      </c>
      <c r="E145" s="5">
        <v>41274</v>
      </c>
      <c r="F145" s="2">
        <v>82243000000</v>
      </c>
      <c r="G145" s="2">
        <v>68948000000</v>
      </c>
      <c r="H145" s="2">
        <v>7202000000</v>
      </c>
      <c r="I145">
        <v>0</v>
      </c>
      <c r="J145" s="2">
        <v>995000000</v>
      </c>
      <c r="K145" s="2">
        <f t="shared" si="7"/>
        <v>13295000000</v>
      </c>
      <c r="L145" s="2">
        <f t="shared" si="8"/>
        <v>5098000000</v>
      </c>
      <c r="M145" t="s">
        <v>6</v>
      </c>
      <c r="N145" t="s">
        <v>556</v>
      </c>
    </row>
    <row r="146" spans="1:14" x14ac:dyDescent="0.3">
      <c r="A146">
        <v>1099</v>
      </c>
      <c r="B146" t="s">
        <v>304</v>
      </c>
      <c r="C146" t="s">
        <v>0</v>
      </c>
      <c r="D146" t="str">
        <f t="shared" si="9"/>
        <v>MRKandYear 1</v>
      </c>
      <c r="E146" s="5">
        <v>41274</v>
      </c>
      <c r="F146" s="2">
        <v>47267000000</v>
      </c>
      <c r="G146" s="2">
        <v>16446000000</v>
      </c>
      <c r="H146" s="2">
        <v>12776000000</v>
      </c>
      <c r="I146" s="2">
        <v>8168000000</v>
      </c>
      <c r="J146">
        <v>0</v>
      </c>
      <c r="K146" s="2">
        <f t="shared" si="7"/>
        <v>30821000000</v>
      </c>
      <c r="L146" s="2">
        <f t="shared" si="8"/>
        <v>9877000000</v>
      </c>
      <c r="M146" t="s">
        <v>8</v>
      </c>
      <c r="N146" t="s">
        <v>498</v>
      </c>
    </row>
    <row r="147" spans="1:14" x14ac:dyDescent="0.3">
      <c r="A147">
        <v>1103</v>
      </c>
      <c r="B147" t="s">
        <v>305</v>
      </c>
      <c r="C147" t="s">
        <v>0</v>
      </c>
      <c r="D147" t="str">
        <f t="shared" si="9"/>
        <v>MROandYear 1</v>
      </c>
      <c r="E147" s="5">
        <v>41274</v>
      </c>
      <c r="F147" s="2">
        <v>11966000000</v>
      </c>
      <c r="G147" s="2">
        <v>2079000000</v>
      </c>
      <c r="H147" s="2">
        <v>4017000000</v>
      </c>
      <c r="I147">
        <v>0</v>
      </c>
      <c r="J147" s="2">
        <v>2008000000</v>
      </c>
      <c r="K147" s="2">
        <f t="shared" si="7"/>
        <v>9887000000</v>
      </c>
      <c r="L147" s="2">
        <f t="shared" si="8"/>
        <v>3862000000</v>
      </c>
      <c r="M147" t="s">
        <v>6</v>
      </c>
      <c r="N147" t="s">
        <v>512</v>
      </c>
    </row>
    <row r="148" spans="1:14" x14ac:dyDescent="0.3">
      <c r="A148">
        <v>1111</v>
      </c>
      <c r="B148" t="s">
        <v>307</v>
      </c>
      <c r="C148" t="s">
        <v>0</v>
      </c>
      <c r="D148" t="str">
        <f t="shared" si="9"/>
        <v>MTBandYear 1</v>
      </c>
      <c r="E148" s="5">
        <v>41274</v>
      </c>
      <c r="F148" s="2">
        <v>4608955000</v>
      </c>
      <c r="G148" s="2">
        <v>116586000</v>
      </c>
      <c r="H148" s="2">
        <v>2448629000</v>
      </c>
      <c r="I148">
        <v>0</v>
      </c>
      <c r="J148" s="2">
        <v>264631000</v>
      </c>
      <c r="K148" s="2">
        <f t="shared" si="7"/>
        <v>4492369000</v>
      </c>
      <c r="L148" s="2">
        <f t="shared" si="8"/>
        <v>1779109000</v>
      </c>
      <c r="M148" t="s">
        <v>7</v>
      </c>
      <c r="N148" t="s">
        <v>518</v>
      </c>
    </row>
    <row r="149" spans="1:14" x14ac:dyDescent="0.3">
      <c r="A149">
        <v>1123</v>
      </c>
      <c r="B149" t="s">
        <v>310</v>
      </c>
      <c r="C149" t="s">
        <v>0</v>
      </c>
      <c r="D149" t="str">
        <f t="shared" si="9"/>
        <v>MURandYear 1</v>
      </c>
      <c r="E149" s="5">
        <v>41274</v>
      </c>
      <c r="F149" s="2">
        <v>4608563000</v>
      </c>
      <c r="G149" s="2">
        <v>1079136000</v>
      </c>
      <c r="H149" s="2">
        <v>285144000</v>
      </c>
      <c r="I149">
        <v>0</v>
      </c>
      <c r="J149" s="2">
        <v>1291456000</v>
      </c>
      <c r="K149" s="2">
        <f t="shared" si="7"/>
        <v>3529427000</v>
      </c>
      <c r="L149" s="2">
        <f t="shared" si="8"/>
        <v>1952827000</v>
      </c>
      <c r="M149" t="s">
        <v>6</v>
      </c>
      <c r="N149" t="s">
        <v>524</v>
      </c>
    </row>
    <row r="150" spans="1:14" x14ac:dyDescent="0.3">
      <c r="A150">
        <v>1136</v>
      </c>
      <c r="B150" t="s">
        <v>313</v>
      </c>
      <c r="C150" t="s">
        <v>0</v>
      </c>
      <c r="D150" t="str">
        <f t="shared" si="9"/>
        <v>NDAQandYear 1</v>
      </c>
      <c r="E150" s="5">
        <v>41274</v>
      </c>
      <c r="F150" s="2">
        <v>3023000000</v>
      </c>
      <c r="G150" s="2">
        <v>1446000000</v>
      </c>
      <c r="H150" s="2">
        <v>832000000</v>
      </c>
      <c r="I150">
        <v>0</v>
      </c>
      <c r="J150" s="2">
        <v>104000000</v>
      </c>
      <c r="K150" s="2">
        <f t="shared" si="7"/>
        <v>1577000000</v>
      </c>
      <c r="L150" s="2">
        <f t="shared" si="8"/>
        <v>641000000</v>
      </c>
      <c r="M150" t="s">
        <v>7</v>
      </c>
      <c r="N150" t="s">
        <v>551</v>
      </c>
    </row>
    <row r="151" spans="1:14" x14ac:dyDescent="0.3">
      <c r="A151">
        <v>1140</v>
      </c>
      <c r="B151" t="s">
        <v>314</v>
      </c>
      <c r="C151" t="s">
        <v>0</v>
      </c>
      <c r="D151" t="str">
        <f t="shared" si="9"/>
        <v>NEEandYear 1</v>
      </c>
      <c r="E151" s="5">
        <v>41274</v>
      </c>
      <c r="F151" s="2">
        <v>14256000000</v>
      </c>
      <c r="G151" s="2">
        <v>8276000000</v>
      </c>
      <c r="H151" s="2">
        <v>1186000000</v>
      </c>
      <c r="I151">
        <v>0</v>
      </c>
      <c r="J151" s="2">
        <v>1518000000</v>
      </c>
      <c r="K151" s="2">
        <f t="shared" si="7"/>
        <v>5980000000</v>
      </c>
      <c r="L151" s="2">
        <f t="shared" si="8"/>
        <v>3276000000</v>
      </c>
      <c r="M151" t="s">
        <v>14</v>
      </c>
      <c r="N151" t="s">
        <v>501</v>
      </c>
    </row>
    <row r="152" spans="1:14" x14ac:dyDescent="0.3">
      <c r="A152">
        <v>1144</v>
      </c>
      <c r="B152" t="s">
        <v>315</v>
      </c>
      <c r="C152" t="s">
        <v>0</v>
      </c>
      <c r="D152" t="str">
        <f t="shared" si="9"/>
        <v>NEMandYear 1</v>
      </c>
      <c r="E152" s="5">
        <v>41274</v>
      </c>
      <c r="F152" s="2">
        <v>9964000000</v>
      </c>
      <c r="G152" s="2">
        <v>4334000000</v>
      </c>
      <c r="H152" s="2">
        <v>757000000</v>
      </c>
      <c r="I152" s="2">
        <v>704000000</v>
      </c>
      <c r="J152" s="2">
        <v>1032000000</v>
      </c>
      <c r="K152" s="2">
        <f t="shared" si="7"/>
        <v>5630000000</v>
      </c>
      <c r="L152" s="2">
        <f t="shared" si="8"/>
        <v>3137000000</v>
      </c>
      <c r="M152" t="s">
        <v>11</v>
      </c>
      <c r="N152" t="s">
        <v>557</v>
      </c>
    </row>
    <row r="153" spans="1:14" x14ac:dyDescent="0.3">
      <c r="A153">
        <v>1152</v>
      </c>
      <c r="B153" t="s">
        <v>317</v>
      </c>
      <c r="C153" t="s">
        <v>0</v>
      </c>
      <c r="D153" t="str">
        <f t="shared" si="9"/>
        <v>NFXandYear 1</v>
      </c>
      <c r="E153" s="5">
        <v>41274</v>
      </c>
      <c r="F153" s="2">
        <v>1562000000</v>
      </c>
      <c r="G153" s="2">
        <v>413000000</v>
      </c>
      <c r="H153" s="2">
        <v>311000000</v>
      </c>
      <c r="I153">
        <v>0</v>
      </c>
      <c r="J153" s="2">
        <v>704000000</v>
      </c>
      <c r="K153" s="2">
        <f t="shared" si="7"/>
        <v>1149000000</v>
      </c>
      <c r="L153" s="2">
        <f t="shared" si="8"/>
        <v>134000000</v>
      </c>
      <c r="M153" t="s">
        <v>6</v>
      </c>
      <c r="N153" t="s">
        <v>512</v>
      </c>
    </row>
    <row r="154" spans="1:14" x14ac:dyDescent="0.3">
      <c r="A154">
        <v>1164</v>
      </c>
      <c r="B154" t="s">
        <v>28</v>
      </c>
      <c r="C154" t="s">
        <v>0</v>
      </c>
      <c r="D154" t="str">
        <f t="shared" si="9"/>
        <v>NOVandYear 1</v>
      </c>
      <c r="E154" s="5">
        <v>41274</v>
      </c>
      <c r="F154" s="2">
        <v>17194000000</v>
      </c>
      <c r="G154" s="2">
        <v>12151000000</v>
      </c>
      <c r="H154" s="2">
        <v>1654000000</v>
      </c>
      <c r="I154">
        <v>0</v>
      </c>
      <c r="J154">
        <v>0</v>
      </c>
      <c r="K154" s="2">
        <f t="shared" si="7"/>
        <v>5043000000</v>
      </c>
      <c r="L154" s="2">
        <f t="shared" si="8"/>
        <v>3389000000</v>
      </c>
      <c r="M154" t="s">
        <v>6</v>
      </c>
      <c r="N154" t="s">
        <v>558</v>
      </c>
    </row>
    <row r="155" spans="1:14" x14ac:dyDescent="0.3">
      <c r="A155">
        <v>1180</v>
      </c>
      <c r="B155" t="s">
        <v>322</v>
      </c>
      <c r="C155" t="s">
        <v>0</v>
      </c>
      <c r="D155" t="str">
        <f t="shared" si="9"/>
        <v>NUEandYear 1</v>
      </c>
      <c r="E155" s="5">
        <v>41274</v>
      </c>
      <c r="F155" s="2">
        <v>19429273000</v>
      </c>
      <c r="G155" s="2">
        <v>17915735000</v>
      </c>
      <c r="H155" s="2">
        <v>454900000</v>
      </c>
      <c r="I155">
        <v>0</v>
      </c>
      <c r="J155">
        <v>0</v>
      </c>
      <c r="K155" s="2">
        <f t="shared" si="7"/>
        <v>1513538000</v>
      </c>
      <c r="L155" s="2">
        <f t="shared" si="8"/>
        <v>1058638000</v>
      </c>
      <c r="M155" t="s">
        <v>11</v>
      </c>
      <c r="N155" t="s">
        <v>559</v>
      </c>
    </row>
    <row r="156" spans="1:14" x14ac:dyDescent="0.3">
      <c r="A156">
        <v>1188</v>
      </c>
      <c r="B156" t="s">
        <v>324</v>
      </c>
      <c r="C156" t="s">
        <v>0</v>
      </c>
      <c r="D156" t="str">
        <f t="shared" si="9"/>
        <v>NWLandYear 1</v>
      </c>
      <c r="E156" s="5">
        <v>41274</v>
      </c>
      <c r="F156" s="2">
        <v>5508500000</v>
      </c>
      <c r="G156" s="2">
        <v>3414400000</v>
      </c>
      <c r="H156" s="2">
        <v>1403500000</v>
      </c>
      <c r="I156">
        <v>0</v>
      </c>
      <c r="J156">
        <v>0</v>
      </c>
      <c r="K156" s="2">
        <f t="shared" si="7"/>
        <v>2094100000</v>
      </c>
      <c r="L156" s="2">
        <f t="shared" si="8"/>
        <v>690600000</v>
      </c>
      <c r="M156" t="s">
        <v>4</v>
      </c>
      <c r="N156" t="s">
        <v>560</v>
      </c>
    </row>
    <row r="157" spans="1:14" x14ac:dyDescent="0.3">
      <c r="A157">
        <v>1200</v>
      </c>
      <c r="B157" t="s">
        <v>325</v>
      </c>
      <c r="C157" t="s">
        <v>0</v>
      </c>
      <c r="D157" t="str">
        <f t="shared" si="9"/>
        <v>OandYear 1</v>
      </c>
      <c r="E157" s="5">
        <v>41274</v>
      </c>
      <c r="F157" s="2">
        <v>484581000</v>
      </c>
      <c r="G157" s="2">
        <v>21306000</v>
      </c>
      <c r="H157" s="2">
        <v>38123000</v>
      </c>
      <c r="I157">
        <v>0</v>
      </c>
      <c r="J157" s="2">
        <v>147515000</v>
      </c>
      <c r="K157" s="2">
        <f t="shared" si="7"/>
        <v>463275000</v>
      </c>
      <c r="L157" s="2">
        <f t="shared" si="8"/>
        <v>277637000</v>
      </c>
      <c r="M157" t="s">
        <v>12</v>
      </c>
      <c r="N157" t="s">
        <v>537</v>
      </c>
    </row>
    <row r="158" spans="1:14" x14ac:dyDescent="0.3">
      <c r="A158">
        <v>1204</v>
      </c>
      <c r="B158" t="s">
        <v>326</v>
      </c>
      <c r="C158" t="s">
        <v>0</v>
      </c>
      <c r="D158" t="str">
        <f t="shared" si="9"/>
        <v>OKEandYear 1</v>
      </c>
      <c r="E158" s="5">
        <v>41274</v>
      </c>
      <c r="F158" s="2">
        <v>10184121000</v>
      </c>
      <c r="G158" s="2">
        <v>8540319000</v>
      </c>
      <c r="H158" s="2">
        <v>491725000</v>
      </c>
      <c r="I158">
        <v>0</v>
      </c>
      <c r="J158" s="2">
        <v>205334000</v>
      </c>
      <c r="K158" s="2">
        <f t="shared" si="7"/>
        <v>1643802000</v>
      </c>
      <c r="L158" s="2">
        <f t="shared" si="8"/>
        <v>946743000</v>
      </c>
      <c r="M158" t="s">
        <v>6</v>
      </c>
      <c r="N158" t="s">
        <v>512</v>
      </c>
    </row>
    <row r="159" spans="1:14" x14ac:dyDescent="0.3">
      <c r="A159">
        <v>1212</v>
      </c>
      <c r="B159" t="s">
        <v>328</v>
      </c>
      <c r="C159" t="s">
        <v>0</v>
      </c>
      <c r="D159" t="str">
        <f t="shared" si="9"/>
        <v>ORLYandYear 1</v>
      </c>
      <c r="E159" s="5">
        <v>41274</v>
      </c>
      <c r="F159" s="2">
        <v>6182184000</v>
      </c>
      <c r="G159" s="2">
        <v>3084766000</v>
      </c>
      <c r="H159" s="2">
        <v>2120025000</v>
      </c>
      <c r="I159">
        <v>0</v>
      </c>
      <c r="J159">
        <v>0</v>
      </c>
      <c r="K159" s="2">
        <f t="shared" si="7"/>
        <v>3097418000</v>
      </c>
      <c r="L159" s="2">
        <f t="shared" si="8"/>
        <v>977393000</v>
      </c>
      <c r="M159" t="s">
        <v>4</v>
      </c>
      <c r="N159" t="s">
        <v>539</v>
      </c>
    </row>
    <row r="160" spans="1:14" x14ac:dyDescent="0.3">
      <c r="A160">
        <v>1216</v>
      </c>
      <c r="B160" t="s">
        <v>329</v>
      </c>
      <c r="C160" t="s">
        <v>0</v>
      </c>
      <c r="D160" t="str">
        <f t="shared" si="9"/>
        <v>OXYandYear 1</v>
      </c>
      <c r="E160" s="5">
        <v>41274</v>
      </c>
      <c r="F160" s="2">
        <v>20100000000</v>
      </c>
      <c r="G160" s="2">
        <v>6530000000</v>
      </c>
      <c r="H160" s="2">
        <v>1879000000</v>
      </c>
      <c r="I160">
        <v>0</v>
      </c>
      <c r="J160" s="2">
        <v>3585000000</v>
      </c>
      <c r="K160" s="2">
        <f t="shared" si="7"/>
        <v>13570000000</v>
      </c>
      <c r="L160" s="2">
        <f t="shared" si="8"/>
        <v>8106000000</v>
      </c>
      <c r="M160" t="s">
        <v>6</v>
      </c>
      <c r="N160" t="s">
        <v>512</v>
      </c>
    </row>
    <row r="161" spans="1:14" x14ac:dyDescent="0.3">
      <c r="A161">
        <v>1224</v>
      </c>
      <c r="B161" t="s">
        <v>330</v>
      </c>
      <c r="C161" t="s">
        <v>0</v>
      </c>
      <c r="D161" t="str">
        <f t="shared" si="9"/>
        <v>PBCTandYear 1</v>
      </c>
      <c r="E161" s="5">
        <v>41274</v>
      </c>
      <c r="F161" s="2">
        <v>1355300000</v>
      </c>
      <c r="G161" s="2">
        <v>90800000</v>
      </c>
      <c r="H161" s="2">
        <v>803800000</v>
      </c>
      <c r="I161">
        <v>0</v>
      </c>
      <c r="J161" s="2">
        <v>76000000</v>
      </c>
      <c r="K161" s="2">
        <f t="shared" si="7"/>
        <v>1264500000</v>
      </c>
      <c r="L161" s="2">
        <f t="shared" si="8"/>
        <v>384700000</v>
      </c>
      <c r="M161" t="s">
        <v>7</v>
      </c>
      <c r="N161" t="s">
        <v>561</v>
      </c>
    </row>
    <row r="162" spans="1:14" x14ac:dyDescent="0.3">
      <c r="A162">
        <v>1228</v>
      </c>
      <c r="B162" t="s">
        <v>331</v>
      </c>
      <c r="C162" t="s">
        <v>0</v>
      </c>
      <c r="D162" t="str">
        <f t="shared" si="9"/>
        <v>PBIandYear 1</v>
      </c>
      <c r="E162" s="5">
        <v>41274</v>
      </c>
      <c r="F162" s="2">
        <v>3823713000</v>
      </c>
      <c r="G162" s="2">
        <v>1582398000</v>
      </c>
      <c r="H162" s="2">
        <v>1489735000</v>
      </c>
      <c r="I162" s="2">
        <v>114250000</v>
      </c>
      <c r="J162">
        <v>0</v>
      </c>
      <c r="K162" s="2">
        <f t="shared" si="7"/>
        <v>2241315000</v>
      </c>
      <c r="L162" s="2">
        <f t="shared" si="8"/>
        <v>637330000</v>
      </c>
      <c r="M162" t="s">
        <v>9</v>
      </c>
      <c r="N162" t="s">
        <v>562</v>
      </c>
    </row>
    <row r="163" spans="1:14" x14ac:dyDescent="0.3">
      <c r="A163">
        <v>1232</v>
      </c>
      <c r="B163" t="s">
        <v>332</v>
      </c>
      <c r="C163" t="s">
        <v>0</v>
      </c>
      <c r="D163" t="str">
        <f t="shared" si="9"/>
        <v>PCARandYear 1</v>
      </c>
      <c r="E163" s="5">
        <v>41274</v>
      </c>
      <c r="F163" s="2">
        <v>16596800000</v>
      </c>
      <c r="G163" s="2">
        <v>13908300000</v>
      </c>
      <c r="H163" s="2">
        <v>571600000</v>
      </c>
      <c r="I163" s="2">
        <v>279300000</v>
      </c>
      <c r="J163" s="2">
        <v>517400000</v>
      </c>
      <c r="K163" s="2">
        <f t="shared" si="7"/>
        <v>2688500000</v>
      </c>
      <c r="L163" s="2">
        <f t="shared" si="8"/>
        <v>1320200000</v>
      </c>
      <c r="M163" t="s">
        <v>9</v>
      </c>
      <c r="N163" t="s">
        <v>563</v>
      </c>
    </row>
    <row r="164" spans="1:14" x14ac:dyDescent="0.3">
      <c r="A164">
        <v>1240</v>
      </c>
      <c r="B164" t="s">
        <v>334</v>
      </c>
      <c r="C164" t="s">
        <v>0</v>
      </c>
      <c r="D164" t="str">
        <f t="shared" si="9"/>
        <v>PCLNandYear 1</v>
      </c>
      <c r="E164" s="5">
        <v>41274</v>
      </c>
      <c r="F164" s="2">
        <v>5260956000</v>
      </c>
      <c r="G164" s="2">
        <v>1177275000</v>
      </c>
      <c r="H164" s="2">
        <v>2188747000</v>
      </c>
      <c r="I164">
        <v>0</v>
      </c>
      <c r="J164" s="2">
        <v>65141000</v>
      </c>
      <c r="K164" s="2">
        <f t="shared" si="7"/>
        <v>4083681000</v>
      </c>
      <c r="L164" s="2">
        <f t="shared" si="8"/>
        <v>1829793000</v>
      </c>
      <c r="M164" t="s">
        <v>4</v>
      </c>
      <c r="N164" t="s">
        <v>564</v>
      </c>
    </row>
    <row r="165" spans="1:14" x14ac:dyDescent="0.3">
      <c r="A165">
        <v>1248</v>
      </c>
      <c r="B165" t="s">
        <v>336</v>
      </c>
      <c r="C165" t="s">
        <v>0</v>
      </c>
      <c r="D165" t="str">
        <f t="shared" si="9"/>
        <v>PEGandYear 1</v>
      </c>
      <c r="E165" s="5">
        <v>41274</v>
      </c>
      <c r="F165" s="2">
        <v>9781000000</v>
      </c>
      <c r="G165" s="2">
        <v>6351000000</v>
      </c>
      <c r="H165" s="2">
        <v>98000000</v>
      </c>
      <c r="I165">
        <v>0</v>
      </c>
      <c r="J165" s="2">
        <v>1054000000</v>
      </c>
      <c r="K165" s="2">
        <f t="shared" si="7"/>
        <v>3430000000</v>
      </c>
      <c r="L165" s="2">
        <f t="shared" si="8"/>
        <v>2278000000</v>
      </c>
      <c r="M165" t="s">
        <v>14</v>
      </c>
      <c r="N165" t="s">
        <v>502</v>
      </c>
    </row>
    <row r="166" spans="1:14" x14ac:dyDescent="0.3">
      <c r="A166">
        <v>1256</v>
      </c>
      <c r="B166" t="s">
        <v>338</v>
      </c>
      <c r="C166" t="s">
        <v>0</v>
      </c>
      <c r="D166" t="str">
        <f t="shared" si="9"/>
        <v>PFEandYear 1</v>
      </c>
      <c r="E166" s="5">
        <v>41274</v>
      </c>
      <c r="F166" s="2">
        <v>54657000000</v>
      </c>
      <c r="G166" s="2">
        <v>9821000000</v>
      </c>
      <c r="H166" s="2">
        <v>15171000000</v>
      </c>
      <c r="I166" s="2">
        <v>7482000000</v>
      </c>
      <c r="J166" s="2">
        <v>5109000000</v>
      </c>
      <c r="K166" s="2">
        <f t="shared" si="7"/>
        <v>44836000000</v>
      </c>
      <c r="L166" s="2">
        <f t="shared" si="8"/>
        <v>17074000000</v>
      </c>
      <c r="M166" t="s">
        <v>8</v>
      </c>
      <c r="N166" t="s">
        <v>498</v>
      </c>
    </row>
    <row r="167" spans="1:14" x14ac:dyDescent="0.3">
      <c r="A167">
        <v>1268</v>
      </c>
      <c r="B167" t="s">
        <v>341</v>
      </c>
      <c r="C167" t="s">
        <v>0</v>
      </c>
      <c r="D167" t="str">
        <f t="shared" si="9"/>
        <v>PGRandYear 1</v>
      </c>
      <c r="E167" s="5">
        <v>41274</v>
      </c>
      <c r="F167" s="2">
        <v>17083900000</v>
      </c>
      <c r="G167" s="2">
        <v>15590900000</v>
      </c>
      <c r="H167" s="2">
        <v>15400000</v>
      </c>
      <c r="I167">
        <v>0</v>
      </c>
      <c r="J167" s="2">
        <v>36100000</v>
      </c>
      <c r="K167" s="2">
        <f t="shared" si="7"/>
        <v>1493000000</v>
      </c>
      <c r="L167" s="2">
        <f t="shared" si="8"/>
        <v>1441500000</v>
      </c>
      <c r="M167" t="s">
        <v>7</v>
      </c>
      <c r="N167" t="s">
        <v>504</v>
      </c>
    </row>
    <row r="168" spans="1:14" x14ac:dyDescent="0.3">
      <c r="A168">
        <v>1288</v>
      </c>
      <c r="B168" t="s">
        <v>346</v>
      </c>
      <c r="C168" t="s">
        <v>0</v>
      </c>
      <c r="D168" t="str">
        <f t="shared" si="9"/>
        <v>PNCandYear 1</v>
      </c>
      <c r="E168" s="5">
        <v>41274</v>
      </c>
      <c r="F168" s="2">
        <v>16606000000</v>
      </c>
      <c r="G168" s="2">
        <v>386000000</v>
      </c>
      <c r="H168" s="2">
        <v>10486000000</v>
      </c>
      <c r="I168">
        <v>0</v>
      </c>
      <c r="J168" s="2">
        <v>987000000</v>
      </c>
      <c r="K168" s="2">
        <f t="shared" si="7"/>
        <v>16220000000</v>
      </c>
      <c r="L168" s="2">
        <f t="shared" si="8"/>
        <v>4747000000</v>
      </c>
      <c r="M168" t="s">
        <v>7</v>
      </c>
      <c r="N168" t="s">
        <v>518</v>
      </c>
    </row>
    <row r="169" spans="1:14" x14ac:dyDescent="0.3">
      <c r="A169">
        <v>1292</v>
      </c>
      <c r="B169" t="s">
        <v>347</v>
      </c>
      <c r="C169" t="s">
        <v>0</v>
      </c>
      <c r="D169" t="str">
        <f t="shared" si="9"/>
        <v>PNRandYear 1</v>
      </c>
      <c r="E169" s="5">
        <v>41274</v>
      </c>
      <c r="F169" s="2">
        <v>4306800000</v>
      </c>
      <c r="G169" s="2">
        <v>3040900000</v>
      </c>
      <c r="H169" s="2">
        <v>1117700000</v>
      </c>
      <c r="I169" s="2">
        <v>92300000</v>
      </c>
      <c r="J169">
        <v>0</v>
      </c>
      <c r="K169" s="2">
        <f t="shared" si="7"/>
        <v>1265900000</v>
      </c>
      <c r="L169" s="2">
        <f t="shared" si="8"/>
        <v>55900000</v>
      </c>
      <c r="M169" t="s">
        <v>9</v>
      </c>
      <c r="N169" t="s">
        <v>565</v>
      </c>
    </row>
    <row r="170" spans="1:14" x14ac:dyDescent="0.3">
      <c r="A170">
        <v>1296</v>
      </c>
      <c r="B170" t="s">
        <v>348</v>
      </c>
      <c r="C170" t="s">
        <v>0</v>
      </c>
      <c r="D170" t="str">
        <f t="shared" si="9"/>
        <v>PNWandYear 1</v>
      </c>
      <c r="E170" s="5">
        <v>41274</v>
      </c>
      <c r="F170" s="2">
        <v>3301804000</v>
      </c>
      <c r="G170" s="2">
        <v>1879559000</v>
      </c>
      <c r="H170" s="2">
        <v>166154000</v>
      </c>
      <c r="I170">
        <v>0</v>
      </c>
      <c r="J170" s="2">
        <v>404336000</v>
      </c>
      <c r="K170" s="2">
        <f t="shared" si="7"/>
        <v>1422245000</v>
      </c>
      <c r="L170" s="2">
        <f t="shared" si="8"/>
        <v>851755000</v>
      </c>
      <c r="M170" t="s">
        <v>14</v>
      </c>
      <c r="N170" t="s">
        <v>501</v>
      </c>
    </row>
    <row r="171" spans="1:14" x14ac:dyDescent="0.3">
      <c r="A171">
        <v>1304</v>
      </c>
      <c r="B171" t="s">
        <v>350</v>
      </c>
      <c r="C171" t="s">
        <v>0</v>
      </c>
      <c r="D171" t="str">
        <f t="shared" si="9"/>
        <v>PPLandYear 1</v>
      </c>
      <c r="E171" s="5">
        <v>41274</v>
      </c>
      <c r="F171" s="2">
        <v>12132000000</v>
      </c>
      <c r="G171" s="2">
        <v>4876000000</v>
      </c>
      <c r="H171" s="2">
        <v>3143000000</v>
      </c>
      <c r="I171">
        <v>0</v>
      </c>
      <c r="J171" s="2">
        <v>1087000000</v>
      </c>
      <c r="K171" s="2">
        <f t="shared" si="7"/>
        <v>7256000000</v>
      </c>
      <c r="L171" s="2">
        <f t="shared" si="8"/>
        <v>3026000000</v>
      </c>
      <c r="M171" t="s">
        <v>14</v>
      </c>
      <c r="N171" t="s">
        <v>502</v>
      </c>
    </row>
    <row r="172" spans="1:14" x14ac:dyDescent="0.3">
      <c r="A172">
        <v>1308</v>
      </c>
      <c r="B172" t="s">
        <v>351</v>
      </c>
      <c r="C172" t="s">
        <v>0</v>
      </c>
      <c r="D172" t="str">
        <f t="shared" si="9"/>
        <v>PRUandYear 1</v>
      </c>
      <c r="E172" s="5">
        <v>41274</v>
      </c>
      <c r="F172" s="2">
        <v>84847000000</v>
      </c>
      <c r="G172" s="2">
        <v>66635000000</v>
      </c>
      <c r="H172" s="2">
        <v>17504000000</v>
      </c>
      <c r="I172">
        <v>0</v>
      </c>
      <c r="J172">
        <v>0</v>
      </c>
      <c r="K172" s="2">
        <f t="shared" si="7"/>
        <v>18212000000</v>
      </c>
      <c r="L172" s="2">
        <f t="shared" si="8"/>
        <v>708000000</v>
      </c>
      <c r="M172" t="s">
        <v>7</v>
      </c>
      <c r="N172" t="s">
        <v>551</v>
      </c>
    </row>
    <row r="173" spans="1:14" x14ac:dyDescent="0.3">
      <c r="A173">
        <v>1312</v>
      </c>
      <c r="B173" t="s">
        <v>352</v>
      </c>
      <c r="C173" t="s">
        <v>0</v>
      </c>
      <c r="D173" t="str">
        <f t="shared" si="9"/>
        <v>PSXandYear 1</v>
      </c>
      <c r="E173" s="5">
        <v>41274</v>
      </c>
      <c r="F173" s="2">
        <v>179290000000</v>
      </c>
      <c r="G173" s="2">
        <v>158446000000</v>
      </c>
      <c r="H173" s="2">
        <v>15443000000</v>
      </c>
      <c r="I173">
        <v>0</v>
      </c>
      <c r="J173" s="2">
        <v>931000000</v>
      </c>
      <c r="K173" s="2">
        <f t="shared" si="7"/>
        <v>20844000000</v>
      </c>
      <c r="L173" s="2">
        <f t="shared" si="8"/>
        <v>4470000000</v>
      </c>
      <c r="M173" t="s">
        <v>6</v>
      </c>
      <c r="N173" t="s">
        <v>556</v>
      </c>
    </row>
    <row r="174" spans="1:14" x14ac:dyDescent="0.3">
      <c r="A174">
        <v>1320</v>
      </c>
      <c r="B174" t="s">
        <v>354</v>
      </c>
      <c r="C174" t="s">
        <v>0</v>
      </c>
      <c r="D174" t="str">
        <f t="shared" si="9"/>
        <v>PWRandYear 1</v>
      </c>
      <c r="E174" s="5">
        <v>41274</v>
      </c>
      <c r="F174" s="2">
        <v>5920269000</v>
      </c>
      <c r="G174" s="2">
        <v>4982562000</v>
      </c>
      <c r="H174" s="2">
        <v>434894000</v>
      </c>
      <c r="I174">
        <v>0</v>
      </c>
      <c r="J174" s="2">
        <v>37691000</v>
      </c>
      <c r="K174" s="2">
        <f t="shared" si="7"/>
        <v>937707000</v>
      </c>
      <c r="L174" s="2">
        <f t="shared" si="8"/>
        <v>465122000</v>
      </c>
      <c r="M174" t="s">
        <v>9</v>
      </c>
      <c r="N174" t="s">
        <v>493</v>
      </c>
    </row>
    <row r="175" spans="1:14" x14ac:dyDescent="0.3">
      <c r="A175">
        <v>1324</v>
      </c>
      <c r="B175" t="s">
        <v>355</v>
      </c>
      <c r="C175" t="s">
        <v>0</v>
      </c>
      <c r="D175" t="str">
        <f t="shared" si="9"/>
        <v>PXandYear 1</v>
      </c>
      <c r="E175" s="5">
        <v>41274</v>
      </c>
      <c r="F175" s="2">
        <v>11224000000</v>
      </c>
      <c r="G175" s="2">
        <v>6396000000</v>
      </c>
      <c r="H175" s="2">
        <v>1227000000</v>
      </c>
      <c r="I175" s="2">
        <v>98000000</v>
      </c>
      <c r="J175" s="2">
        <v>1001000000</v>
      </c>
      <c r="K175" s="2">
        <f t="shared" si="7"/>
        <v>4828000000</v>
      </c>
      <c r="L175" s="2">
        <f t="shared" si="8"/>
        <v>2502000000</v>
      </c>
      <c r="M175" t="s">
        <v>11</v>
      </c>
      <c r="N175" t="s">
        <v>566</v>
      </c>
    </row>
    <row r="176" spans="1:14" x14ac:dyDescent="0.3">
      <c r="A176">
        <v>1342</v>
      </c>
      <c r="B176" t="s">
        <v>359</v>
      </c>
      <c r="C176" t="s">
        <v>0</v>
      </c>
      <c r="D176" t="str">
        <f t="shared" si="9"/>
        <v>RCLandYear 1</v>
      </c>
      <c r="E176" s="5">
        <v>41274</v>
      </c>
      <c r="F176" s="2">
        <v>7688024000</v>
      </c>
      <c r="G176" s="2">
        <v>5157434000</v>
      </c>
      <c r="H176" s="2">
        <v>1011543000</v>
      </c>
      <c r="I176">
        <v>0</v>
      </c>
      <c r="J176" s="2">
        <v>730493000</v>
      </c>
      <c r="K176" s="2">
        <f t="shared" si="7"/>
        <v>2530590000</v>
      </c>
      <c r="L176" s="2">
        <f t="shared" si="8"/>
        <v>788554000</v>
      </c>
      <c r="M176" t="s">
        <v>4</v>
      </c>
      <c r="N176" t="s">
        <v>550</v>
      </c>
    </row>
    <row r="177" spans="1:14" x14ac:dyDescent="0.3">
      <c r="A177">
        <v>1366</v>
      </c>
      <c r="B177" t="s">
        <v>365</v>
      </c>
      <c r="C177" t="s">
        <v>0</v>
      </c>
      <c r="D177" t="str">
        <f t="shared" si="9"/>
        <v>ROPandYear 1</v>
      </c>
      <c r="E177" s="5">
        <v>41274</v>
      </c>
      <c r="F177" s="2">
        <v>2993489000</v>
      </c>
      <c r="G177" s="2">
        <v>1321772000</v>
      </c>
      <c r="H177" s="2">
        <v>914130000</v>
      </c>
      <c r="I177">
        <v>0</v>
      </c>
      <c r="J177">
        <v>0</v>
      </c>
      <c r="K177" s="2">
        <f t="shared" si="7"/>
        <v>1671717000</v>
      </c>
      <c r="L177" s="2">
        <f t="shared" si="8"/>
        <v>757587000</v>
      </c>
      <c r="M177" t="s">
        <v>9</v>
      </c>
      <c r="N177" t="s">
        <v>493</v>
      </c>
    </row>
    <row r="178" spans="1:14" x14ac:dyDescent="0.3">
      <c r="A178">
        <v>1374</v>
      </c>
      <c r="B178" t="s">
        <v>367</v>
      </c>
      <c r="C178" t="s">
        <v>0</v>
      </c>
      <c r="D178" t="str">
        <f t="shared" si="9"/>
        <v>RRCandYear 1</v>
      </c>
      <c r="E178" s="5">
        <v>41274</v>
      </c>
      <c r="F178" s="2">
        <v>1367135000</v>
      </c>
      <c r="G178" s="2">
        <v>328784000</v>
      </c>
      <c r="H178" s="2">
        <v>248136000</v>
      </c>
      <c r="I178">
        <v>0</v>
      </c>
      <c r="J178" s="2">
        <v>445228000</v>
      </c>
      <c r="K178" s="2">
        <f t="shared" si="7"/>
        <v>1038351000</v>
      </c>
      <c r="L178" s="2">
        <f t="shared" si="8"/>
        <v>344987000</v>
      </c>
      <c r="M178" t="s">
        <v>6</v>
      </c>
      <c r="N178" t="s">
        <v>512</v>
      </c>
    </row>
    <row r="179" spans="1:14" x14ac:dyDescent="0.3">
      <c r="A179">
        <v>1386</v>
      </c>
      <c r="B179" t="s">
        <v>370</v>
      </c>
      <c r="C179" t="s">
        <v>0</v>
      </c>
      <c r="D179" t="str">
        <f t="shared" si="9"/>
        <v>SCGandYear 1</v>
      </c>
      <c r="E179" s="5">
        <v>41274</v>
      </c>
      <c r="F179" s="2">
        <v>4176000000</v>
      </c>
      <c r="G179" s="2">
        <v>2754000000</v>
      </c>
      <c r="H179" s="2">
        <v>207000000</v>
      </c>
      <c r="I179">
        <v>0</v>
      </c>
      <c r="J179" s="2">
        <v>356000000</v>
      </c>
      <c r="K179" s="2">
        <f t="shared" si="7"/>
        <v>1422000000</v>
      </c>
      <c r="L179" s="2">
        <f t="shared" si="8"/>
        <v>859000000</v>
      </c>
      <c r="M179" t="s">
        <v>14</v>
      </c>
      <c r="N179" t="s">
        <v>501</v>
      </c>
    </row>
    <row r="180" spans="1:14" x14ac:dyDescent="0.3">
      <c r="A180">
        <v>1394</v>
      </c>
      <c r="B180" t="s">
        <v>371</v>
      </c>
      <c r="C180" t="s">
        <v>0</v>
      </c>
      <c r="D180" t="str">
        <f t="shared" si="9"/>
        <v>SEandYear 1</v>
      </c>
      <c r="E180" s="5">
        <v>41274</v>
      </c>
      <c r="F180" s="2">
        <v>5075000000</v>
      </c>
      <c r="G180" s="2">
        <v>2417000000</v>
      </c>
      <c r="H180" s="2">
        <v>337000000</v>
      </c>
      <c r="I180">
        <v>0</v>
      </c>
      <c r="J180" s="2">
        <v>746000000</v>
      </c>
      <c r="K180" s="2">
        <f t="shared" si="7"/>
        <v>2658000000</v>
      </c>
      <c r="L180" s="2">
        <f t="shared" si="8"/>
        <v>1575000000</v>
      </c>
      <c r="M180" t="s">
        <v>6</v>
      </c>
      <c r="N180" t="s">
        <v>556</v>
      </c>
    </row>
    <row r="181" spans="1:14" x14ac:dyDescent="0.3">
      <c r="A181">
        <v>1402</v>
      </c>
      <c r="B181" t="s">
        <v>373</v>
      </c>
      <c r="C181" t="s">
        <v>0</v>
      </c>
      <c r="D181" t="str">
        <f t="shared" si="9"/>
        <v>SHWandYear 1</v>
      </c>
      <c r="E181" s="5">
        <v>41274</v>
      </c>
      <c r="F181" s="2">
        <v>9534462000</v>
      </c>
      <c r="G181" s="2">
        <v>5328236000</v>
      </c>
      <c r="H181" s="2">
        <v>3264896000</v>
      </c>
      <c r="I181">
        <v>0</v>
      </c>
      <c r="J181">
        <v>0</v>
      </c>
      <c r="K181" s="2">
        <f t="shared" si="7"/>
        <v>4206226000</v>
      </c>
      <c r="L181" s="2">
        <f t="shared" si="8"/>
        <v>941330000</v>
      </c>
      <c r="M181" t="s">
        <v>11</v>
      </c>
      <c r="N181" t="s">
        <v>507</v>
      </c>
    </row>
    <row r="182" spans="1:14" x14ac:dyDescent="0.3">
      <c r="A182">
        <v>1414</v>
      </c>
      <c r="B182" t="s">
        <v>376</v>
      </c>
      <c r="C182" t="s">
        <v>0</v>
      </c>
      <c r="D182" t="str">
        <f t="shared" si="9"/>
        <v>SLGandYear 1</v>
      </c>
      <c r="E182" s="5">
        <v>41274</v>
      </c>
      <c r="F182" s="2">
        <v>1290052000</v>
      </c>
      <c r="G182" s="2">
        <v>470243000</v>
      </c>
      <c r="H182" s="2">
        <v>120310000</v>
      </c>
      <c r="I182">
        <v>0</v>
      </c>
      <c r="J182" s="2">
        <v>330418000</v>
      </c>
      <c r="K182" s="2">
        <f t="shared" si="7"/>
        <v>819809000</v>
      </c>
      <c r="L182" s="2">
        <f t="shared" si="8"/>
        <v>369081000</v>
      </c>
      <c r="M182" t="s">
        <v>12</v>
      </c>
      <c r="N182" t="s">
        <v>567</v>
      </c>
    </row>
    <row r="183" spans="1:14" x14ac:dyDescent="0.3">
      <c r="A183">
        <v>1422</v>
      </c>
      <c r="B183" t="s">
        <v>378</v>
      </c>
      <c r="C183" t="s">
        <v>0</v>
      </c>
      <c r="D183" t="str">
        <f t="shared" si="9"/>
        <v>SNIandYear 1</v>
      </c>
      <c r="E183" s="5">
        <v>41274</v>
      </c>
      <c r="F183" s="2">
        <v>2307182000</v>
      </c>
      <c r="G183" s="2">
        <v>610836000</v>
      </c>
      <c r="H183" s="2">
        <v>655473000</v>
      </c>
      <c r="I183">
        <v>0</v>
      </c>
      <c r="J183" s="2">
        <v>107591000</v>
      </c>
      <c r="K183" s="2">
        <f t="shared" si="7"/>
        <v>1696346000</v>
      </c>
      <c r="L183" s="2">
        <f t="shared" si="8"/>
        <v>933282000</v>
      </c>
      <c r="M183" t="s">
        <v>4</v>
      </c>
      <c r="N183" t="s">
        <v>568</v>
      </c>
    </row>
    <row r="184" spans="1:14" x14ac:dyDescent="0.3">
      <c r="A184">
        <v>1426</v>
      </c>
      <c r="B184" t="s">
        <v>379</v>
      </c>
      <c r="C184" t="s">
        <v>0</v>
      </c>
      <c r="D184" t="str">
        <f t="shared" si="9"/>
        <v>SOandYear 1</v>
      </c>
      <c r="E184" s="5">
        <v>41274</v>
      </c>
      <c r="F184" s="2">
        <v>16537000000</v>
      </c>
      <c r="G184" s="2">
        <v>9373000000</v>
      </c>
      <c r="H184" s="2">
        <v>914000000</v>
      </c>
      <c r="I184">
        <v>0</v>
      </c>
      <c r="J184" s="2">
        <v>1787000000</v>
      </c>
      <c r="K184" s="2">
        <f t="shared" si="7"/>
        <v>7164000000</v>
      </c>
      <c r="L184" s="2">
        <f t="shared" si="8"/>
        <v>4463000000</v>
      </c>
      <c r="M184" t="s">
        <v>14</v>
      </c>
      <c r="N184" t="s">
        <v>502</v>
      </c>
    </row>
    <row r="185" spans="1:14" x14ac:dyDescent="0.3">
      <c r="A185">
        <v>1430</v>
      </c>
      <c r="B185" t="s">
        <v>380</v>
      </c>
      <c r="C185" t="s">
        <v>0</v>
      </c>
      <c r="D185" t="str">
        <f t="shared" si="9"/>
        <v>SPGandYear 1</v>
      </c>
      <c r="E185" s="5">
        <v>41274</v>
      </c>
      <c r="F185" s="2">
        <v>4256157000</v>
      </c>
      <c r="G185" s="2">
        <v>800380000</v>
      </c>
      <c r="H185" s="2">
        <v>376687000</v>
      </c>
      <c r="I185">
        <v>0</v>
      </c>
      <c r="J185" s="2">
        <v>1068382000</v>
      </c>
      <c r="K185" s="2">
        <f t="shared" si="7"/>
        <v>3455777000</v>
      </c>
      <c r="L185" s="2">
        <f t="shared" si="8"/>
        <v>2010708000</v>
      </c>
      <c r="M185" t="s">
        <v>12</v>
      </c>
      <c r="N185" t="s">
        <v>505</v>
      </c>
    </row>
    <row r="186" spans="1:14" x14ac:dyDescent="0.3">
      <c r="A186">
        <v>1442</v>
      </c>
      <c r="B186" t="s">
        <v>382</v>
      </c>
      <c r="C186" t="s">
        <v>0</v>
      </c>
      <c r="D186" t="str">
        <f t="shared" si="9"/>
        <v>SRCLandYear 1</v>
      </c>
      <c r="E186" s="5">
        <v>41274</v>
      </c>
      <c r="F186" s="2">
        <v>1913149000</v>
      </c>
      <c r="G186" s="2">
        <v>1055844000</v>
      </c>
      <c r="H186" s="2">
        <v>356817000</v>
      </c>
      <c r="I186">
        <v>0</v>
      </c>
      <c r="J186" s="2">
        <v>31652000</v>
      </c>
      <c r="K186" s="2">
        <f t="shared" si="7"/>
        <v>857305000</v>
      </c>
      <c r="L186" s="2">
        <f t="shared" si="8"/>
        <v>468836000</v>
      </c>
      <c r="M186" t="s">
        <v>9</v>
      </c>
      <c r="N186" t="s">
        <v>493</v>
      </c>
    </row>
    <row r="187" spans="1:14" x14ac:dyDescent="0.3">
      <c r="A187">
        <v>1446</v>
      </c>
      <c r="B187" t="s">
        <v>383</v>
      </c>
      <c r="C187" t="s">
        <v>0</v>
      </c>
      <c r="D187" t="str">
        <f t="shared" si="9"/>
        <v>SREandYear 1</v>
      </c>
      <c r="E187" s="5">
        <v>41274</v>
      </c>
      <c r="F187" s="2">
        <v>9647000000</v>
      </c>
      <c r="G187" s="2">
        <v>6646000000</v>
      </c>
      <c r="H187" s="2">
        <v>359000000</v>
      </c>
      <c r="I187">
        <v>0</v>
      </c>
      <c r="J187" s="2">
        <v>1090000000</v>
      </c>
      <c r="K187" s="2">
        <f t="shared" si="7"/>
        <v>3001000000</v>
      </c>
      <c r="L187" s="2">
        <f t="shared" si="8"/>
        <v>1552000000</v>
      </c>
      <c r="M187" t="s">
        <v>14</v>
      </c>
      <c r="N187" t="s">
        <v>501</v>
      </c>
    </row>
    <row r="188" spans="1:14" x14ac:dyDescent="0.3">
      <c r="A188">
        <v>1450</v>
      </c>
      <c r="B188" t="s">
        <v>384</v>
      </c>
      <c r="C188" t="s">
        <v>0</v>
      </c>
      <c r="D188" t="str">
        <f t="shared" si="9"/>
        <v>STIandYear 1</v>
      </c>
      <c r="E188" s="5">
        <v>41274</v>
      </c>
      <c r="F188" s="2">
        <v>11240000000</v>
      </c>
      <c r="G188" s="2">
        <v>429000000</v>
      </c>
      <c r="H188" s="2">
        <v>6073000000</v>
      </c>
      <c r="I188">
        <v>0</v>
      </c>
      <c r="J188" s="2">
        <v>1441000000</v>
      </c>
      <c r="K188" s="2">
        <f t="shared" si="7"/>
        <v>10811000000</v>
      </c>
      <c r="L188" s="2">
        <f t="shared" si="8"/>
        <v>3297000000</v>
      </c>
      <c r="M188" t="s">
        <v>7</v>
      </c>
      <c r="N188" t="s">
        <v>518</v>
      </c>
    </row>
    <row r="189" spans="1:14" x14ac:dyDescent="0.3">
      <c r="A189">
        <v>1474</v>
      </c>
      <c r="B189" t="s">
        <v>389</v>
      </c>
      <c r="C189" t="s">
        <v>0</v>
      </c>
      <c r="D189" t="str">
        <f t="shared" si="9"/>
        <v>SWNandYear 1</v>
      </c>
      <c r="E189" s="5">
        <v>41274</v>
      </c>
      <c r="F189" s="2">
        <v>2730000000</v>
      </c>
      <c r="G189" s="2">
        <v>245000000</v>
      </c>
      <c r="H189" s="2">
        <v>835000000</v>
      </c>
      <c r="I189">
        <v>0</v>
      </c>
      <c r="J189" s="2">
        <v>811000000</v>
      </c>
      <c r="K189" s="2">
        <f t="shared" si="7"/>
        <v>2485000000</v>
      </c>
      <c r="L189" s="2">
        <f t="shared" si="8"/>
        <v>839000000</v>
      </c>
      <c r="M189" t="s">
        <v>6</v>
      </c>
      <c r="N189" t="s">
        <v>512</v>
      </c>
    </row>
    <row r="190" spans="1:14" x14ac:dyDescent="0.3">
      <c r="A190">
        <v>1478</v>
      </c>
      <c r="B190" t="s">
        <v>390</v>
      </c>
      <c r="C190" t="s">
        <v>0</v>
      </c>
      <c r="D190" t="str">
        <f t="shared" si="9"/>
        <v>SYFandYear 1</v>
      </c>
      <c r="E190" s="5">
        <v>41274</v>
      </c>
      <c r="F190" s="2">
        <v>10793000000</v>
      </c>
      <c r="G190" s="2">
        <v>362000000</v>
      </c>
      <c r="H190" s="2">
        <v>2123000000</v>
      </c>
      <c r="I190">
        <v>0</v>
      </c>
      <c r="J190" s="2">
        <v>4549000000</v>
      </c>
      <c r="K190" s="2">
        <f t="shared" si="7"/>
        <v>10431000000</v>
      </c>
      <c r="L190" s="2">
        <f t="shared" si="8"/>
        <v>3759000000</v>
      </c>
      <c r="M190" t="s">
        <v>7</v>
      </c>
      <c r="N190" t="s">
        <v>487</v>
      </c>
    </row>
    <row r="191" spans="1:14" x14ac:dyDescent="0.3">
      <c r="A191">
        <v>1494</v>
      </c>
      <c r="B191" t="s">
        <v>394</v>
      </c>
      <c r="C191" t="s">
        <v>0</v>
      </c>
      <c r="D191" t="str">
        <f t="shared" si="9"/>
        <v>TandYear 1</v>
      </c>
      <c r="E191" s="5">
        <v>41274</v>
      </c>
      <c r="F191" s="2">
        <v>127434000000</v>
      </c>
      <c r="G191" s="2">
        <v>55228000000</v>
      </c>
      <c r="H191" s="2">
        <v>41066000000</v>
      </c>
      <c r="I191">
        <v>0</v>
      </c>
      <c r="J191" s="2">
        <v>18143000000</v>
      </c>
      <c r="K191" s="2">
        <f t="shared" si="7"/>
        <v>72206000000</v>
      </c>
      <c r="L191" s="2">
        <f t="shared" si="8"/>
        <v>12997000000</v>
      </c>
      <c r="M191" t="s">
        <v>13</v>
      </c>
      <c r="N191" t="s">
        <v>526</v>
      </c>
    </row>
    <row r="192" spans="1:14" x14ac:dyDescent="0.3">
      <c r="A192">
        <v>1502</v>
      </c>
      <c r="B192" t="s">
        <v>396</v>
      </c>
      <c r="C192" t="s">
        <v>0</v>
      </c>
      <c r="D192" t="str">
        <f t="shared" si="9"/>
        <v>TDCandYear 1</v>
      </c>
      <c r="E192" s="5">
        <v>41274</v>
      </c>
      <c r="F192" s="2">
        <v>2665000000</v>
      </c>
      <c r="G192" s="2">
        <v>1174000000</v>
      </c>
      <c r="H192" s="2">
        <v>728000000</v>
      </c>
      <c r="I192" s="2">
        <v>183000000</v>
      </c>
      <c r="J192">
        <v>0</v>
      </c>
      <c r="K192" s="2">
        <f t="shared" si="7"/>
        <v>1491000000</v>
      </c>
      <c r="L192" s="2">
        <f t="shared" si="8"/>
        <v>580000000</v>
      </c>
      <c r="M192" t="s">
        <v>10</v>
      </c>
      <c r="N192" t="s">
        <v>569</v>
      </c>
    </row>
    <row r="193" spans="1:14" x14ac:dyDescent="0.3">
      <c r="A193">
        <v>1530</v>
      </c>
      <c r="B193" t="s">
        <v>403</v>
      </c>
      <c r="C193" t="s">
        <v>0</v>
      </c>
      <c r="D193" t="str">
        <f t="shared" si="9"/>
        <v>TMKandYear 1</v>
      </c>
      <c r="E193" s="5">
        <v>41274</v>
      </c>
      <c r="F193" s="2">
        <v>3589516000</v>
      </c>
      <c r="G193" s="2">
        <v>1955682000</v>
      </c>
      <c r="H193">
        <v>0</v>
      </c>
      <c r="I193">
        <v>0</v>
      </c>
      <c r="J193" s="2">
        <v>787329000</v>
      </c>
      <c r="K193" s="2">
        <f t="shared" si="7"/>
        <v>1633834000</v>
      </c>
      <c r="L193" s="2">
        <f t="shared" si="8"/>
        <v>846505000</v>
      </c>
      <c r="M193" t="s">
        <v>7</v>
      </c>
      <c r="N193" t="s">
        <v>503</v>
      </c>
    </row>
    <row r="194" spans="1:14" x14ac:dyDescent="0.3">
      <c r="A194">
        <v>1534</v>
      </c>
      <c r="B194" t="s">
        <v>404</v>
      </c>
      <c r="C194" t="s">
        <v>0</v>
      </c>
      <c r="D194" t="str">
        <f t="shared" si="9"/>
        <v>TMOandYear 1</v>
      </c>
      <c r="E194" s="5">
        <v>41274</v>
      </c>
      <c r="F194" s="2">
        <v>12509900000</v>
      </c>
      <c r="G194" s="2">
        <v>7214400000</v>
      </c>
      <c r="H194" s="2">
        <v>3354900000</v>
      </c>
      <c r="I194" s="2">
        <v>376400000</v>
      </c>
      <c r="J194">
        <v>0</v>
      </c>
      <c r="K194" s="2">
        <f t="shared" si="7"/>
        <v>5295500000</v>
      </c>
      <c r="L194" s="2">
        <f t="shared" si="8"/>
        <v>1564200000</v>
      </c>
      <c r="M194" t="s">
        <v>8</v>
      </c>
      <c r="N194" t="s">
        <v>495</v>
      </c>
    </row>
    <row r="195" spans="1:14" x14ac:dyDescent="0.3">
      <c r="A195">
        <v>1538</v>
      </c>
      <c r="B195" t="s">
        <v>405</v>
      </c>
      <c r="C195" t="s">
        <v>0</v>
      </c>
      <c r="D195" t="str">
        <f t="shared" si="9"/>
        <v>TRIPandYear 1</v>
      </c>
      <c r="E195" s="5">
        <v>41274</v>
      </c>
      <c r="F195" s="2">
        <v>763000000</v>
      </c>
      <c r="G195" s="2">
        <v>12000000</v>
      </c>
      <c r="H195" s="2">
        <v>429000000</v>
      </c>
      <c r="I195">
        <v>0</v>
      </c>
      <c r="J195" s="2">
        <v>26000000</v>
      </c>
      <c r="K195" s="2">
        <f t="shared" ref="K195:K258" si="10">F195-G195</f>
        <v>751000000</v>
      </c>
      <c r="L195" s="2">
        <f t="shared" ref="L195:L258" si="11">F195-G195-H195-I195-J195</f>
        <v>296000000</v>
      </c>
      <c r="M195" t="s">
        <v>4</v>
      </c>
      <c r="N195" t="s">
        <v>564</v>
      </c>
    </row>
    <row r="196" spans="1:14" x14ac:dyDescent="0.3">
      <c r="A196">
        <v>1554</v>
      </c>
      <c r="B196" t="s">
        <v>409</v>
      </c>
      <c r="C196" t="s">
        <v>0</v>
      </c>
      <c r="D196" t="str">
        <f t="shared" ref="D196:D259" si="12">B196&amp;"and"&amp;C196</f>
        <v>TSOandYear 1</v>
      </c>
      <c r="E196" s="5">
        <v>41274</v>
      </c>
      <c r="F196" s="2">
        <v>29809000000</v>
      </c>
      <c r="G196" s="2">
        <v>26045000000</v>
      </c>
      <c r="H196" s="2">
        <v>1702000000</v>
      </c>
      <c r="I196">
        <v>0</v>
      </c>
      <c r="J196" s="2">
        <v>418000000</v>
      </c>
      <c r="K196" s="2">
        <f t="shared" si="10"/>
        <v>3764000000</v>
      </c>
      <c r="L196" s="2">
        <f t="shared" si="11"/>
        <v>1644000000</v>
      </c>
      <c r="M196" t="s">
        <v>6</v>
      </c>
      <c r="N196" t="s">
        <v>556</v>
      </c>
    </row>
    <row r="197" spans="1:14" x14ac:dyDescent="0.3">
      <c r="A197">
        <v>1558</v>
      </c>
      <c r="B197" t="s">
        <v>410</v>
      </c>
      <c r="C197" t="s">
        <v>0</v>
      </c>
      <c r="D197" t="str">
        <f t="shared" si="12"/>
        <v>TSSandYear 1</v>
      </c>
      <c r="E197" s="5">
        <v>41274</v>
      </c>
      <c r="F197" s="2">
        <v>1793557000</v>
      </c>
      <c r="G197" s="2">
        <v>1189341000</v>
      </c>
      <c r="H197" s="2">
        <v>247597000</v>
      </c>
      <c r="I197">
        <v>0</v>
      </c>
      <c r="J197">
        <v>0</v>
      </c>
      <c r="K197" s="2">
        <f t="shared" si="10"/>
        <v>604216000</v>
      </c>
      <c r="L197" s="2">
        <f t="shared" si="11"/>
        <v>356619000</v>
      </c>
      <c r="M197" t="s">
        <v>10</v>
      </c>
      <c r="N197" t="s">
        <v>506</v>
      </c>
    </row>
    <row r="198" spans="1:14" x14ac:dyDescent="0.3">
      <c r="A198">
        <v>1562</v>
      </c>
      <c r="B198" t="s">
        <v>411</v>
      </c>
      <c r="C198" t="s">
        <v>0</v>
      </c>
      <c r="D198" t="str">
        <f t="shared" si="12"/>
        <v>TXNandYear 1</v>
      </c>
      <c r="E198" s="5">
        <v>41274</v>
      </c>
      <c r="F198" s="2">
        <v>12825000000</v>
      </c>
      <c r="G198" s="2">
        <v>6457000000</v>
      </c>
      <c r="H198" s="2">
        <v>1804000000</v>
      </c>
      <c r="I198" s="2">
        <v>1877000000</v>
      </c>
      <c r="J198">
        <v>0</v>
      </c>
      <c r="K198" s="2">
        <f t="shared" si="10"/>
        <v>6368000000</v>
      </c>
      <c r="L198" s="2">
        <f t="shared" si="11"/>
        <v>2687000000</v>
      </c>
      <c r="M198" t="s">
        <v>10</v>
      </c>
      <c r="N198" t="s">
        <v>536</v>
      </c>
    </row>
    <row r="199" spans="1:14" x14ac:dyDescent="0.3">
      <c r="A199">
        <v>1570</v>
      </c>
      <c r="B199" t="s">
        <v>413</v>
      </c>
      <c r="C199" t="s">
        <v>0</v>
      </c>
      <c r="D199" t="str">
        <f t="shared" si="12"/>
        <v>UAandYear 1</v>
      </c>
      <c r="E199" s="5">
        <v>41274</v>
      </c>
      <c r="F199" s="2">
        <v>1834921000</v>
      </c>
      <c r="G199" s="2">
        <v>955624000</v>
      </c>
      <c r="H199" s="2">
        <v>670602000</v>
      </c>
      <c r="I199">
        <v>0</v>
      </c>
      <c r="J199">
        <v>0</v>
      </c>
      <c r="K199" s="2">
        <f t="shared" si="10"/>
        <v>879297000</v>
      </c>
      <c r="L199" s="2">
        <f t="shared" si="11"/>
        <v>208695000</v>
      </c>
      <c r="M199" t="s">
        <v>4</v>
      </c>
      <c r="N199" t="s">
        <v>570</v>
      </c>
    </row>
    <row r="200" spans="1:14" x14ac:dyDescent="0.3">
      <c r="A200">
        <v>1574</v>
      </c>
      <c r="B200" t="s">
        <v>414</v>
      </c>
      <c r="C200" t="s">
        <v>0</v>
      </c>
      <c r="D200" t="str">
        <f t="shared" si="12"/>
        <v>UAAandYear 1</v>
      </c>
      <c r="E200" s="5">
        <v>41274</v>
      </c>
      <c r="F200" s="2">
        <v>1834921000</v>
      </c>
      <c r="G200" s="2">
        <v>955624000</v>
      </c>
      <c r="H200" s="2">
        <v>670602000</v>
      </c>
      <c r="I200">
        <v>0</v>
      </c>
      <c r="J200">
        <v>0</v>
      </c>
      <c r="K200" s="2">
        <f t="shared" si="10"/>
        <v>879297000</v>
      </c>
      <c r="L200" s="2">
        <f t="shared" si="11"/>
        <v>208695000</v>
      </c>
      <c r="M200" t="s">
        <v>4</v>
      </c>
      <c r="N200" t="s">
        <v>570</v>
      </c>
    </row>
    <row r="201" spans="1:14" x14ac:dyDescent="0.3">
      <c r="A201">
        <v>1578</v>
      </c>
      <c r="B201" t="s">
        <v>415</v>
      </c>
      <c r="C201" t="s">
        <v>0</v>
      </c>
      <c r="D201" t="str">
        <f t="shared" si="12"/>
        <v>UALandYear 1</v>
      </c>
      <c r="E201" s="5">
        <v>41274</v>
      </c>
      <c r="F201" s="2">
        <v>37152000000</v>
      </c>
      <c r="G201" s="2">
        <v>17820000000</v>
      </c>
      <c r="H201" s="2">
        <v>16448000000</v>
      </c>
      <c r="I201">
        <v>0</v>
      </c>
      <c r="J201" s="2">
        <v>1522000000</v>
      </c>
      <c r="K201" s="2">
        <f t="shared" si="10"/>
        <v>19332000000</v>
      </c>
      <c r="L201" s="2">
        <f t="shared" si="11"/>
        <v>1362000000</v>
      </c>
      <c r="M201" t="s">
        <v>9</v>
      </c>
      <c r="N201" t="s">
        <v>497</v>
      </c>
    </row>
    <row r="202" spans="1:14" x14ac:dyDescent="0.3">
      <c r="A202">
        <v>1582</v>
      </c>
      <c r="B202" t="s">
        <v>416</v>
      </c>
      <c r="C202" t="s">
        <v>0</v>
      </c>
      <c r="D202" t="str">
        <f t="shared" si="12"/>
        <v>UDRandYear 1</v>
      </c>
      <c r="E202" s="5">
        <v>41274</v>
      </c>
      <c r="F202" s="2">
        <v>716612000</v>
      </c>
      <c r="G202" s="2">
        <v>245316000</v>
      </c>
      <c r="H202" s="2">
        <v>58005000</v>
      </c>
      <c r="I202">
        <v>0</v>
      </c>
      <c r="J202" s="2">
        <v>346031000</v>
      </c>
      <c r="K202" s="2">
        <f t="shared" si="10"/>
        <v>471296000</v>
      </c>
      <c r="L202" s="2">
        <f t="shared" si="11"/>
        <v>67260000</v>
      </c>
      <c r="M202" t="s">
        <v>12</v>
      </c>
      <c r="N202" t="s">
        <v>531</v>
      </c>
    </row>
    <row r="203" spans="1:14" x14ac:dyDescent="0.3">
      <c r="A203">
        <v>1598</v>
      </c>
      <c r="B203" t="s">
        <v>419</v>
      </c>
      <c r="C203" t="s">
        <v>0</v>
      </c>
      <c r="D203" t="str">
        <f t="shared" si="12"/>
        <v>UNMandYear 1</v>
      </c>
      <c r="E203" s="5">
        <v>41274</v>
      </c>
      <c r="F203" s="2">
        <v>10515400000</v>
      </c>
      <c r="G203" s="2">
        <v>7172100000</v>
      </c>
      <c r="H203" s="2">
        <v>786800000</v>
      </c>
      <c r="I203">
        <v>0</v>
      </c>
      <c r="J203" s="2">
        <v>1161600000</v>
      </c>
      <c r="K203" s="2">
        <f t="shared" si="10"/>
        <v>3343300000</v>
      </c>
      <c r="L203" s="2">
        <f t="shared" si="11"/>
        <v>1394900000</v>
      </c>
      <c r="M203" t="s">
        <v>7</v>
      </c>
      <c r="N203" t="s">
        <v>551</v>
      </c>
    </row>
    <row r="204" spans="1:14" x14ac:dyDescent="0.3">
      <c r="A204">
        <v>1606</v>
      </c>
      <c r="B204" t="s">
        <v>421</v>
      </c>
      <c r="C204" t="s">
        <v>0</v>
      </c>
      <c r="D204" t="str">
        <f t="shared" si="12"/>
        <v>UPSandYear 1</v>
      </c>
      <c r="E204" s="5">
        <v>41274</v>
      </c>
      <c r="F204" s="2">
        <v>54127000000</v>
      </c>
      <c r="G204" s="2">
        <v>13574000000</v>
      </c>
      <c r="H204" s="2">
        <v>37352000000</v>
      </c>
      <c r="I204">
        <v>0</v>
      </c>
      <c r="J204" s="2">
        <v>1858000000</v>
      </c>
      <c r="K204" s="2">
        <f t="shared" si="10"/>
        <v>40553000000</v>
      </c>
      <c r="L204" s="2">
        <f t="shared" si="11"/>
        <v>1343000000</v>
      </c>
      <c r="M204" t="s">
        <v>9</v>
      </c>
      <c r="N204" t="s">
        <v>525</v>
      </c>
    </row>
    <row r="205" spans="1:14" x14ac:dyDescent="0.3">
      <c r="A205">
        <v>1630</v>
      </c>
      <c r="B205" t="s">
        <v>427</v>
      </c>
      <c r="C205" t="s">
        <v>0</v>
      </c>
      <c r="D205" t="str">
        <f t="shared" si="12"/>
        <v>VFCandYear 1</v>
      </c>
      <c r="E205" s="5">
        <v>41274</v>
      </c>
      <c r="F205" s="2">
        <v>10879855000</v>
      </c>
      <c r="G205" s="2">
        <v>5817880000</v>
      </c>
      <c r="H205" s="2">
        <v>3596708000</v>
      </c>
      <c r="I205">
        <v>0</v>
      </c>
      <c r="J205">
        <v>0</v>
      </c>
      <c r="K205" s="2">
        <f t="shared" si="10"/>
        <v>5061975000</v>
      </c>
      <c r="L205" s="2">
        <f t="shared" si="11"/>
        <v>1465267000</v>
      </c>
      <c r="M205" t="s">
        <v>4</v>
      </c>
      <c r="N205" t="s">
        <v>570</v>
      </c>
    </row>
    <row r="206" spans="1:14" x14ac:dyDescent="0.3">
      <c r="A206">
        <v>1638</v>
      </c>
      <c r="B206" t="s">
        <v>429</v>
      </c>
      <c r="C206" t="s">
        <v>0</v>
      </c>
      <c r="D206" t="str">
        <f t="shared" si="12"/>
        <v>VLOandYear 1</v>
      </c>
      <c r="E206" s="5">
        <v>41274</v>
      </c>
      <c r="F206" s="2">
        <v>138393000000</v>
      </c>
      <c r="G206" s="2">
        <v>126485000000</v>
      </c>
      <c r="H206" s="2">
        <v>5229000000</v>
      </c>
      <c r="I206">
        <v>0</v>
      </c>
      <c r="J206" s="2">
        <v>1549000000</v>
      </c>
      <c r="K206" s="2">
        <f t="shared" si="10"/>
        <v>11908000000</v>
      </c>
      <c r="L206" s="2">
        <f t="shared" si="11"/>
        <v>5130000000</v>
      </c>
      <c r="M206" t="s">
        <v>6</v>
      </c>
      <c r="N206" t="s">
        <v>556</v>
      </c>
    </row>
    <row r="207" spans="1:14" x14ac:dyDescent="0.3">
      <c r="A207">
        <v>1642</v>
      </c>
      <c r="B207" t="s">
        <v>430</v>
      </c>
      <c r="C207" t="s">
        <v>0</v>
      </c>
      <c r="D207" t="str">
        <f t="shared" si="12"/>
        <v>VMCandYear 1</v>
      </c>
      <c r="E207" s="5">
        <v>41274</v>
      </c>
      <c r="F207" s="2">
        <v>2567310000</v>
      </c>
      <c r="G207" s="2">
        <v>2233284000</v>
      </c>
      <c r="H207" s="2">
        <v>308143000</v>
      </c>
      <c r="I207">
        <v>0</v>
      </c>
      <c r="J207">
        <v>0</v>
      </c>
      <c r="K207" s="2">
        <f t="shared" si="10"/>
        <v>334026000</v>
      </c>
      <c r="L207" s="2">
        <f t="shared" si="11"/>
        <v>25883000</v>
      </c>
      <c r="M207" t="s">
        <v>11</v>
      </c>
      <c r="N207" t="s">
        <v>553</v>
      </c>
    </row>
    <row r="208" spans="1:14" x14ac:dyDescent="0.3">
      <c r="A208">
        <v>1650</v>
      </c>
      <c r="B208" t="s">
        <v>432</v>
      </c>
      <c r="C208" t="s">
        <v>0</v>
      </c>
      <c r="D208" t="str">
        <f t="shared" si="12"/>
        <v>VRSKandYear 1</v>
      </c>
      <c r="E208" s="5">
        <v>41274</v>
      </c>
      <c r="F208" s="2">
        <v>1407848000</v>
      </c>
      <c r="G208" s="2">
        <v>516708000</v>
      </c>
      <c r="H208" s="2">
        <v>220068000</v>
      </c>
      <c r="I208">
        <v>0</v>
      </c>
      <c r="J208" s="2">
        <v>98844000</v>
      </c>
      <c r="K208" s="2">
        <f t="shared" si="10"/>
        <v>891140000</v>
      </c>
      <c r="L208" s="2">
        <f t="shared" si="11"/>
        <v>572228000</v>
      </c>
      <c r="M208" t="s">
        <v>9</v>
      </c>
      <c r="N208" t="s">
        <v>529</v>
      </c>
    </row>
    <row r="209" spans="1:14" x14ac:dyDescent="0.3">
      <c r="A209">
        <v>1654</v>
      </c>
      <c r="B209" t="s">
        <v>433</v>
      </c>
      <c r="C209" t="s">
        <v>0</v>
      </c>
      <c r="D209" t="str">
        <f t="shared" si="12"/>
        <v>VRSNandYear 1</v>
      </c>
      <c r="E209" s="5">
        <v>41274</v>
      </c>
      <c r="F209" s="2">
        <v>873592000</v>
      </c>
      <c r="G209" s="2">
        <v>167600000</v>
      </c>
      <c r="H209" s="2">
        <v>186971000</v>
      </c>
      <c r="I209" s="2">
        <v>61694000</v>
      </c>
      <c r="J209">
        <v>0</v>
      </c>
      <c r="K209" s="2">
        <f t="shared" si="10"/>
        <v>705992000</v>
      </c>
      <c r="L209" s="2">
        <f t="shared" si="11"/>
        <v>457327000</v>
      </c>
      <c r="M209" t="s">
        <v>10</v>
      </c>
      <c r="N209" t="s">
        <v>506</v>
      </c>
    </row>
    <row r="210" spans="1:14" x14ac:dyDescent="0.3">
      <c r="A210">
        <v>1658</v>
      </c>
      <c r="B210" t="s">
        <v>434</v>
      </c>
      <c r="C210" t="s">
        <v>0</v>
      </c>
      <c r="D210" t="str">
        <f t="shared" si="12"/>
        <v>VRTXandYear 1</v>
      </c>
      <c r="E210" s="5">
        <v>41274</v>
      </c>
      <c r="F210" s="2">
        <v>1527042000</v>
      </c>
      <c r="G210" s="2">
        <v>279885000</v>
      </c>
      <c r="H210" s="2">
        <v>432681000</v>
      </c>
      <c r="I210" s="2">
        <v>765905000</v>
      </c>
      <c r="J210">
        <v>0</v>
      </c>
      <c r="K210" s="2">
        <f t="shared" si="10"/>
        <v>1247157000</v>
      </c>
      <c r="L210" s="2">
        <f t="shared" si="11"/>
        <v>48571000</v>
      </c>
      <c r="M210" t="s">
        <v>8</v>
      </c>
      <c r="N210" t="s">
        <v>538</v>
      </c>
    </row>
    <row r="211" spans="1:14" x14ac:dyDescent="0.3">
      <c r="A211">
        <v>1666</v>
      </c>
      <c r="B211" t="s">
        <v>436</v>
      </c>
      <c r="C211" t="s">
        <v>0</v>
      </c>
      <c r="D211" t="str">
        <f t="shared" si="12"/>
        <v>VZandYear 1</v>
      </c>
      <c r="E211" s="5">
        <v>41274</v>
      </c>
      <c r="F211" s="2">
        <v>115846000000</v>
      </c>
      <c r="G211" s="2">
        <v>46275000000</v>
      </c>
      <c r="H211" s="2">
        <v>39951000000</v>
      </c>
      <c r="I211">
        <v>0</v>
      </c>
      <c r="J211" s="2">
        <v>16460000000</v>
      </c>
      <c r="K211" s="2">
        <f t="shared" si="10"/>
        <v>69571000000</v>
      </c>
      <c r="L211" s="2">
        <f t="shared" si="11"/>
        <v>13160000000</v>
      </c>
      <c r="M211" t="s">
        <v>13</v>
      </c>
      <c r="N211" t="s">
        <v>526</v>
      </c>
    </row>
    <row r="212" spans="1:14" x14ac:dyDescent="0.3">
      <c r="A212">
        <v>1670</v>
      </c>
      <c r="B212" t="s">
        <v>437</v>
      </c>
      <c r="C212" t="s">
        <v>0</v>
      </c>
      <c r="D212" t="str">
        <f t="shared" si="12"/>
        <v>WATandYear 1</v>
      </c>
      <c r="E212" s="5">
        <v>41274</v>
      </c>
      <c r="F212" s="2">
        <v>1843641000</v>
      </c>
      <c r="G212" s="2">
        <v>737614000</v>
      </c>
      <c r="H212" s="2">
        <v>477270000</v>
      </c>
      <c r="I212" s="2">
        <v>96004000</v>
      </c>
      <c r="J212" s="2">
        <v>13829000</v>
      </c>
      <c r="K212" s="2">
        <f t="shared" si="10"/>
        <v>1106027000</v>
      </c>
      <c r="L212" s="2">
        <f t="shared" si="11"/>
        <v>518924000</v>
      </c>
      <c r="M212" t="s">
        <v>8</v>
      </c>
      <c r="N212" t="s">
        <v>490</v>
      </c>
    </row>
    <row r="213" spans="1:14" x14ac:dyDescent="0.3">
      <c r="A213">
        <v>1678</v>
      </c>
      <c r="B213" t="s">
        <v>439</v>
      </c>
      <c r="C213" t="s">
        <v>0</v>
      </c>
      <c r="D213" t="str">
        <f t="shared" si="12"/>
        <v>WECandYear 1</v>
      </c>
      <c r="E213" s="5">
        <v>41274</v>
      </c>
      <c r="F213" s="2">
        <v>4246400000</v>
      </c>
      <c r="G213" s="2">
        <v>2760500000</v>
      </c>
      <c r="H213" s="2">
        <v>121400000</v>
      </c>
      <c r="I213">
        <v>0</v>
      </c>
      <c r="J213" s="2">
        <v>364200000</v>
      </c>
      <c r="K213" s="2">
        <f t="shared" si="10"/>
        <v>1485900000</v>
      </c>
      <c r="L213" s="2">
        <f t="shared" si="11"/>
        <v>1000300000</v>
      </c>
      <c r="M213" t="s">
        <v>14</v>
      </c>
      <c r="N213" t="s">
        <v>502</v>
      </c>
    </row>
    <row r="214" spans="1:14" x14ac:dyDescent="0.3">
      <c r="A214">
        <v>1682</v>
      </c>
      <c r="B214" t="s">
        <v>440</v>
      </c>
      <c r="C214" t="s">
        <v>0</v>
      </c>
      <c r="D214" t="str">
        <f t="shared" si="12"/>
        <v>WFCandYear 1</v>
      </c>
      <c r="E214" s="5">
        <v>41274</v>
      </c>
      <c r="F214" s="2">
        <v>91247000000</v>
      </c>
      <c r="G214" s="2">
        <v>1727000000</v>
      </c>
      <c r="H214" s="2">
        <v>48724000000</v>
      </c>
      <c r="I214">
        <v>0</v>
      </c>
      <c r="J214" s="2">
        <v>8891000000</v>
      </c>
      <c r="K214" s="2">
        <f t="shared" si="10"/>
        <v>89520000000</v>
      </c>
      <c r="L214" s="2">
        <f t="shared" si="11"/>
        <v>31905000000</v>
      </c>
      <c r="M214" t="s">
        <v>7</v>
      </c>
      <c r="N214" t="s">
        <v>518</v>
      </c>
    </row>
    <row r="215" spans="1:14" x14ac:dyDescent="0.3">
      <c r="A215">
        <v>1702</v>
      </c>
      <c r="B215" t="s">
        <v>444</v>
      </c>
      <c r="C215" t="s">
        <v>0</v>
      </c>
      <c r="D215" t="str">
        <f t="shared" si="12"/>
        <v>WMBandYear 1</v>
      </c>
      <c r="E215" s="5">
        <v>41274</v>
      </c>
      <c r="F215" s="2">
        <v>7486000000</v>
      </c>
      <c r="G215" s="2">
        <v>4523000000</v>
      </c>
      <c r="H215" s="2">
        <v>595000000</v>
      </c>
      <c r="I215">
        <v>0</v>
      </c>
      <c r="J215" s="2">
        <v>756000000</v>
      </c>
      <c r="K215" s="2">
        <f t="shared" si="10"/>
        <v>2963000000</v>
      </c>
      <c r="L215" s="2">
        <f t="shared" si="11"/>
        <v>1612000000</v>
      </c>
      <c r="M215" t="s">
        <v>6</v>
      </c>
      <c r="N215" t="s">
        <v>512</v>
      </c>
    </row>
    <row r="216" spans="1:14" x14ac:dyDescent="0.3">
      <c r="A216">
        <v>1713</v>
      </c>
      <c r="B216" t="s">
        <v>447</v>
      </c>
      <c r="C216" t="s">
        <v>0</v>
      </c>
      <c r="D216" t="str">
        <f t="shared" si="12"/>
        <v>WUandYear 1</v>
      </c>
      <c r="E216" s="5">
        <v>41274</v>
      </c>
      <c r="F216" s="2">
        <v>5664800000</v>
      </c>
      <c r="G216" s="2">
        <v>3194200000</v>
      </c>
      <c r="H216" s="2">
        <v>1140600000</v>
      </c>
      <c r="I216">
        <v>0</v>
      </c>
      <c r="J216">
        <v>0</v>
      </c>
      <c r="K216" s="2">
        <f t="shared" si="10"/>
        <v>2470600000</v>
      </c>
      <c r="L216" s="2">
        <f t="shared" si="11"/>
        <v>1330000000</v>
      </c>
      <c r="M216" t="s">
        <v>10</v>
      </c>
      <c r="N216" t="s">
        <v>506</v>
      </c>
    </row>
    <row r="217" spans="1:14" x14ac:dyDescent="0.3">
      <c r="A217">
        <v>1717</v>
      </c>
      <c r="B217" t="s">
        <v>448</v>
      </c>
      <c r="C217" t="s">
        <v>0</v>
      </c>
      <c r="D217" t="str">
        <f t="shared" si="12"/>
        <v>WYandYear 1</v>
      </c>
      <c r="E217" s="5">
        <v>41274</v>
      </c>
      <c r="F217" s="2">
        <v>5989000000</v>
      </c>
      <c r="G217" s="2">
        <v>4993000000</v>
      </c>
      <c r="H217" s="2">
        <v>320000000</v>
      </c>
      <c r="I217" s="2">
        <v>32000000</v>
      </c>
      <c r="J217">
        <v>0</v>
      </c>
      <c r="K217" s="2">
        <f t="shared" si="10"/>
        <v>996000000</v>
      </c>
      <c r="L217" s="2">
        <f t="shared" si="11"/>
        <v>644000000</v>
      </c>
      <c r="M217" t="s">
        <v>12</v>
      </c>
      <c r="N217" t="s">
        <v>505</v>
      </c>
    </row>
    <row r="218" spans="1:14" x14ac:dyDescent="0.3">
      <c r="A218">
        <v>1721</v>
      </c>
      <c r="B218" t="s">
        <v>449</v>
      </c>
      <c r="C218" t="s">
        <v>0</v>
      </c>
      <c r="D218" t="str">
        <f t="shared" si="12"/>
        <v>WYNandYear 1</v>
      </c>
      <c r="E218" s="5">
        <v>41274</v>
      </c>
      <c r="F218" s="2">
        <v>4534000000</v>
      </c>
      <c r="G218" s="2">
        <v>2093000000</v>
      </c>
      <c r="H218" s="2">
        <v>1389000000</v>
      </c>
      <c r="I218">
        <v>0</v>
      </c>
      <c r="J218" s="2">
        <v>185000000</v>
      </c>
      <c r="K218" s="2">
        <f t="shared" si="10"/>
        <v>2441000000</v>
      </c>
      <c r="L218" s="2">
        <f t="shared" si="11"/>
        <v>867000000</v>
      </c>
      <c r="M218" t="s">
        <v>4</v>
      </c>
      <c r="N218" t="s">
        <v>550</v>
      </c>
    </row>
    <row r="219" spans="1:14" x14ac:dyDescent="0.3">
      <c r="A219">
        <v>1725</v>
      </c>
      <c r="B219" t="s">
        <v>450</v>
      </c>
      <c r="C219" t="s">
        <v>0</v>
      </c>
      <c r="D219" t="str">
        <f t="shared" si="12"/>
        <v>WYNNandYear 1</v>
      </c>
      <c r="E219" s="5">
        <v>41274</v>
      </c>
      <c r="F219" s="2">
        <v>5154284000</v>
      </c>
      <c r="G219" s="2">
        <v>3251575000</v>
      </c>
      <c r="H219" s="2">
        <v>481677000</v>
      </c>
      <c r="I219">
        <v>0</v>
      </c>
      <c r="J219" s="2">
        <v>373199000</v>
      </c>
      <c r="K219" s="2">
        <f t="shared" si="10"/>
        <v>1902709000</v>
      </c>
      <c r="L219" s="2">
        <f t="shared" si="11"/>
        <v>1047833000</v>
      </c>
      <c r="M219" t="s">
        <v>4</v>
      </c>
      <c r="N219" t="s">
        <v>571</v>
      </c>
    </row>
    <row r="220" spans="1:14" x14ac:dyDescent="0.3">
      <c r="A220">
        <v>1729</v>
      </c>
      <c r="B220" t="s">
        <v>451</v>
      </c>
      <c r="C220" t="s">
        <v>0</v>
      </c>
      <c r="D220" t="str">
        <f t="shared" si="12"/>
        <v>XECandYear 1</v>
      </c>
      <c r="E220" s="5">
        <v>41274</v>
      </c>
      <c r="F220" s="2">
        <v>1623938000</v>
      </c>
      <c r="G220" s="2">
        <v>337903000</v>
      </c>
      <c r="H220" s="2">
        <v>188302000</v>
      </c>
      <c r="I220">
        <v>0</v>
      </c>
      <c r="J220" s="2">
        <v>513916000</v>
      </c>
      <c r="K220" s="2">
        <f t="shared" si="10"/>
        <v>1286035000</v>
      </c>
      <c r="L220" s="2">
        <f t="shared" si="11"/>
        <v>583817000</v>
      </c>
      <c r="M220" t="s">
        <v>6</v>
      </c>
      <c r="N220" t="s">
        <v>512</v>
      </c>
    </row>
    <row r="221" spans="1:14" x14ac:dyDescent="0.3">
      <c r="A221">
        <v>1733</v>
      </c>
      <c r="B221" t="s">
        <v>452</v>
      </c>
      <c r="C221" t="s">
        <v>0</v>
      </c>
      <c r="D221" t="str">
        <f t="shared" si="12"/>
        <v>XELandYear 1</v>
      </c>
      <c r="E221" s="5">
        <v>41274</v>
      </c>
      <c r="F221" s="2">
        <v>10128223000</v>
      </c>
      <c r="G221" s="2">
        <v>6710036000</v>
      </c>
      <c r="H221" s="2">
        <v>669451000</v>
      </c>
      <c r="I221">
        <v>0</v>
      </c>
      <c r="J221" s="2">
        <v>926053000</v>
      </c>
      <c r="K221" s="2">
        <f t="shared" si="10"/>
        <v>3418187000</v>
      </c>
      <c r="L221" s="2">
        <f t="shared" si="11"/>
        <v>1822683000</v>
      </c>
      <c r="M221" t="s">
        <v>14</v>
      </c>
      <c r="N221" t="s">
        <v>501</v>
      </c>
    </row>
    <row r="222" spans="1:14" x14ac:dyDescent="0.3">
      <c r="A222">
        <v>1737</v>
      </c>
      <c r="B222" t="s">
        <v>453</v>
      </c>
      <c r="C222" t="s">
        <v>0</v>
      </c>
      <c r="D222" t="str">
        <f t="shared" si="12"/>
        <v>XLandYear 1</v>
      </c>
      <c r="E222" s="5">
        <v>41274</v>
      </c>
      <c r="F222" s="2">
        <v>7232397000</v>
      </c>
      <c r="G222" s="2">
        <v>5165169000</v>
      </c>
      <c r="H222">
        <v>0</v>
      </c>
      <c r="I222">
        <v>0</v>
      </c>
      <c r="J222" s="2">
        <v>1173955000</v>
      </c>
      <c r="K222" s="2">
        <f t="shared" si="10"/>
        <v>2067228000</v>
      </c>
      <c r="L222" s="2">
        <f t="shared" si="11"/>
        <v>893273000</v>
      </c>
      <c r="M222" t="s">
        <v>7</v>
      </c>
      <c r="N222" t="s">
        <v>504</v>
      </c>
    </row>
    <row r="223" spans="1:14" x14ac:dyDescent="0.3">
      <c r="A223">
        <v>1745</v>
      </c>
      <c r="B223" t="s">
        <v>455</v>
      </c>
      <c r="C223" t="s">
        <v>0</v>
      </c>
      <c r="D223" t="str">
        <f t="shared" si="12"/>
        <v>XOMandYear 1</v>
      </c>
      <c r="E223" s="5">
        <v>41274</v>
      </c>
      <c r="F223" s="2">
        <v>451509000000</v>
      </c>
      <c r="G223" s="2">
        <v>302056000000</v>
      </c>
      <c r="H223" s="2">
        <v>81844000000</v>
      </c>
      <c r="I223">
        <v>0</v>
      </c>
      <c r="J223" s="2">
        <v>15888000000</v>
      </c>
      <c r="K223" s="2">
        <f t="shared" si="10"/>
        <v>149453000000</v>
      </c>
      <c r="L223" s="2">
        <f t="shared" si="11"/>
        <v>51721000000</v>
      </c>
      <c r="M223" t="s">
        <v>6</v>
      </c>
      <c r="N223" t="s">
        <v>524</v>
      </c>
    </row>
    <row r="224" spans="1:14" x14ac:dyDescent="0.3">
      <c r="A224">
        <v>1749</v>
      </c>
      <c r="B224" t="s">
        <v>456</v>
      </c>
      <c r="C224" t="s">
        <v>0</v>
      </c>
      <c r="D224" t="str">
        <f t="shared" si="12"/>
        <v>XRAYandYear 1</v>
      </c>
      <c r="E224" s="5">
        <v>41274</v>
      </c>
      <c r="F224" s="2">
        <v>2928429000</v>
      </c>
      <c r="G224" s="2">
        <v>1372042000</v>
      </c>
      <c r="H224" s="2">
        <v>1148731000</v>
      </c>
      <c r="I224">
        <v>0</v>
      </c>
      <c r="J224">
        <v>0</v>
      </c>
      <c r="K224" s="2">
        <f t="shared" si="10"/>
        <v>1556387000</v>
      </c>
      <c r="L224" s="2">
        <f t="shared" si="11"/>
        <v>407656000</v>
      </c>
      <c r="M224" t="s">
        <v>8</v>
      </c>
      <c r="N224" t="s">
        <v>572</v>
      </c>
    </row>
    <row r="225" spans="1:14" x14ac:dyDescent="0.3">
      <c r="A225">
        <v>1753</v>
      </c>
      <c r="B225" t="s">
        <v>457</v>
      </c>
      <c r="C225" t="s">
        <v>0</v>
      </c>
      <c r="D225" t="str">
        <f t="shared" si="12"/>
        <v>XRXandYear 1</v>
      </c>
      <c r="E225" s="5">
        <v>41274</v>
      </c>
      <c r="F225" s="2">
        <v>20421000000</v>
      </c>
      <c r="G225" s="2">
        <v>13634000000</v>
      </c>
      <c r="H225" s="2">
        <v>4398000000</v>
      </c>
      <c r="I225" s="2">
        <v>655000000</v>
      </c>
      <c r="J225" s="2">
        <v>301000000</v>
      </c>
      <c r="K225" s="2">
        <f t="shared" si="10"/>
        <v>6787000000</v>
      </c>
      <c r="L225" s="2">
        <f t="shared" si="11"/>
        <v>1433000000</v>
      </c>
      <c r="M225" t="s">
        <v>10</v>
      </c>
      <c r="N225" t="s">
        <v>527</v>
      </c>
    </row>
    <row r="226" spans="1:14" x14ac:dyDescent="0.3">
      <c r="A226">
        <v>1757</v>
      </c>
      <c r="B226" t="s">
        <v>458</v>
      </c>
      <c r="C226" t="s">
        <v>0</v>
      </c>
      <c r="D226" t="str">
        <f t="shared" si="12"/>
        <v>XYLandYear 1</v>
      </c>
      <c r="E226" s="5">
        <v>41274</v>
      </c>
      <c r="F226" s="2">
        <v>3791000000</v>
      </c>
      <c r="G226" s="2">
        <v>2289000000</v>
      </c>
      <c r="H226" s="2">
        <v>936000000</v>
      </c>
      <c r="I226" s="2">
        <v>106000000</v>
      </c>
      <c r="J226">
        <v>0</v>
      </c>
      <c r="K226" s="2">
        <f t="shared" si="10"/>
        <v>1502000000</v>
      </c>
      <c r="L226" s="2">
        <f t="shared" si="11"/>
        <v>460000000</v>
      </c>
      <c r="M226" t="s">
        <v>9</v>
      </c>
      <c r="N226" t="s">
        <v>493</v>
      </c>
    </row>
    <row r="227" spans="1:14" x14ac:dyDescent="0.3">
      <c r="A227">
        <v>1761</v>
      </c>
      <c r="B227" t="s">
        <v>459</v>
      </c>
      <c r="C227" t="s">
        <v>0</v>
      </c>
      <c r="D227" t="str">
        <f t="shared" si="12"/>
        <v>YHOOandYear 1</v>
      </c>
      <c r="E227" s="5">
        <v>41274</v>
      </c>
      <c r="F227" s="2">
        <v>4986566000</v>
      </c>
      <c r="G227" s="2">
        <v>1620566000</v>
      </c>
      <c r="H227" s="2">
        <v>1641819000</v>
      </c>
      <c r="I227" s="2">
        <v>885824000</v>
      </c>
      <c r="J227" s="2">
        <v>35819000</v>
      </c>
      <c r="K227" s="2">
        <f t="shared" si="10"/>
        <v>3366000000</v>
      </c>
      <c r="L227" s="2">
        <f t="shared" si="11"/>
        <v>802538000</v>
      </c>
      <c r="M227" t="s">
        <v>10</v>
      </c>
      <c r="N227" t="s">
        <v>506</v>
      </c>
    </row>
    <row r="228" spans="1:14" x14ac:dyDescent="0.3">
      <c r="A228">
        <v>1769</v>
      </c>
      <c r="B228" t="s">
        <v>461</v>
      </c>
      <c r="C228" t="s">
        <v>0</v>
      </c>
      <c r="D228" t="str">
        <f t="shared" si="12"/>
        <v>ZBHandYear 1</v>
      </c>
      <c r="E228" s="5">
        <v>41274</v>
      </c>
      <c r="F228" s="2">
        <v>4471700000</v>
      </c>
      <c r="G228" s="2">
        <v>1125200000</v>
      </c>
      <c r="H228" s="2">
        <v>1822100000</v>
      </c>
      <c r="I228" s="2">
        <v>225600000</v>
      </c>
      <c r="J228">
        <v>0</v>
      </c>
      <c r="K228" s="2">
        <f t="shared" si="10"/>
        <v>3346500000</v>
      </c>
      <c r="L228" s="2">
        <f t="shared" si="11"/>
        <v>1298800000</v>
      </c>
      <c r="M228" t="s">
        <v>8</v>
      </c>
      <c r="N228" t="s">
        <v>495</v>
      </c>
    </row>
    <row r="229" spans="1:14" x14ac:dyDescent="0.3">
      <c r="A229">
        <v>1773</v>
      </c>
      <c r="B229" t="s">
        <v>462</v>
      </c>
      <c r="C229" t="s">
        <v>0</v>
      </c>
      <c r="D229" t="str">
        <f t="shared" si="12"/>
        <v>ZIONandYear 1</v>
      </c>
      <c r="E229" s="5">
        <v>41274</v>
      </c>
      <c r="F229" s="2">
        <v>2458592000</v>
      </c>
      <c r="G229" s="2">
        <v>80146000</v>
      </c>
      <c r="H229" s="2">
        <v>1579007000</v>
      </c>
      <c r="I229">
        <v>0</v>
      </c>
      <c r="J229" s="2">
        <v>31237000</v>
      </c>
      <c r="K229" s="2">
        <f t="shared" si="10"/>
        <v>2378446000</v>
      </c>
      <c r="L229" s="2">
        <f t="shared" si="11"/>
        <v>768202000</v>
      </c>
      <c r="M229" t="s">
        <v>7</v>
      </c>
      <c r="N229" t="s">
        <v>522</v>
      </c>
    </row>
    <row r="230" spans="1:14" x14ac:dyDescent="0.3">
      <c r="A230">
        <v>1184</v>
      </c>
      <c r="B230" t="s">
        <v>323</v>
      </c>
      <c r="C230" t="s">
        <v>0</v>
      </c>
      <c r="D230" t="str">
        <f t="shared" si="12"/>
        <v>NVDAandYear 1</v>
      </c>
      <c r="E230" s="5">
        <v>41301</v>
      </c>
      <c r="F230" s="2">
        <v>4280159000</v>
      </c>
      <c r="G230" s="2">
        <v>2053816000</v>
      </c>
      <c r="H230" s="2">
        <v>430822000</v>
      </c>
      <c r="I230" s="2">
        <v>1147282000</v>
      </c>
      <c r="J230">
        <v>0</v>
      </c>
      <c r="K230" s="2">
        <f t="shared" si="10"/>
        <v>2226343000</v>
      </c>
      <c r="L230" s="2">
        <f t="shared" si="11"/>
        <v>648239000</v>
      </c>
      <c r="M230" t="s">
        <v>10</v>
      </c>
      <c r="N230" t="s">
        <v>536</v>
      </c>
    </row>
    <row r="231" spans="1:14" x14ac:dyDescent="0.3">
      <c r="A231">
        <v>40</v>
      </c>
      <c r="B231" t="s">
        <v>47</v>
      </c>
      <c r="C231" t="s">
        <v>0</v>
      </c>
      <c r="D231" t="str">
        <f t="shared" si="12"/>
        <v>ADSKandYear 1</v>
      </c>
      <c r="E231" s="5">
        <v>41305</v>
      </c>
      <c r="F231" s="2">
        <v>2312200000</v>
      </c>
      <c r="G231" s="2">
        <v>238500000</v>
      </c>
      <c r="H231" s="2">
        <v>1081800000</v>
      </c>
      <c r="I231" s="2">
        <v>600000000</v>
      </c>
      <c r="J231" s="2">
        <v>42100000</v>
      </c>
      <c r="K231" s="2">
        <f t="shared" si="10"/>
        <v>2073700000</v>
      </c>
      <c r="L231" s="2">
        <f t="shared" si="11"/>
        <v>349800000</v>
      </c>
      <c r="M231" t="s">
        <v>10</v>
      </c>
      <c r="N231" t="s">
        <v>569</v>
      </c>
    </row>
    <row r="232" spans="1:14" x14ac:dyDescent="0.3">
      <c r="A232">
        <v>386</v>
      </c>
      <c r="B232" t="s">
        <v>127</v>
      </c>
      <c r="C232" t="s">
        <v>0</v>
      </c>
      <c r="D232" t="str">
        <f t="shared" si="12"/>
        <v>CRMandYear 1</v>
      </c>
      <c r="E232" s="5">
        <v>41305</v>
      </c>
      <c r="F232" s="2">
        <v>3050195000</v>
      </c>
      <c r="G232" s="2">
        <v>683579000</v>
      </c>
      <c r="H232" s="2">
        <v>2047847000</v>
      </c>
      <c r="I232" s="2">
        <v>429479000</v>
      </c>
      <c r="J232">
        <v>0</v>
      </c>
      <c r="K232" s="2">
        <f t="shared" si="10"/>
        <v>2366616000</v>
      </c>
      <c r="L232" s="2">
        <f t="shared" si="11"/>
        <v>-110710000</v>
      </c>
      <c r="M232" t="s">
        <v>10</v>
      </c>
      <c r="N232" t="s">
        <v>506</v>
      </c>
    </row>
    <row r="233" spans="1:14" x14ac:dyDescent="0.3">
      <c r="A233">
        <v>1522</v>
      </c>
      <c r="B233" t="s">
        <v>401</v>
      </c>
      <c r="C233" t="s">
        <v>0</v>
      </c>
      <c r="D233" t="str">
        <f t="shared" si="12"/>
        <v>TIFandYear 1</v>
      </c>
      <c r="E233" s="5">
        <v>41305</v>
      </c>
      <c r="F233" s="2">
        <v>3794249000</v>
      </c>
      <c r="G233" s="2">
        <v>1630965000</v>
      </c>
      <c r="H233" s="2">
        <v>1466067000</v>
      </c>
      <c r="I233">
        <v>0</v>
      </c>
      <c r="J233">
        <v>0</v>
      </c>
      <c r="K233" s="2">
        <f t="shared" si="10"/>
        <v>2163284000</v>
      </c>
      <c r="L233" s="2">
        <f t="shared" si="11"/>
        <v>697217000</v>
      </c>
      <c r="M233" t="s">
        <v>4</v>
      </c>
      <c r="N233" t="s">
        <v>570</v>
      </c>
    </row>
    <row r="234" spans="1:14" x14ac:dyDescent="0.3">
      <c r="A234">
        <v>1610</v>
      </c>
      <c r="B234" t="s">
        <v>422</v>
      </c>
      <c r="C234" t="s">
        <v>0</v>
      </c>
      <c r="D234" t="str">
        <f t="shared" si="12"/>
        <v>URBNandYear 1</v>
      </c>
      <c r="E234" s="5">
        <v>41305</v>
      </c>
      <c r="F234" s="2">
        <v>2794925000</v>
      </c>
      <c r="G234" s="2">
        <v>1763394000</v>
      </c>
      <c r="H234" s="2">
        <v>657246000</v>
      </c>
      <c r="I234">
        <v>0</v>
      </c>
      <c r="J234">
        <v>0</v>
      </c>
      <c r="K234" s="2">
        <f t="shared" si="10"/>
        <v>1031531000</v>
      </c>
      <c r="L234" s="2">
        <f t="shared" si="11"/>
        <v>374285000</v>
      </c>
      <c r="M234" t="s">
        <v>4</v>
      </c>
      <c r="N234" t="s">
        <v>573</v>
      </c>
    </row>
    <row r="235" spans="1:14" x14ac:dyDescent="0.3">
      <c r="A235">
        <v>1706</v>
      </c>
      <c r="B235" t="s">
        <v>445</v>
      </c>
      <c r="C235" t="s">
        <v>0</v>
      </c>
      <c r="D235" t="str">
        <f t="shared" si="12"/>
        <v>WMTandYear 1</v>
      </c>
      <c r="E235" s="5">
        <v>41305</v>
      </c>
      <c r="F235" s="2">
        <v>468651000000</v>
      </c>
      <c r="G235" s="2">
        <v>352297000000</v>
      </c>
      <c r="H235" s="2">
        <v>88629000000</v>
      </c>
      <c r="I235">
        <v>0</v>
      </c>
      <c r="J235">
        <v>0</v>
      </c>
      <c r="K235" s="2">
        <f t="shared" si="10"/>
        <v>116354000000</v>
      </c>
      <c r="L235" s="2">
        <f t="shared" si="11"/>
        <v>27725000000</v>
      </c>
      <c r="M235" t="s">
        <v>5</v>
      </c>
      <c r="N235" t="s">
        <v>574</v>
      </c>
    </row>
    <row r="236" spans="1:14" x14ac:dyDescent="0.3">
      <c r="A236">
        <v>448</v>
      </c>
      <c r="B236" t="s">
        <v>143</v>
      </c>
      <c r="C236" t="s">
        <v>0</v>
      </c>
      <c r="D236" t="str">
        <f t="shared" si="12"/>
        <v>DGandYear 1</v>
      </c>
      <c r="E236" s="5">
        <v>41306</v>
      </c>
      <c r="F236" s="2">
        <v>16022128000</v>
      </c>
      <c r="G236" s="2">
        <v>10936727000</v>
      </c>
      <c r="H236" s="2">
        <v>3430125000</v>
      </c>
      <c r="I236">
        <v>0</v>
      </c>
      <c r="J236">
        <v>0</v>
      </c>
      <c r="K236" s="2">
        <f t="shared" si="10"/>
        <v>5085401000</v>
      </c>
      <c r="L236" s="2">
        <f t="shared" si="11"/>
        <v>1655276000</v>
      </c>
      <c r="M236" t="s">
        <v>4</v>
      </c>
      <c r="N236" t="s">
        <v>575</v>
      </c>
    </row>
    <row r="237" spans="1:14" x14ac:dyDescent="0.3">
      <c r="A237">
        <v>979</v>
      </c>
      <c r="B237" t="s">
        <v>276</v>
      </c>
      <c r="C237" t="s">
        <v>0</v>
      </c>
      <c r="D237" t="str">
        <f t="shared" si="12"/>
        <v>LOWandYear 1</v>
      </c>
      <c r="E237" s="5">
        <v>41306</v>
      </c>
      <c r="F237" s="2">
        <v>50521000000</v>
      </c>
      <c r="G237" s="2">
        <v>33194000000</v>
      </c>
      <c r="H237" s="2">
        <v>12244000000</v>
      </c>
      <c r="I237">
        <v>0</v>
      </c>
      <c r="J237" s="2">
        <v>1523000000</v>
      </c>
      <c r="K237" s="2">
        <f t="shared" si="10"/>
        <v>17327000000</v>
      </c>
      <c r="L237" s="2">
        <f t="shared" si="11"/>
        <v>3560000000</v>
      </c>
      <c r="M237" t="s">
        <v>4</v>
      </c>
      <c r="N237" t="s">
        <v>576</v>
      </c>
    </row>
    <row r="238" spans="1:14" x14ac:dyDescent="0.3">
      <c r="A238">
        <v>484</v>
      </c>
      <c r="B238" t="s">
        <v>152</v>
      </c>
      <c r="C238" t="s">
        <v>0</v>
      </c>
      <c r="D238" t="str">
        <f t="shared" si="12"/>
        <v>DLTRandYear 1</v>
      </c>
      <c r="E238" s="5">
        <v>41307</v>
      </c>
      <c r="F238" s="2">
        <v>7394500000</v>
      </c>
      <c r="G238" s="2">
        <v>4741800000</v>
      </c>
      <c r="H238" s="2">
        <v>1732600000</v>
      </c>
      <c r="I238">
        <v>0</v>
      </c>
      <c r="J238">
        <v>0</v>
      </c>
      <c r="K238" s="2">
        <f t="shared" si="10"/>
        <v>2652700000</v>
      </c>
      <c r="L238" s="2">
        <f t="shared" si="11"/>
        <v>920100000</v>
      </c>
      <c r="M238" t="s">
        <v>4</v>
      </c>
      <c r="N238" t="s">
        <v>575</v>
      </c>
    </row>
    <row r="239" spans="1:14" x14ac:dyDescent="0.3">
      <c r="A239">
        <v>648</v>
      </c>
      <c r="B239" t="s">
        <v>193</v>
      </c>
      <c r="C239" t="s">
        <v>0</v>
      </c>
      <c r="D239" t="str">
        <f t="shared" si="12"/>
        <v>FLandYear 1</v>
      </c>
      <c r="E239" s="5">
        <v>41307</v>
      </c>
      <c r="F239" s="2">
        <v>6182000000</v>
      </c>
      <c r="G239" s="2">
        <v>4148000000</v>
      </c>
      <c r="H239" s="2">
        <v>1294000000</v>
      </c>
      <c r="I239">
        <v>0</v>
      </c>
      <c r="J239" s="2">
        <v>118000000</v>
      </c>
      <c r="K239" s="2">
        <f t="shared" si="10"/>
        <v>2034000000</v>
      </c>
      <c r="L239" s="2">
        <f t="shared" si="11"/>
        <v>622000000</v>
      </c>
      <c r="M239" t="s">
        <v>4</v>
      </c>
      <c r="N239" t="s">
        <v>573</v>
      </c>
    </row>
    <row r="240" spans="1:14" x14ac:dyDescent="0.3">
      <c r="A240">
        <v>712</v>
      </c>
      <c r="B240" t="s">
        <v>209</v>
      </c>
      <c r="C240" t="s">
        <v>0</v>
      </c>
      <c r="D240" t="str">
        <f t="shared" si="12"/>
        <v>GPSandYear 1</v>
      </c>
      <c r="E240" s="5">
        <v>41307</v>
      </c>
      <c r="F240" s="2">
        <v>15651000000</v>
      </c>
      <c r="G240" s="2">
        <v>9480000000</v>
      </c>
      <c r="H240">
        <v>0</v>
      </c>
      <c r="I240">
        <v>0</v>
      </c>
      <c r="J240">
        <v>0</v>
      </c>
      <c r="K240" s="2">
        <f t="shared" si="10"/>
        <v>6171000000</v>
      </c>
      <c r="L240" s="2">
        <f t="shared" si="11"/>
        <v>6171000000</v>
      </c>
      <c r="M240" t="s">
        <v>4</v>
      </c>
      <c r="N240" t="s">
        <v>573</v>
      </c>
    </row>
    <row r="241" spans="1:14" x14ac:dyDescent="0.3">
      <c r="A241">
        <v>887</v>
      </c>
      <c r="B241" t="s">
        <v>253</v>
      </c>
      <c r="C241" t="s">
        <v>0</v>
      </c>
      <c r="D241" t="str">
        <f t="shared" si="12"/>
        <v>JWNandYear 1</v>
      </c>
      <c r="E241" s="5">
        <v>41307</v>
      </c>
      <c r="F241" s="2">
        <v>12134000000</v>
      </c>
      <c r="G241" s="2">
        <v>7432000000</v>
      </c>
      <c r="H241" s="2">
        <v>3357000000</v>
      </c>
      <c r="I241">
        <v>0</v>
      </c>
      <c r="J241">
        <v>0</v>
      </c>
      <c r="K241" s="2">
        <f t="shared" si="10"/>
        <v>4702000000</v>
      </c>
      <c r="L241" s="2">
        <f t="shared" si="11"/>
        <v>1345000000</v>
      </c>
      <c r="M241" t="s">
        <v>4</v>
      </c>
      <c r="N241" t="s">
        <v>577</v>
      </c>
    </row>
    <row r="242" spans="1:14" x14ac:dyDescent="0.3">
      <c r="A242">
        <v>927</v>
      </c>
      <c r="B242" t="s">
        <v>263</v>
      </c>
      <c r="C242" t="s">
        <v>0</v>
      </c>
      <c r="D242" t="str">
        <f t="shared" si="12"/>
        <v>KRandYear 1</v>
      </c>
      <c r="E242" s="5">
        <v>41307</v>
      </c>
      <c r="F242" s="2">
        <v>96619000000</v>
      </c>
      <c r="G242" s="2">
        <v>76726000000</v>
      </c>
      <c r="H242" s="2">
        <v>15477000000</v>
      </c>
      <c r="I242">
        <v>0</v>
      </c>
      <c r="J242" s="2">
        <v>1652000000</v>
      </c>
      <c r="K242" s="2">
        <f t="shared" si="10"/>
        <v>19893000000</v>
      </c>
      <c r="L242" s="2">
        <f t="shared" si="11"/>
        <v>2764000000</v>
      </c>
      <c r="M242" t="s">
        <v>5</v>
      </c>
      <c r="N242" t="s">
        <v>578</v>
      </c>
    </row>
    <row r="243" spans="1:14" x14ac:dyDescent="0.3">
      <c r="A243">
        <v>931</v>
      </c>
      <c r="B243" t="s">
        <v>264</v>
      </c>
      <c r="C243" t="s">
        <v>0</v>
      </c>
      <c r="D243" t="str">
        <f t="shared" si="12"/>
        <v>KSSandYear 1</v>
      </c>
      <c r="E243" s="5">
        <v>41307</v>
      </c>
      <c r="F243" s="2">
        <v>19279000000</v>
      </c>
      <c r="G243" s="2">
        <v>12289000000</v>
      </c>
      <c r="H243" s="2">
        <v>4267000000</v>
      </c>
      <c r="I243">
        <v>0</v>
      </c>
      <c r="J243" s="2">
        <v>833000000</v>
      </c>
      <c r="K243" s="2">
        <f t="shared" si="10"/>
        <v>6990000000</v>
      </c>
      <c r="L243" s="2">
        <f t="shared" si="11"/>
        <v>1890000000</v>
      </c>
      <c r="M243" t="s">
        <v>4</v>
      </c>
      <c r="N243" t="s">
        <v>575</v>
      </c>
    </row>
    <row r="244" spans="1:14" x14ac:dyDescent="0.3">
      <c r="A244">
        <v>939</v>
      </c>
      <c r="B244" t="s">
        <v>266</v>
      </c>
      <c r="C244" t="s">
        <v>0</v>
      </c>
      <c r="D244" t="str">
        <f t="shared" si="12"/>
        <v>LBandYear 1</v>
      </c>
      <c r="E244" s="5">
        <v>41307</v>
      </c>
      <c r="F244" s="2">
        <v>10459000000</v>
      </c>
      <c r="G244" s="2">
        <v>6073000000</v>
      </c>
      <c r="H244" s="2">
        <v>2720000000</v>
      </c>
      <c r="I244">
        <v>0</v>
      </c>
      <c r="J244">
        <v>0</v>
      </c>
      <c r="K244" s="2">
        <f t="shared" si="10"/>
        <v>4386000000</v>
      </c>
      <c r="L244" s="2">
        <f t="shared" si="11"/>
        <v>1666000000</v>
      </c>
      <c r="M244" t="s">
        <v>4</v>
      </c>
      <c r="N244" t="s">
        <v>573</v>
      </c>
    </row>
    <row r="245" spans="1:14" x14ac:dyDescent="0.3">
      <c r="A245">
        <v>1003</v>
      </c>
      <c r="B245" t="s">
        <v>282</v>
      </c>
      <c r="C245" t="s">
        <v>0</v>
      </c>
      <c r="D245" t="str">
        <f t="shared" si="12"/>
        <v>MandYear 1</v>
      </c>
      <c r="E245" s="5">
        <v>41307</v>
      </c>
      <c r="F245" s="2">
        <v>27686000000</v>
      </c>
      <c r="G245" s="2">
        <v>16538000000</v>
      </c>
      <c r="H245" s="2">
        <v>8482000000</v>
      </c>
      <c r="I245">
        <v>0</v>
      </c>
      <c r="J245">
        <v>0</v>
      </c>
      <c r="K245" s="2">
        <f t="shared" si="10"/>
        <v>11148000000</v>
      </c>
      <c r="L245" s="2">
        <f t="shared" si="11"/>
        <v>2666000000</v>
      </c>
      <c r="M245" t="s">
        <v>4</v>
      </c>
      <c r="N245" t="s">
        <v>577</v>
      </c>
    </row>
    <row r="246" spans="1:14" x14ac:dyDescent="0.3">
      <c r="A246">
        <v>1370</v>
      </c>
      <c r="B246" t="s">
        <v>366</v>
      </c>
      <c r="C246" t="s">
        <v>0</v>
      </c>
      <c r="D246" t="str">
        <f t="shared" si="12"/>
        <v>ROSTandYear 1</v>
      </c>
      <c r="E246" s="5">
        <v>41307</v>
      </c>
      <c r="F246" s="2">
        <v>9721065000</v>
      </c>
      <c r="G246" s="2">
        <v>7011428000</v>
      </c>
      <c r="H246" s="2">
        <v>1437886000</v>
      </c>
      <c r="I246">
        <v>0</v>
      </c>
      <c r="J246">
        <v>0</v>
      </c>
      <c r="K246" s="2">
        <f t="shared" si="10"/>
        <v>2709637000</v>
      </c>
      <c r="L246" s="2">
        <f t="shared" si="11"/>
        <v>1271751000</v>
      </c>
      <c r="M246" t="s">
        <v>4</v>
      </c>
      <c r="N246" t="s">
        <v>573</v>
      </c>
    </row>
    <row r="247" spans="1:14" x14ac:dyDescent="0.3">
      <c r="A247">
        <v>1406</v>
      </c>
      <c r="B247" t="s">
        <v>374</v>
      </c>
      <c r="C247" t="s">
        <v>0</v>
      </c>
      <c r="D247" t="str">
        <f t="shared" si="12"/>
        <v>SIGandYear 1</v>
      </c>
      <c r="E247" s="5">
        <v>41307</v>
      </c>
      <c r="F247" s="2">
        <v>3983400000</v>
      </c>
      <c r="G247" s="2">
        <v>2446000000</v>
      </c>
      <c r="H247" s="2">
        <v>976900000</v>
      </c>
      <c r="I247">
        <v>0</v>
      </c>
      <c r="J247">
        <v>0</v>
      </c>
      <c r="K247" s="2">
        <f t="shared" si="10"/>
        <v>1537400000</v>
      </c>
      <c r="L247" s="2">
        <f t="shared" si="11"/>
        <v>560500000</v>
      </c>
      <c r="M247" t="s">
        <v>4</v>
      </c>
      <c r="N247" t="s">
        <v>539</v>
      </c>
    </row>
    <row r="248" spans="1:14" x14ac:dyDescent="0.3">
      <c r="A248">
        <v>1438</v>
      </c>
      <c r="B248" t="s">
        <v>381</v>
      </c>
      <c r="C248" t="s">
        <v>0</v>
      </c>
      <c r="D248" t="str">
        <f t="shared" si="12"/>
        <v>SPLSandYear 1</v>
      </c>
      <c r="E248" s="5">
        <v>41307</v>
      </c>
      <c r="F248" s="2">
        <v>24380510000</v>
      </c>
      <c r="G248" s="2">
        <v>17889249000</v>
      </c>
      <c r="H248" s="2">
        <v>4884284000</v>
      </c>
      <c r="I248">
        <v>0</v>
      </c>
      <c r="J248" s="2">
        <v>78900000</v>
      </c>
      <c r="K248" s="2">
        <f t="shared" si="10"/>
        <v>6491261000</v>
      </c>
      <c r="L248" s="2">
        <f t="shared" si="11"/>
        <v>1528077000</v>
      </c>
      <c r="M248" t="s">
        <v>4</v>
      </c>
      <c r="N248" t="s">
        <v>539</v>
      </c>
    </row>
    <row r="249" spans="1:14" x14ac:dyDescent="0.3">
      <c r="A249">
        <v>1518</v>
      </c>
      <c r="B249" t="s">
        <v>400</v>
      </c>
      <c r="C249" t="s">
        <v>0</v>
      </c>
      <c r="D249" t="str">
        <f t="shared" si="12"/>
        <v>TGTandYear 1</v>
      </c>
      <c r="E249" s="5">
        <v>41307</v>
      </c>
      <c r="F249" s="2">
        <v>73301000000</v>
      </c>
      <c r="G249" s="2">
        <v>50568000000</v>
      </c>
      <c r="H249" s="2">
        <v>15110000000</v>
      </c>
      <c r="I249">
        <v>0</v>
      </c>
      <c r="J249" s="2">
        <v>2044000000</v>
      </c>
      <c r="K249" s="2">
        <f t="shared" si="10"/>
        <v>22733000000</v>
      </c>
      <c r="L249" s="2">
        <f t="shared" si="11"/>
        <v>5579000000</v>
      </c>
      <c r="M249" t="s">
        <v>4</v>
      </c>
      <c r="N249" t="s">
        <v>575</v>
      </c>
    </row>
    <row r="250" spans="1:14" x14ac:dyDescent="0.3">
      <c r="A250">
        <v>1526</v>
      </c>
      <c r="B250" t="s">
        <v>402</v>
      </c>
      <c r="C250" t="s">
        <v>0</v>
      </c>
      <c r="D250" t="str">
        <f t="shared" si="12"/>
        <v>TJXandYear 1</v>
      </c>
      <c r="E250" s="5">
        <v>41307</v>
      </c>
      <c r="F250" s="2">
        <v>25878372000</v>
      </c>
      <c r="G250" s="2">
        <v>18521400000</v>
      </c>
      <c r="H250" s="2">
        <v>4250446000</v>
      </c>
      <c r="I250">
        <v>0</v>
      </c>
      <c r="J250">
        <v>0</v>
      </c>
      <c r="K250" s="2">
        <f t="shared" si="10"/>
        <v>7356972000</v>
      </c>
      <c r="L250" s="2">
        <f t="shared" si="11"/>
        <v>3106526000</v>
      </c>
      <c r="M250" t="s">
        <v>4</v>
      </c>
      <c r="N250" t="s">
        <v>573</v>
      </c>
    </row>
    <row r="251" spans="1:14" x14ac:dyDescent="0.3">
      <c r="A251">
        <v>1590</v>
      </c>
      <c r="B251" t="s">
        <v>417</v>
      </c>
      <c r="C251" t="s">
        <v>0</v>
      </c>
      <c r="D251" t="str">
        <f t="shared" si="12"/>
        <v>ULTAandYear 1</v>
      </c>
      <c r="E251" s="5">
        <v>41307</v>
      </c>
      <c r="F251" s="2">
        <v>2220256000</v>
      </c>
      <c r="G251" s="2">
        <v>1436582000</v>
      </c>
      <c r="H251" s="2">
        <v>488880000</v>
      </c>
      <c r="I251">
        <v>0</v>
      </c>
      <c r="J251">
        <v>0</v>
      </c>
      <c r="K251" s="2">
        <f t="shared" si="10"/>
        <v>783674000</v>
      </c>
      <c r="L251" s="2">
        <f t="shared" si="11"/>
        <v>294794000</v>
      </c>
      <c r="M251" t="s">
        <v>4</v>
      </c>
      <c r="N251" t="s">
        <v>539</v>
      </c>
    </row>
    <row r="252" spans="1:14" x14ac:dyDescent="0.3">
      <c r="A252">
        <v>760</v>
      </c>
      <c r="B252" t="s">
        <v>221</v>
      </c>
      <c r="C252" t="s">
        <v>0</v>
      </c>
      <c r="D252" t="str">
        <f t="shared" si="12"/>
        <v>HDandYear 1</v>
      </c>
      <c r="E252" s="5">
        <v>41308</v>
      </c>
      <c r="F252" s="2">
        <v>74754000000</v>
      </c>
      <c r="G252" s="2">
        <v>48912000000</v>
      </c>
      <c r="H252" s="2">
        <v>16508000000</v>
      </c>
      <c r="I252">
        <v>0</v>
      </c>
      <c r="J252" s="2">
        <v>1568000000</v>
      </c>
      <c r="K252" s="2">
        <f t="shared" si="10"/>
        <v>25842000000</v>
      </c>
      <c r="L252" s="2">
        <f t="shared" si="11"/>
        <v>7766000000</v>
      </c>
      <c r="M252" t="s">
        <v>4</v>
      </c>
      <c r="N252" t="s">
        <v>576</v>
      </c>
    </row>
    <row r="253" spans="1:14" x14ac:dyDescent="0.3">
      <c r="A253">
        <v>1316</v>
      </c>
      <c r="B253" t="s">
        <v>353</v>
      </c>
      <c r="C253" t="s">
        <v>0</v>
      </c>
      <c r="D253" t="str">
        <f t="shared" si="12"/>
        <v>PVHandYear 1</v>
      </c>
      <c r="E253" s="5">
        <v>41308</v>
      </c>
      <c r="F253" s="2">
        <v>6043000000</v>
      </c>
      <c r="G253" s="2">
        <v>2793800000</v>
      </c>
      <c r="H253" s="2">
        <v>2594300000</v>
      </c>
      <c r="I253">
        <v>0</v>
      </c>
      <c r="J253">
        <v>0</v>
      </c>
      <c r="K253" s="2">
        <f t="shared" si="10"/>
        <v>3249200000</v>
      </c>
      <c r="L253" s="2">
        <f t="shared" si="11"/>
        <v>654900000</v>
      </c>
      <c r="M253" t="s">
        <v>4</v>
      </c>
      <c r="N253" t="s">
        <v>570</v>
      </c>
    </row>
    <row r="254" spans="1:14" x14ac:dyDescent="0.3">
      <c r="A254">
        <v>915</v>
      </c>
      <c r="B254" t="s">
        <v>260</v>
      </c>
      <c r="C254" t="s">
        <v>0</v>
      </c>
      <c r="D254" t="str">
        <f t="shared" si="12"/>
        <v>KMXandYear 1</v>
      </c>
      <c r="E254" s="5">
        <v>41333</v>
      </c>
      <c r="F254" s="2">
        <v>10962818000</v>
      </c>
      <c r="G254" s="2">
        <v>9498456000</v>
      </c>
      <c r="H254" s="2">
        <v>731767000</v>
      </c>
      <c r="I254">
        <v>0</v>
      </c>
      <c r="J254">
        <v>0</v>
      </c>
      <c r="K254" s="2">
        <f t="shared" si="10"/>
        <v>1464362000</v>
      </c>
      <c r="L254" s="2">
        <f t="shared" si="11"/>
        <v>732595000</v>
      </c>
      <c r="M254" t="s">
        <v>4</v>
      </c>
      <c r="N254" t="s">
        <v>539</v>
      </c>
    </row>
    <row r="255" spans="1:14" x14ac:dyDescent="0.3">
      <c r="A255">
        <v>1354</v>
      </c>
      <c r="B255" t="s">
        <v>362</v>
      </c>
      <c r="C255" t="s">
        <v>0</v>
      </c>
      <c r="D255" t="str">
        <f t="shared" si="12"/>
        <v>RHTandYear 1</v>
      </c>
      <c r="E255" s="5">
        <v>41333</v>
      </c>
      <c r="F255" s="2">
        <v>1328817000</v>
      </c>
      <c r="G255" s="2">
        <v>200600000</v>
      </c>
      <c r="H255" s="2">
        <v>660887000</v>
      </c>
      <c r="I255" s="2">
        <v>263150000</v>
      </c>
      <c r="J255">
        <v>0</v>
      </c>
      <c r="K255" s="2">
        <f t="shared" si="10"/>
        <v>1128217000</v>
      </c>
      <c r="L255" s="2">
        <f t="shared" si="11"/>
        <v>204180000</v>
      </c>
      <c r="M255" t="s">
        <v>10</v>
      </c>
      <c r="N255" t="s">
        <v>579</v>
      </c>
    </row>
    <row r="256" spans="1:14" x14ac:dyDescent="0.3">
      <c r="A256">
        <v>1462</v>
      </c>
      <c r="B256" t="s">
        <v>386</v>
      </c>
      <c r="C256" t="s">
        <v>0</v>
      </c>
      <c r="D256" t="str">
        <f t="shared" si="12"/>
        <v>STZandYear 1</v>
      </c>
      <c r="E256" s="5">
        <v>41333</v>
      </c>
      <c r="F256" s="2">
        <v>2796100000</v>
      </c>
      <c r="G256" s="2">
        <v>1687800000</v>
      </c>
      <c r="H256" s="2">
        <v>585400000</v>
      </c>
      <c r="I256">
        <v>0</v>
      </c>
      <c r="J256">
        <v>0</v>
      </c>
      <c r="K256" s="2">
        <f t="shared" si="10"/>
        <v>1108300000</v>
      </c>
      <c r="L256" s="2">
        <f t="shared" si="11"/>
        <v>522900000</v>
      </c>
      <c r="M256" t="s">
        <v>5</v>
      </c>
      <c r="N256" t="s">
        <v>580</v>
      </c>
    </row>
    <row r="257" spans="1:14" x14ac:dyDescent="0.3">
      <c r="A257">
        <v>198</v>
      </c>
      <c r="B257" t="s">
        <v>83</v>
      </c>
      <c r="C257" t="s">
        <v>0</v>
      </c>
      <c r="D257" t="str">
        <f t="shared" si="12"/>
        <v>BBBYandYear 1</v>
      </c>
      <c r="E257" s="5">
        <v>41335</v>
      </c>
      <c r="F257" s="2">
        <v>10914585000</v>
      </c>
      <c r="G257" s="2">
        <v>6525830000</v>
      </c>
      <c r="H257" s="2">
        <v>2750537000</v>
      </c>
      <c r="I257">
        <v>0</v>
      </c>
      <c r="J257">
        <v>0</v>
      </c>
      <c r="K257" s="2">
        <f t="shared" si="10"/>
        <v>4388755000</v>
      </c>
      <c r="L257" s="2">
        <f t="shared" si="11"/>
        <v>1638218000</v>
      </c>
      <c r="M257" t="s">
        <v>4</v>
      </c>
      <c r="N257" t="s">
        <v>539</v>
      </c>
    </row>
    <row r="258" spans="1:14" x14ac:dyDescent="0.3">
      <c r="A258">
        <v>1486</v>
      </c>
      <c r="B258" t="s">
        <v>392</v>
      </c>
      <c r="C258" t="s">
        <v>0</v>
      </c>
      <c r="D258" t="str">
        <f t="shared" si="12"/>
        <v>SYMCandYear 1</v>
      </c>
      <c r="E258" s="5">
        <v>41362</v>
      </c>
      <c r="F258" s="2">
        <v>6906000000</v>
      </c>
      <c r="G258" s="2">
        <v>1175000000</v>
      </c>
      <c r="H258" s="2">
        <v>3236000000</v>
      </c>
      <c r="I258" s="2">
        <v>1026000000</v>
      </c>
      <c r="J258" s="2">
        <v>286000000</v>
      </c>
      <c r="K258" s="2">
        <f t="shared" si="10"/>
        <v>5731000000</v>
      </c>
      <c r="L258" s="2">
        <f t="shared" si="11"/>
        <v>1183000000</v>
      </c>
      <c r="M258" t="s">
        <v>10</v>
      </c>
      <c r="N258" t="s">
        <v>569</v>
      </c>
    </row>
    <row r="259" spans="1:14" x14ac:dyDescent="0.3">
      <c r="A259">
        <v>923</v>
      </c>
      <c r="B259" t="s">
        <v>262</v>
      </c>
      <c r="C259" t="s">
        <v>0</v>
      </c>
      <c r="D259" t="str">
        <f t="shared" si="12"/>
        <v>KORSandYear 1</v>
      </c>
      <c r="E259" s="5">
        <v>41363</v>
      </c>
      <c r="F259" s="2">
        <v>2181732000</v>
      </c>
      <c r="G259" s="2">
        <v>875166000</v>
      </c>
      <c r="H259" s="2">
        <v>621536000</v>
      </c>
      <c r="I259">
        <v>0</v>
      </c>
      <c r="J259" s="2">
        <v>54291000</v>
      </c>
      <c r="K259" s="2">
        <f t="shared" ref="K259:K322" si="13">F259-G259</f>
        <v>1306566000</v>
      </c>
      <c r="L259" s="2">
        <f t="shared" ref="L259:L322" si="14">F259-G259-H259-I259-J259</f>
        <v>630739000</v>
      </c>
      <c r="M259" t="s">
        <v>4</v>
      </c>
      <c r="N259" t="s">
        <v>570</v>
      </c>
    </row>
    <row r="260" spans="1:14" x14ac:dyDescent="0.3">
      <c r="A260">
        <v>1358</v>
      </c>
      <c r="B260" t="s">
        <v>363</v>
      </c>
      <c r="C260" t="s">
        <v>0</v>
      </c>
      <c r="D260" t="str">
        <f t="shared" ref="D260:D323" si="15">B260&amp;"and"&amp;C260</f>
        <v>RLandYear 1</v>
      </c>
      <c r="E260" s="5">
        <v>41363</v>
      </c>
      <c r="F260" s="2">
        <v>6945000000</v>
      </c>
      <c r="G260" s="2">
        <v>2789000000</v>
      </c>
      <c r="H260" s="2">
        <v>2971000000</v>
      </c>
      <c r="I260">
        <v>0</v>
      </c>
      <c r="J260" s="2">
        <v>27000000</v>
      </c>
      <c r="K260" s="2">
        <f t="shared" si="13"/>
        <v>4156000000</v>
      </c>
      <c r="L260" s="2">
        <f t="shared" si="14"/>
        <v>1158000000</v>
      </c>
      <c r="M260" t="s">
        <v>4</v>
      </c>
      <c r="N260" t="s">
        <v>570</v>
      </c>
    </row>
    <row r="261" spans="1:14" x14ac:dyDescent="0.3">
      <c r="A261">
        <v>1741</v>
      </c>
      <c r="B261" t="s">
        <v>454</v>
      </c>
      <c r="C261" t="s">
        <v>0</v>
      </c>
      <c r="D261" t="str">
        <f t="shared" si="15"/>
        <v>XLNXandYear 1</v>
      </c>
      <c r="E261" s="5">
        <v>41363</v>
      </c>
      <c r="F261" s="2">
        <v>2168652000</v>
      </c>
      <c r="G261" s="2">
        <v>737206000</v>
      </c>
      <c r="H261" s="2">
        <v>365684000</v>
      </c>
      <c r="I261" s="2">
        <v>475522000</v>
      </c>
      <c r="J261" s="2">
        <v>9508000</v>
      </c>
      <c r="K261" s="2">
        <f t="shared" si="13"/>
        <v>1431446000</v>
      </c>
      <c r="L261" s="2">
        <f t="shared" si="14"/>
        <v>580732000</v>
      </c>
      <c r="M261" t="s">
        <v>10</v>
      </c>
      <c r="N261" t="s">
        <v>536</v>
      </c>
    </row>
    <row r="262" spans="1:14" x14ac:dyDescent="0.3">
      <c r="A262">
        <v>516</v>
      </c>
      <c r="B262" t="s">
        <v>160</v>
      </c>
      <c r="C262" t="s">
        <v>0</v>
      </c>
      <c r="D262" t="str">
        <f t="shared" si="15"/>
        <v>EAandYear 1</v>
      </c>
      <c r="E262" s="5">
        <v>41364</v>
      </c>
      <c r="F262" s="2">
        <v>3797000000</v>
      </c>
      <c r="G262" s="2">
        <v>1388000000</v>
      </c>
      <c r="H262" s="2">
        <v>1078000000</v>
      </c>
      <c r="I262" s="2">
        <v>1153000000</v>
      </c>
      <c r="J262" s="2">
        <v>30000000</v>
      </c>
      <c r="K262" s="2">
        <f t="shared" si="13"/>
        <v>2409000000</v>
      </c>
      <c r="L262" s="2">
        <f t="shared" si="14"/>
        <v>148000000</v>
      </c>
      <c r="M262" t="s">
        <v>10</v>
      </c>
      <c r="N262" t="s">
        <v>515</v>
      </c>
    </row>
    <row r="263" spans="1:14" x14ac:dyDescent="0.3">
      <c r="A263">
        <v>1035</v>
      </c>
      <c r="B263" t="s">
        <v>289</v>
      </c>
      <c r="C263" t="s">
        <v>0</v>
      </c>
      <c r="D263" t="str">
        <f t="shared" si="15"/>
        <v>MCHPandYear 1</v>
      </c>
      <c r="E263" s="5">
        <v>41364</v>
      </c>
      <c r="F263" s="2">
        <v>1581623000</v>
      </c>
      <c r="G263" s="2">
        <v>743164000</v>
      </c>
      <c r="H263" s="2">
        <v>261471000</v>
      </c>
      <c r="I263" s="2">
        <v>254723000</v>
      </c>
      <c r="J263" s="2">
        <v>111537000</v>
      </c>
      <c r="K263" s="2">
        <f t="shared" si="13"/>
        <v>838459000</v>
      </c>
      <c r="L263" s="2">
        <f t="shared" si="14"/>
        <v>210728000</v>
      </c>
      <c r="M263" t="s">
        <v>10</v>
      </c>
      <c r="N263" t="s">
        <v>536</v>
      </c>
    </row>
    <row r="264" spans="1:14" x14ac:dyDescent="0.3">
      <c r="A264">
        <v>1039</v>
      </c>
      <c r="B264" t="s">
        <v>290</v>
      </c>
      <c r="C264" t="s">
        <v>0</v>
      </c>
      <c r="D264" t="str">
        <f t="shared" si="15"/>
        <v>MCKandYear 1</v>
      </c>
      <c r="E264" s="5">
        <v>41364</v>
      </c>
      <c r="F264" s="2">
        <v>122196000000</v>
      </c>
      <c r="G264" s="2">
        <v>115315000000</v>
      </c>
      <c r="H264" s="2">
        <v>4110000000</v>
      </c>
      <c r="I264" s="2">
        <v>433000000</v>
      </c>
      <c r="J264">
        <v>0</v>
      </c>
      <c r="K264" s="2">
        <f t="shared" si="13"/>
        <v>6881000000</v>
      </c>
      <c r="L264" s="2">
        <f t="shared" si="14"/>
        <v>2338000000</v>
      </c>
      <c r="M264" t="s">
        <v>8</v>
      </c>
      <c r="N264" t="s">
        <v>490</v>
      </c>
    </row>
    <row r="265" spans="1:14" x14ac:dyDescent="0.3">
      <c r="A265">
        <v>1172</v>
      </c>
      <c r="B265" t="s">
        <v>321</v>
      </c>
      <c r="C265" t="s">
        <v>0</v>
      </c>
      <c r="D265" t="str">
        <f t="shared" si="15"/>
        <v>NTAPandYear 1</v>
      </c>
      <c r="E265" s="5">
        <v>41390</v>
      </c>
      <c r="F265" s="2">
        <v>6332400000</v>
      </c>
      <c r="G265" s="2">
        <v>2571300000</v>
      </c>
      <c r="H265" s="2">
        <v>2247400000</v>
      </c>
      <c r="I265" s="2">
        <v>904200000</v>
      </c>
      <c r="J265">
        <v>0</v>
      </c>
      <c r="K265" s="2">
        <f t="shared" si="13"/>
        <v>3761100000</v>
      </c>
      <c r="L265" s="2">
        <f t="shared" si="14"/>
        <v>609500000</v>
      </c>
      <c r="M265" t="s">
        <v>10</v>
      </c>
      <c r="N265" t="s">
        <v>506</v>
      </c>
    </row>
    <row r="266" spans="1:14" x14ac:dyDescent="0.3">
      <c r="A266">
        <v>1244</v>
      </c>
      <c r="B266" t="s">
        <v>335</v>
      </c>
      <c r="C266" t="s">
        <v>0</v>
      </c>
      <c r="D266" t="str">
        <f t="shared" si="15"/>
        <v>PDCOandYear 1</v>
      </c>
      <c r="E266" s="5">
        <v>41391</v>
      </c>
      <c r="F266" s="2">
        <v>3637212000</v>
      </c>
      <c r="G266" s="2">
        <v>2446443000</v>
      </c>
      <c r="H266">
        <v>0</v>
      </c>
      <c r="I266">
        <v>0</v>
      </c>
      <c r="J266">
        <v>0</v>
      </c>
      <c r="K266" s="2">
        <f t="shared" si="13"/>
        <v>1190769000</v>
      </c>
      <c r="L266" s="2">
        <f t="shared" si="14"/>
        <v>1190769000</v>
      </c>
      <c r="M266" t="s">
        <v>8</v>
      </c>
      <c r="N266" t="s">
        <v>572</v>
      </c>
    </row>
    <row r="267" spans="1:14" x14ac:dyDescent="0.3">
      <c r="A267">
        <v>795</v>
      </c>
      <c r="B267" t="s">
        <v>230</v>
      </c>
      <c r="C267" t="s">
        <v>0</v>
      </c>
      <c r="D267" t="str">
        <f t="shared" si="15"/>
        <v>HRBandYear 1</v>
      </c>
      <c r="E267" s="5">
        <v>41394</v>
      </c>
      <c r="F267" s="2">
        <v>2807114000</v>
      </c>
      <c r="G267" s="2">
        <v>1123773000</v>
      </c>
      <c r="H267" s="2">
        <v>828095000</v>
      </c>
      <c r="I267">
        <v>0</v>
      </c>
      <c r="J267" s="2">
        <v>92407000</v>
      </c>
      <c r="K267" s="2">
        <f t="shared" si="13"/>
        <v>1683341000</v>
      </c>
      <c r="L267" s="2">
        <f t="shared" si="14"/>
        <v>762839000</v>
      </c>
      <c r="M267" t="s">
        <v>7</v>
      </c>
      <c r="N267" t="s">
        <v>487</v>
      </c>
    </row>
    <row r="268" spans="1:14" x14ac:dyDescent="0.3">
      <c r="A268">
        <v>1410</v>
      </c>
      <c r="B268" t="s">
        <v>375</v>
      </c>
      <c r="C268" t="s">
        <v>0</v>
      </c>
      <c r="D268" t="str">
        <f t="shared" si="15"/>
        <v>SJMandYear 1</v>
      </c>
      <c r="E268" s="5">
        <v>41394</v>
      </c>
      <c r="F268" s="2">
        <v>5897700000</v>
      </c>
      <c r="G268" s="2">
        <v>3870100000</v>
      </c>
      <c r="H268" s="2">
        <v>1020400000</v>
      </c>
      <c r="I268">
        <v>0</v>
      </c>
      <c r="J268" s="2">
        <v>96800000</v>
      </c>
      <c r="K268" s="2">
        <f t="shared" si="13"/>
        <v>2027600000</v>
      </c>
      <c r="L268" s="2">
        <f t="shared" si="14"/>
        <v>910400000</v>
      </c>
      <c r="M268" t="s">
        <v>5</v>
      </c>
      <c r="N268" t="s">
        <v>491</v>
      </c>
    </row>
    <row r="269" spans="1:14" x14ac:dyDescent="0.3">
      <c r="A269">
        <v>254</v>
      </c>
      <c r="B269" t="s">
        <v>95</v>
      </c>
      <c r="C269" t="s">
        <v>0</v>
      </c>
      <c r="D269" t="str">
        <f t="shared" si="15"/>
        <v>CAGandYear 1</v>
      </c>
      <c r="E269" s="5">
        <v>41420</v>
      </c>
      <c r="F269" s="2">
        <v>13469300000</v>
      </c>
      <c r="G269" s="2">
        <v>10104400000</v>
      </c>
      <c r="H269" s="2">
        <v>2065900000</v>
      </c>
      <c r="I269">
        <v>0</v>
      </c>
      <c r="J269">
        <v>0</v>
      </c>
      <c r="K269" s="2">
        <f t="shared" si="13"/>
        <v>3364900000</v>
      </c>
      <c r="L269" s="2">
        <f t="shared" si="14"/>
        <v>1299000000</v>
      </c>
      <c r="M269" t="s">
        <v>5</v>
      </c>
      <c r="N269" t="s">
        <v>491</v>
      </c>
    </row>
    <row r="270" spans="1:14" x14ac:dyDescent="0.3">
      <c r="A270">
        <v>500</v>
      </c>
      <c r="B270" t="s">
        <v>156</v>
      </c>
      <c r="C270" t="s">
        <v>0</v>
      </c>
      <c r="D270" t="str">
        <f t="shared" si="15"/>
        <v>DRIandYear 1</v>
      </c>
      <c r="E270" s="5">
        <v>41420</v>
      </c>
      <c r="F270" s="2">
        <v>5921000000</v>
      </c>
      <c r="G270" s="2">
        <v>4616600000</v>
      </c>
      <c r="H270" s="2">
        <v>625200000</v>
      </c>
      <c r="I270">
        <v>0</v>
      </c>
      <c r="J270" s="2">
        <v>278300000</v>
      </c>
      <c r="K270" s="2">
        <f t="shared" si="13"/>
        <v>1304400000</v>
      </c>
      <c r="L270" s="2">
        <f t="shared" si="14"/>
        <v>400900000</v>
      </c>
      <c r="M270" t="s">
        <v>4</v>
      </c>
      <c r="N270" t="s">
        <v>494</v>
      </c>
    </row>
    <row r="271" spans="1:14" x14ac:dyDescent="0.3">
      <c r="A271">
        <v>692</v>
      </c>
      <c r="B271" t="s">
        <v>204</v>
      </c>
      <c r="C271" t="s">
        <v>0</v>
      </c>
      <c r="D271" t="str">
        <f t="shared" si="15"/>
        <v>GISandYear 1</v>
      </c>
      <c r="E271" s="5">
        <v>41420</v>
      </c>
      <c r="F271" s="2">
        <v>17774100000</v>
      </c>
      <c r="G271" s="2">
        <v>11350200000</v>
      </c>
      <c r="H271" s="2">
        <v>3552300000</v>
      </c>
      <c r="I271">
        <v>0</v>
      </c>
      <c r="J271">
        <v>0</v>
      </c>
      <c r="K271" s="2">
        <f t="shared" si="13"/>
        <v>6423900000</v>
      </c>
      <c r="L271" s="2">
        <f t="shared" si="14"/>
        <v>2871600000</v>
      </c>
      <c r="M271" t="s">
        <v>5</v>
      </c>
      <c r="N271" t="s">
        <v>491</v>
      </c>
    </row>
    <row r="272" spans="1:14" x14ac:dyDescent="0.3">
      <c r="A272">
        <v>400</v>
      </c>
      <c r="B272" t="s">
        <v>131</v>
      </c>
      <c r="C272" t="s">
        <v>0</v>
      </c>
      <c r="D272" t="str">
        <f t="shared" si="15"/>
        <v>CTASandYear 1</v>
      </c>
      <c r="E272" s="5">
        <v>41425</v>
      </c>
      <c r="F272" s="2">
        <v>4245964000</v>
      </c>
      <c r="G272" s="2">
        <v>2492655000</v>
      </c>
      <c r="H272" s="2">
        <v>1187331000</v>
      </c>
      <c r="I272">
        <v>0</v>
      </c>
      <c r="J272">
        <v>0</v>
      </c>
      <c r="K272" s="2">
        <f t="shared" si="13"/>
        <v>1753309000</v>
      </c>
      <c r="L272" s="2">
        <f t="shared" si="14"/>
        <v>565978000</v>
      </c>
      <c r="M272" t="s">
        <v>9</v>
      </c>
      <c r="N272" t="s">
        <v>581</v>
      </c>
    </row>
    <row r="273" spans="1:14" x14ac:dyDescent="0.3">
      <c r="A273">
        <v>628</v>
      </c>
      <c r="B273" t="s">
        <v>188</v>
      </c>
      <c r="C273" t="s">
        <v>0</v>
      </c>
      <c r="D273" t="str">
        <f t="shared" si="15"/>
        <v>FDXandYear 1</v>
      </c>
      <c r="E273" s="5">
        <v>41425</v>
      </c>
      <c r="F273" s="2">
        <v>44287000000</v>
      </c>
      <c r="G273" s="2">
        <v>16448000000</v>
      </c>
      <c r="H273" s="2">
        <v>20359000000</v>
      </c>
      <c r="I273">
        <v>0</v>
      </c>
      <c r="J273" s="2">
        <v>2386000000</v>
      </c>
      <c r="K273" s="2">
        <f t="shared" si="13"/>
        <v>27839000000</v>
      </c>
      <c r="L273" s="2">
        <f t="shared" si="14"/>
        <v>5094000000</v>
      </c>
      <c r="M273" t="s">
        <v>9</v>
      </c>
      <c r="N273" t="s">
        <v>525</v>
      </c>
    </row>
    <row r="274" spans="1:14" x14ac:dyDescent="0.3">
      <c r="A274">
        <v>708</v>
      </c>
      <c r="B274" t="s">
        <v>208</v>
      </c>
      <c r="C274" t="s">
        <v>0</v>
      </c>
      <c r="D274" t="str">
        <f t="shared" si="15"/>
        <v>GPNandYear 1</v>
      </c>
      <c r="E274" s="5">
        <v>41425</v>
      </c>
      <c r="F274" s="2">
        <v>2375923000</v>
      </c>
      <c r="G274" s="2">
        <v>862075000</v>
      </c>
      <c r="H274" s="2">
        <v>1156635000</v>
      </c>
      <c r="I274">
        <v>0</v>
      </c>
      <c r="J274">
        <v>0</v>
      </c>
      <c r="K274" s="2">
        <f t="shared" si="13"/>
        <v>1513848000</v>
      </c>
      <c r="L274" s="2">
        <f t="shared" si="14"/>
        <v>357213000</v>
      </c>
      <c r="M274" t="s">
        <v>10</v>
      </c>
      <c r="N274" t="s">
        <v>500</v>
      </c>
    </row>
    <row r="275" spans="1:14" x14ac:dyDescent="0.3">
      <c r="A275">
        <v>1091</v>
      </c>
      <c r="B275" t="s">
        <v>302</v>
      </c>
      <c r="C275" t="s">
        <v>0</v>
      </c>
      <c r="D275" t="str">
        <f t="shared" si="15"/>
        <v>MOSandYear 1</v>
      </c>
      <c r="E275" s="5">
        <v>41425</v>
      </c>
      <c r="F275" s="2">
        <v>9974100000</v>
      </c>
      <c r="G275" s="2">
        <v>7213900000</v>
      </c>
      <c r="H275" s="2">
        <v>550600000</v>
      </c>
      <c r="I275">
        <v>0</v>
      </c>
      <c r="J275">
        <v>0</v>
      </c>
      <c r="K275" s="2">
        <f t="shared" si="13"/>
        <v>2760200000</v>
      </c>
      <c r="L275" s="2">
        <f t="shared" si="14"/>
        <v>2209600000</v>
      </c>
      <c r="M275" t="s">
        <v>11</v>
      </c>
      <c r="N275" t="s">
        <v>521</v>
      </c>
    </row>
    <row r="276" spans="1:14" x14ac:dyDescent="0.3">
      <c r="A276">
        <v>1156</v>
      </c>
      <c r="B276" t="s">
        <v>318</v>
      </c>
      <c r="C276" t="s">
        <v>0</v>
      </c>
      <c r="D276" t="str">
        <f t="shared" si="15"/>
        <v>NKEandYear 1</v>
      </c>
      <c r="E276" s="5">
        <v>41425</v>
      </c>
      <c r="F276" s="2">
        <v>25313000000</v>
      </c>
      <c r="G276" s="2">
        <v>14279000000</v>
      </c>
      <c r="H276" s="2">
        <v>7796000000</v>
      </c>
      <c r="I276">
        <v>0</v>
      </c>
      <c r="J276">
        <v>0</v>
      </c>
      <c r="K276" s="2">
        <f t="shared" si="13"/>
        <v>11034000000</v>
      </c>
      <c r="L276" s="2">
        <f t="shared" si="14"/>
        <v>3238000000</v>
      </c>
      <c r="M276" t="s">
        <v>4</v>
      </c>
      <c r="N276" t="s">
        <v>570</v>
      </c>
    </row>
    <row r="277" spans="1:14" x14ac:dyDescent="0.3">
      <c r="A277">
        <v>803</v>
      </c>
      <c r="B277" t="s">
        <v>232</v>
      </c>
      <c r="C277" t="s">
        <v>0</v>
      </c>
      <c r="D277" t="str">
        <f t="shared" si="15"/>
        <v>HRSandYear 1</v>
      </c>
      <c r="E277" s="5">
        <v>41453</v>
      </c>
      <c r="F277" s="2">
        <v>5112000000</v>
      </c>
      <c r="G277" s="2">
        <v>3385000000</v>
      </c>
      <c r="H277" s="2">
        <v>914000000</v>
      </c>
      <c r="I277">
        <v>0</v>
      </c>
      <c r="J277">
        <v>0</v>
      </c>
      <c r="K277" s="2">
        <f t="shared" si="13"/>
        <v>1727000000</v>
      </c>
      <c r="L277" s="2">
        <f t="shared" si="14"/>
        <v>813000000</v>
      </c>
      <c r="M277" t="s">
        <v>10</v>
      </c>
      <c r="N277" t="s">
        <v>582</v>
      </c>
    </row>
    <row r="278" spans="1:14" x14ac:dyDescent="0.3">
      <c r="A278">
        <v>1458</v>
      </c>
      <c r="B278" t="s">
        <v>385</v>
      </c>
      <c r="C278" t="s">
        <v>0</v>
      </c>
      <c r="D278" t="str">
        <f t="shared" si="15"/>
        <v>STXandYear 1</v>
      </c>
      <c r="E278" s="5">
        <v>41453</v>
      </c>
      <c r="F278" s="2">
        <v>14351000000</v>
      </c>
      <c r="G278" s="2">
        <v>10411000000</v>
      </c>
      <c r="H278" s="2">
        <v>635000000</v>
      </c>
      <c r="I278" s="2">
        <v>1133000000</v>
      </c>
      <c r="J278" s="2">
        <v>79000000</v>
      </c>
      <c r="K278" s="2">
        <f t="shared" si="13"/>
        <v>3940000000</v>
      </c>
      <c r="L278" s="2">
        <f t="shared" si="14"/>
        <v>2093000000</v>
      </c>
      <c r="M278" t="s">
        <v>10</v>
      </c>
      <c r="N278" t="s">
        <v>583</v>
      </c>
    </row>
    <row r="279" spans="1:14" x14ac:dyDescent="0.3">
      <c r="A279">
        <v>1674</v>
      </c>
      <c r="B279" t="s">
        <v>438</v>
      </c>
      <c r="C279" t="s">
        <v>0</v>
      </c>
      <c r="D279" t="str">
        <f t="shared" si="15"/>
        <v>WDCandYear 1</v>
      </c>
      <c r="E279" s="5">
        <v>41453</v>
      </c>
      <c r="F279" s="2">
        <v>15351000000</v>
      </c>
      <c r="G279" s="2">
        <v>10988000000</v>
      </c>
      <c r="H279" s="2">
        <v>1525000000</v>
      </c>
      <c r="I279" s="2">
        <v>1572000000</v>
      </c>
      <c r="J279">
        <v>0</v>
      </c>
      <c r="K279" s="2">
        <f t="shared" si="13"/>
        <v>4363000000</v>
      </c>
      <c r="L279" s="2">
        <f t="shared" si="14"/>
        <v>1266000000</v>
      </c>
      <c r="M279" t="s">
        <v>10</v>
      </c>
      <c r="N279" t="s">
        <v>583</v>
      </c>
    </row>
    <row r="280" spans="1:14" x14ac:dyDescent="0.3">
      <c r="A280">
        <v>1490</v>
      </c>
      <c r="B280" t="s">
        <v>393</v>
      </c>
      <c r="C280" t="s">
        <v>0</v>
      </c>
      <c r="D280" t="str">
        <f t="shared" si="15"/>
        <v>SYYandYear 1</v>
      </c>
      <c r="E280" s="5">
        <v>41454</v>
      </c>
      <c r="F280" s="2">
        <v>44411233000</v>
      </c>
      <c r="G280" s="2">
        <v>36414626000</v>
      </c>
      <c r="H280" s="2">
        <v>6338129000</v>
      </c>
      <c r="I280">
        <v>0</v>
      </c>
      <c r="J280">
        <v>0</v>
      </c>
      <c r="K280" s="2">
        <f t="shared" si="13"/>
        <v>7996607000</v>
      </c>
      <c r="L280" s="2">
        <f t="shared" si="14"/>
        <v>1658478000</v>
      </c>
      <c r="M280" t="s">
        <v>5</v>
      </c>
      <c r="N280" t="s">
        <v>584</v>
      </c>
    </row>
    <row r="281" spans="1:14" x14ac:dyDescent="0.3">
      <c r="A281">
        <v>258</v>
      </c>
      <c r="B281" t="s">
        <v>96</v>
      </c>
      <c r="C281" t="s">
        <v>0</v>
      </c>
      <c r="D281" t="str">
        <f t="shared" si="15"/>
        <v>CAHandYear 1</v>
      </c>
      <c r="E281" s="5">
        <v>41455</v>
      </c>
      <c r="F281" s="2">
        <v>101093000000</v>
      </c>
      <c r="G281" s="2">
        <v>96172000000</v>
      </c>
      <c r="H281" s="2">
        <v>2875000000</v>
      </c>
      <c r="I281">
        <v>0</v>
      </c>
      <c r="J281" s="2">
        <v>158000000</v>
      </c>
      <c r="K281" s="2">
        <f t="shared" si="13"/>
        <v>4921000000</v>
      </c>
      <c r="L281" s="2">
        <f t="shared" si="14"/>
        <v>1888000000</v>
      </c>
      <c r="M281" t="s">
        <v>8</v>
      </c>
      <c r="N281" t="s">
        <v>490</v>
      </c>
    </row>
    <row r="282" spans="1:14" x14ac:dyDescent="0.3">
      <c r="A282">
        <v>326</v>
      </c>
      <c r="B282" t="s">
        <v>113</v>
      </c>
      <c r="C282" t="s">
        <v>0</v>
      </c>
      <c r="D282" t="str">
        <f t="shared" si="15"/>
        <v>CLXandYear 1</v>
      </c>
      <c r="E282" s="5">
        <v>41455</v>
      </c>
      <c r="F282" s="2">
        <v>5533000000</v>
      </c>
      <c r="G282" s="2">
        <v>3142000000</v>
      </c>
      <c r="H282" s="2">
        <v>1291000000</v>
      </c>
      <c r="I282" s="2">
        <v>130000000</v>
      </c>
      <c r="J282">
        <v>0</v>
      </c>
      <c r="K282" s="2">
        <f t="shared" si="13"/>
        <v>2391000000</v>
      </c>
      <c r="L282" s="2">
        <f t="shared" si="14"/>
        <v>970000000</v>
      </c>
      <c r="M282" t="s">
        <v>5</v>
      </c>
      <c r="N282" t="s">
        <v>523</v>
      </c>
    </row>
    <row r="283" spans="1:14" x14ac:dyDescent="0.3">
      <c r="A283">
        <v>540</v>
      </c>
      <c r="B283" t="s">
        <v>166</v>
      </c>
      <c r="C283" t="s">
        <v>0</v>
      </c>
      <c r="D283" t="str">
        <f t="shared" si="15"/>
        <v>ELandYear 1</v>
      </c>
      <c r="E283" s="5">
        <v>41455</v>
      </c>
      <c r="F283" s="2">
        <v>10181700000</v>
      </c>
      <c r="G283" s="2">
        <v>2025900000</v>
      </c>
      <c r="H283" s="2">
        <v>6597000000</v>
      </c>
      <c r="I283">
        <v>0</v>
      </c>
      <c r="J283">
        <v>0</v>
      </c>
      <c r="K283" s="2">
        <f t="shared" si="13"/>
        <v>8155800000</v>
      </c>
      <c r="L283" s="2">
        <f t="shared" si="14"/>
        <v>1558800000</v>
      </c>
      <c r="M283" t="s">
        <v>5</v>
      </c>
      <c r="N283" t="s">
        <v>485</v>
      </c>
    </row>
    <row r="284" spans="1:14" x14ac:dyDescent="0.3">
      <c r="A284">
        <v>732</v>
      </c>
      <c r="B284" t="s">
        <v>214</v>
      </c>
      <c r="C284" t="s">
        <v>0</v>
      </c>
      <c r="D284" t="str">
        <f t="shared" si="15"/>
        <v>HARandYear 1</v>
      </c>
      <c r="E284" s="5">
        <v>41455</v>
      </c>
      <c r="F284" s="2">
        <v>4297842000</v>
      </c>
      <c r="G284" s="2">
        <v>3193722000</v>
      </c>
      <c r="H284" s="2">
        <v>902869000</v>
      </c>
      <c r="I284">
        <v>0</v>
      </c>
      <c r="J284">
        <v>0</v>
      </c>
      <c r="K284" s="2">
        <f t="shared" si="13"/>
        <v>1104120000</v>
      </c>
      <c r="L284" s="2">
        <f t="shared" si="14"/>
        <v>201251000</v>
      </c>
      <c r="M284" t="s">
        <v>4</v>
      </c>
      <c r="N284" t="s">
        <v>489</v>
      </c>
    </row>
    <row r="285" spans="1:14" x14ac:dyDescent="0.3">
      <c r="A285">
        <v>903</v>
      </c>
      <c r="B285" t="s">
        <v>257</v>
      </c>
      <c r="C285" t="s">
        <v>0</v>
      </c>
      <c r="D285" t="str">
        <f t="shared" si="15"/>
        <v>KLACandYear 1</v>
      </c>
      <c r="E285" s="5">
        <v>41455</v>
      </c>
      <c r="F285" s="2">
        <v>2842781000</v>
      </c>
      <c r="G285" s="2">
        <v>1237452000</v>
      </c>
      <c r="H285" s="2">
        <v>387812000</v>
      </c>
      <c r="I285" s="2">
        <v>487832000</v>
      </c>
      <c r="J285">
        <v>0</v>
      </c>
      <c r="K285" s="2">
        <f t="shared" si="13"/>
        <v>1605329000</v>
      </c>
      <c r="L285" s="2">
        <f t="shared" si="14"/>
        <v>729685000</v>
      </c>
      <c r="M285" t="s">
        <v>10</v>
      </c>
      <c r="N285" t="s">
        <v>585</v>
      </c>
    </row>
    <row r="286" spans="1:14" x14ac:dyDescent="0.3">
      <c r="A286">
        <v>963</v>
      </c>
      <c r="B286" t="s">
        <v>272</v>
      </c>
      <c r="C286" t="s">
        <v>0</v>
      </c>
      <c r="D286" t="str">
        <f t="shared" si="15"/>
        <v>LLTCandYear 1</v>
      </c>
      <c r="E286" s="5">
        <v>41455</v>
      </c>
      <c r="F286" s="2">
        <v>1282236000</v>
      </c>
      <c r="G286" s="2">
        <v>322516000</v>
      </c>
      <c r="H286" s="2">
        <v>151382000</v>
      </c>
      <c r="I286" s="2">
        <v>235184000</v>
      </c>
      <c r="J286">
        <v>0</v>
      </c>
      <c r="K286" s="2">
        <f t="shared" si="13"/>
        <v>959720000</v>
      </c>
      <c r="L286" s="2">
        <f t="shared" si="14"/>
        <v>573154000</v>
      </c>
      <c r="M286" t="s">
        <v>10</v>
      </c>
      <c r="N286" t="s">
        <v>536</v>
      </c>
    </row>
    <row r="287" spans="1:14" x14ac:dyDescent="0.3">
      <c r="A287">
        <v>983</v>
      </c>
      <c r="B287" t="s">
        <v>277</v>
      </c>
      <c r="C287" t="s">
        <v>0</v>
      </c>
      <c r="D287" t="str">
        <f t="shared" si="15"/>
        <v>LRCXandYear 1</v>
      </c>
      <c r="E287" s="5">
        <v>41455</v>
      </c>
      <c r="F287" s="2">
        <v>3598916000</v>
      </c>
      <c r="G287" s="2">
        <v>2195857000</v>
      </c>
      <c r="H287" s="2">
        <v>601300000</v>
      </c>
      <c r="I287" s="2">
        <v>683688000</v>
      </c>
      <c r="J287">
        <v>0</v>
      </c>
      <c r="K287" s="2">
        <f t="shared" si="13"/>
        <v>1403059000</v>
      </c>
      <c r="L287" s="2">
        <f t="shared" si="14"/>
        <v>118071000</v>
      </c>
      <c r="M287" t="s">
        <v>10</v>
      </c>
      <c r="N287" t="s">
        <v>585</v>
      </c>
    </row>
    <row r="288" spans="1:14" x14ac:dyDescent="0.3">
      <c r="A288">
        <v>1107</v>
      </c>
      <c r="B288" t="s">
        <v>306</v>
      </c>
      <c r="C288" t="s">
        <v>0</v>
      </c>
      <c r="D288" t="str">
        <f t="shared" si="15"/>
        <v>MSFTandYear 1</v>
      </c>
      <c r="E288" s="5">
        <v>41455</v>
      </c>
      <c r="F288" s="2">
        <v>77849000000</v>
      </c>
      <c r="G288" s="2">
        <v>20385000000</v>
      </c>
      <c r="H288" s="2">
        <v>20289000000</v>
      </c>
      <c r="I288" s="2">
        <v>10411000000</v>
      </c>
      <c r="J288">
        <v>0</v>
      </c>
      <c r="K288" s="2">
        <f t="shared" si="13"/>
        <v>57464000000</v>
      </c>
      <c r="L288" s="2">
        <f t="shared" si="14"/>
        <v>26764000000</v>
      </c>
      <c r="M288" t="s">
        <v>10</v>
      </c>
      <c r="N288" t="s">
        <v>579</v>
      </c>
    </row>
    <row r="289" spans="1:14" x14ac:dyDescent="0.3">
      <c r="A289">
        <v>1272</v>
      </c>
      <c r="B289" t="s">
        <v>342</v>
      </c>
      <c r="C289" t="s">
        <v>0</v>
      </c>
      <c r="D289" t="str">
        <f t="shared" si="15"/>
        <v>PHandYear 1</v>
      </c>
      <c r="E289" s="5">
        <v>41455</v>
      </c>
      <c r="F289" s="2">
        <v>13015704000</v>
      </c>
      <c r="G289" s="2">
        <v>10086675000</v>
      </c>
      <c r="H289" s="2">
        <v>1554973000</v>
      </c>
      <c r="I289">
        <v>0</v>
      </c>
      <c r="J289">
        <v>0</v>
      </c>
      <c r="K289" s="2">
        <f t="shared" si="13"/>
        <v>2929029000</v>
      </c>
      <c r="L289" s="2">
        <f t="shared" si="14"/>
        <v>1374056000</v>
      </c>
      <c r="M289" t="s">
        <v>9</v>
      </c>
      <c r="N289" t="s">
        <v>493</v>
      </c>
    </row>
    <row r="290" spans="1:14" x14ac:dyDescent="0.3">
      <c r="A290">
        <v>390</v>
      </c>
      <c r="B290" t="s">
        <v>128</v>
      </c>
      <c r="C290" t="s">
        <v>0</v>
      </c>
      <c r="D290" t="str">
        <f t="shared" si="15"/>
        <v>CSCOandYear 1</v>
      </c>
      <c r="E290" s="5">
        <v>41482</v>
      </c>
      <c r="F290" s="2">
        <v>48607000000</v>
      </c>
      <c r="G290" s="2">
        <v>19167000000</v>
      </c>
      <c r="H290" s="2">
        <v>11802000000</v>
      </c>
      <c r="I290" s="2">
        <v>5942000000</v>
      </c>
      <c r="J290" s="2">
        <v>395000000</v>
      </c>
      <c r="K290" s="2">
        <f t="shared" si="13"/>
        <v>29440000000</v>
      </c>
      <c r="L290" s="2">
        <f t="shared" si="14"/>
        <v>11301000000</v>
      </c>
      <c r="M290" t="s">
        <v>10</v>
      </c>
      <c r="N290" t="s">
        <v>545</v>
      </c>
    </row>
    <row r="291" spans="1:14" x14ac:dyDescent="0.3">
      <c r="A291">
        <v>382</v>
      </c>
      <c r="B291" t="s">
        <v>126</v>
      </c>
      <c r="C291" t="s">
        <v>0</v>
      </c>
      <c r="D291" t="str">
        <f t="shared" si="15"/>
        <v>CPBandYear 1</v>
      </c>
      <c r="E291" s="5">
        <v>41483</v>
      </c>
      <c r="F291" s="2">
        <v>8052000000</v>
      </c>
      <c r="G291" s="2">
        <v>5140000000</v>
      </c>
      <c r="H291" s="2">
        <v>1653000000</v>
      </c>
      <c r="I291" s="2">
        <v>128000000</v>
      </c>
      <c r="J291">
        <v>0</v>
      </c>
      <c r="K291" s="2">
        <f t="shared" si="13"/>
        <v>2912000000</v>
      </c>
      <c r="L291" s="2">
        <f t="shared" si="14"/>
        <v>1131000000</v>
      </c>
      <c r="M291" t="s">
        <v>5</v>
      </c>
      <c r="N291" t="s">
        <v>491</v>
      </c>
    </row>
    <row r="292" spans="1:14" x14ac:dyDescent="0.3">
      <c r="A292">
        <v>843</v>
      </c>
      <c r="B292" t="s">
        <v>242</v>
      </c>
      <c r="C292" t="s">
        <v>0</v>
      </c>
      <c r="D292" t="str">
        <f t="shared" si="15"/>
        <v>INTUandYear 1</v>
      </c>
      <c r="E292" s="5">
        <v>41486</v>
      </c>
      <c r="F292" s="2">
        <v>3946000000</v>
      </c>
      <c r="G292" s="2">
        <v>527000000</v>
      </c>
      <c r="H292" s="2">
        <v>1534000000</v>
      </c>
      <c r="I292" s="2">
        <v>647000000</v>
      </c>
      <c r="J292" s="2">
        <v>30000000</v>
      </c>
      <c r="K292" s="2">
        <f t="shared" si="13"/>
        <v>3419000000</v>
      </c>
      <c r="L292" s="2">
        <f t="shared" si="14"/>
        <v>1208000000</v>
      </c>
      <c r="M292" t="s">
        <v>10</v>
      </c>
      <c r="N292" t="s">
        <v>506</v>
      </c>
    </row>
    <row r="293" spans="1:14" x14ac:dyDescent="0.3">
      <c r="A293">
        <v>1614</v>
      </c>
      <c r="B293" t="s">
        <v>423</v>
      </c>
      <c r="C293" t="s">
        <v>0</v>
      </c>
      <c r="D293" t="str">
        <f t="shared" si="15"/>
        <v>USBandYear 1</v>
      </c>
      <c r="E293" s="5">
        <v>41486</v>
      </c>
      <c r="F293" s="2">
        <v>2436948000</v>
      </c>
      <c r="G293" s="2">
        <v>1589821000</v>
      </c>
      <c r="H293" s="2">
        <v>441168000</v>
      </c>
      <c r="I293" s="2">
        <v>62630000</v>
      </c>
      <c r="J293">
        <v>0</v>
      </c>
      <c r="K293" s="2">
        <f t="shared" si="13"/>
        <v>847127000</v>
      </c>
      <c r="L293" s="2">
        <f t="shared" si="14"/>
        <v>343329000</v>
      </c>
      <c r="M293" t="s">
        <v>7</v>
      </c>
      <c r="N293" t="s">
        <v>518</v>
      </c>
    </row>
    <row r="294" spans="1:14" x14ac:dyDescent="0.3">
      <c r="A294">
        <v>1119</v>
      </c>
      <c r="B294" t="s">
        <v>309</v>
      </c>
      <c r="C294" t="s">
        <v>0</v>
      </c>
      <c r="D294" t="str">
        <f t="shared" si="15"/>
        <v>MUandYear 1</v>
      </c>
      <c r="E294" s="5">
        <v>41515</v>
      </c>
      <c r="F294" s="2">
        <v>9073000000</v>
      </c>
      <c r="G294" s="2">
        <v>7226000000</v>
      </c>
      <c r="H294" s="2">
        <v>554000000</v>
      </c>
      <c r="I294" s="2">
        <v>931000000</v>
      </c>
      <c r="J294">
        <v>0</v>
      </c>
      <c r="K294" s="2">
        <f t="shared" si="13"/>
        <v>1847000000</v>
      </c>
      <c r="L294" s="2">
        <f t="shared" si="14"/>
        <v>362000000</v>
      </c>
      <c r="M294" t="s">
        <v>10</v>
      </c>
      <c r="N294" t="s">
        <v>536</v>
      </c>
    </row>
    <row r="295" spans="1:14" x14ac:dyDescent="0.3">
      <c r="A295">
        <v>178</v>
      </c>
      <c r="B295" t="s">
        <v>78</v>
      </c>
      <c r="C295" t="s">
        <v>0</v>
      </c>
      <c r="D295" t="str">
        <f t="shared" si="15"/>
        <v>AYIandYear 1</v>
      </c>
      <c r="E295" s="5">
        <v>41517</v>
      </c>
      <c r="F295" s="2">
        <v>2089100000</v>
      </c>
      <c r="G295" s="2">
        <v>1251500000</v>
      </c>
      <c r="H295" s="2">
        <v>607600000</v>
      </c>
      <c r="I295">
        <v>0</v>
      </c>
      <c r="J295">
        <v>0</v>
      </c>
      <c r="K295" s="2">
        <f t="shared" si="13"/>
        <v>837600000</v>
      </c>
      <c r="L295" s="2">
        <f t="shared" si="14"/>
        <v>230000000</v>
      </c>
      <c r="M295" t="s">
        <v>9</v>
      </c>
      <c r="N295" t="s">
        <v>508</v>
      </c>
    </row>
    <row r="296" spans="1:14" x14ac:dyDescent="0.3">
      <c r="A296">
        <v>182</v>
      </c>
      <c r="B296" t="s">
        <v>79</v>
      </c>
      <c r="C296" t="s">
        <v>0</v>
      </c>
      <c r="D296" t="str">
        <f t="shared" si="15"/>
        <v>AZOandYear 1</v>
      </c>
      <c r="E296" s="5">
        <v>41517</v>
      </c>
      <c r="F296" s="2">
        <v>9147530000</v>
      </c>
      <c r="G296" s="2">
        <v>4406595000</v>
      </c>
      <c r="H296" s="2">
        <v>2967837000</v>
      </c>
      <c r="I296">
        <v>0</v>
      </c>
      <c r="J296">
        <v>0</v>
      </c>
      <c r="K296" s="2">
        <f t="shared" si="13"/>
        <v>4740935000</v>
      </c>
      <c r="L296" s="2">
        <f t="shared" si="14"/>
        <v>1773098000</v>
      </c>
      <c r="M296" t="s">
        <v>4</v>
      </c>
      <c r="N296" t="s">
        <v>539</v>
      </c>
    </row>
    <row r="297" spans="1:14" x14ac:dyDescent="0.3">
      <c r="A297">
        <v>1087</v>
      </c>
      <c r="B297" t="s">
        <v>25</v>
      </c>
      <c r="C297" t="s">
        <v>0</v>
      </c>
      <c r="D297" t="str">
        <f t="shared" si="15"/>
        <v>MONandYear 1</v>
      </c>
      <c r="E297" s="5">
        <v>41517</v>
      </c>
      <c r="F297" s="2">
        <v>14861000000</v>
      </c>
      <c r="G297" s="2">
        <v>7208000000</v>
      </c>
      <c r="H297" s="2">
        <v>2550000000</v>
      </c>
      <c r="I297" s="2">
        <v>1533000000</v>
      </c>
      <c r="J297">
        <v>0</v>
      </c>
      <c r="K297" s="2">
        <f t="shared" si="13"/>
        <v>7653000000</v>
      </c>
      <c r="L297" s="2">
        <f t="shared" si="14"/>
        <v>3570000000</v>
      </c>
      <c r="M297" t="s">
        <v>11</v>
      </c>
      <c r="N297" t="s">
        <v>521</v>
      </c>
    </row>
    <row r="298" spans="1:14" x14ac:dyDescent="0.3">
      <c r="A298">
        <v>374</v>
      </c>
      <c r="B298" t="s">
        <v>124</v>
      </c>
      <c r="C298" t="s">
        <v>0</v>
      </c>
      <c r="D298" t="str">
        <f t="shared" si="15"/>
        <v>COSTandYear 1</v>
      </c>
      <c r="E298" s="5">
        <v>41518</v>
      </c>
      <c r="F298" s="2">
        <v>105156000000</v>
      </c>
      <c r="G298" s="2">
        <v>91948000000</v>
      </c>
      <c r="H298" s="2">
        <v>10104000000</v>
      </c>
      <c r="I298">
        <v>0</v>
      </c>
      <c r="J298">
        <v>0</v>
      </c>
      <c r="K298" s="2">
        <f t="shared" si="13"/>
        <v>13208000000</v>
      </c>
      <c r="L298" s="2">
        <f t="shared" si="14"/>
        <v>3104000000</v>
      </c>
      <c r="M298" t="s">
        <v>5</v>
      </c>
      <c r="N298" t="s">
        <v>574</v>
      </c>
    </row>
    <row r="299" spans="1:14" x14ac:dyDescent="0.3">
      <c r="A299">
        <v>875</v>
      </c>
      <c r="B299" t="s">
        <v>250</v>
      </c>
      <c r="C299" t="s">
        <v>0</v>
      </c>
      <c r="D299" t="str">
        <f t="shared" si="15"/>
        <v>JECandYear 1</v>
      </c>
      <c r="E299" s="5">
        <v>41544</v>
      </c>
      <c r="F299" s="2">
        <v>11818376000</v>
      </c>
      <c r="G299" s="2">
        <v>9976057000</v>
      </c>
      <c r="H299" s="2">
        <v>1173340000</v>
      </c>
      <c r="I299">
        <v>0</v>
      </c>
      <c r="J299">
        <v>0</v>
      </c>
      <c r="K299" s="2">
        <f t="shared" si="13"/>
        <v>1842319000</v>
      </c>
      <c r="L299" s="2">
        <f t="shared" si="14"/>
        <v>668979000</v>
      </c>
      <c r="M299" t="s">
        <v>9</v>
      </c>
      <c r="N299" t="s">
        <v>493</v>
      </c>
    </row>
    <row r="300" spans="1:14" x14ac:dyDescent="0.3">
      <c r="A300">
        <v>1470</v>
      </c>
      <c r="B300" t="s">
        <v>388</v>
      </c>
      <c r="C300" t="s">
        <v>0</v>
      </c>
      <c r="D300" t="str">
        <f t="shared" si="15"/>
        <v>SWKSandYear 1</v>
      </c>
      <c r="E300" s="5">
        <v>41544</v>
      </c>
      <c r="F300" s="2">
        <v>1792000000</v>
      </c>
      <c r="G300" s="2">
        <v>1025400000</v>
      </c>
      <c r="H300" s="2">
        <v>159700000</v>
      </c>
      <c r="I300" s="2">
        <v>226300000</v>
      </c>
      <c r="J300" s="2">
        <v>29100000</v>
      </c>
      <c r="K300" s="2">
        <f t="shared" si="13"/>
        <v>766600000</v>
      </c>
      <c r="L300" s="2">
        <f t="shared" si="14"/>
        <v>351500000</v>
      </c>
      <c r="M300" t="s">
        <v>10</v>
      </c>
      <c r="N300" t="s">
        <v>536</v>
      </c>
    </row>
    <row r="301" spans="1:14" x14ac:dyDescent="0.3">
      <c r="A301">
        <v>1510</v>
      </c>
      <c r="B301" t="s">
        <v>398</v>
      </c>
      <c r="C301" t="s">
        <v>0</v>
      </c>
      <c r="D301" t="str">
        <f t="shared" si="15"/>
        <v>TELandYear 1</v>
      </c>
      <c r="E301" s="5">
        <v>41544</v>
      </c>
      <c r="F301" s="2">
        <v>11390000000</v>
      </c>
      <c r="G301" s="2">
        <v>7739000000</v>
      </c>
      <c r="H301" s="2">
        <v>1440000000</v>
      </c>
      <c r="I301" s="2">
        <v>590000000</v>
      </c>
      <c r="J301">
        <v>0</v>
      </c>
      <c r="K301" s="2">
        <f t="shared" si="13"/>
        <v>3651000000</v>
      </c>
      <c r="L301" s="2">
        <f t="shared" si="14"/>
        <v>1621000000</v>
      </c>
      <c r="M301" t="s">
        <v>10</v>
      </c>
      <c r="N301" t="s">
        <v>586</v>
      </c>
    </row>
    <row r="302" spans="1:14" x14ac:dyDescent="0.3">
      <c r="A302">
        <v>1626</v>
      </c>
      <c r="B302" t="s">
        <v>426</v>
      </c>
      <c r="C302" t="s">
        <v>0</v>
      </c>
      <c r="D302" t="str">
        <f t="shared" si="15"/>
        <v>VARandYear 1</v>
      </c>
      <c r="E302" s="5">
        <v>41544</v>
      </c>
      <c r="F302" s="2">
        <v>2942897000</v>
      </c>
      <c r="G302" s="2">
        <v>1693210000</v>
      </c>
      <c r="H302" s="2">
        <v>432589000</v>
      </c>
      <c r="I302" s="2">
        <v>208208000</v>
      </c>
      <c r="J302">
        <v>0</v>
      </c>
      <c r="K302" s="2">
        <f t="shared" si="13"/>
        <v>1249687000</v>
      </c>
      <c r="L302" s="2">
        <f t="shared" si="14"/>
        <v>608890000</v>
      </c>
      <c r="M302" t="s">
        <v>8</v>
      </c>
      <c r="N302" t="s">
        <v>495</v>
      </c>
    </row>
    <row r="303" spans="1:14" x14ac:dyDescent="0.3">
      <c r="A303">
        <v>8</v>
      </c>
      <c r="B303" t="s">
        <v>32</v>
      </c>
      <c r="C303" t="s">
        <v>0</v>
      </c>
      <c r="D303" t="str">
        <f t="shared" si="15"/>
        <v>AAPLandYear 1</v>
      </c>
      <c r="E303" s="5">
        <v>41545</v>
      </c>
      <c r="F303" s="2">
        <v>170910000000</v>
      </c>
      <c r="G303" s="2">
        <v>106606000000</v>
      </c>
      <c r="H303" s="2">
        <v>10830000000</v>
      </c>
      <c r="I303" s="2">
        <v>4475000000</v>
      </c>
      <c r="J303">
        <v>0</v>
      </c>
      <c r="K303" s="2">
        <f t="shared" si="13"/>
        <v>64304000000</v>
      </c>
      <c r="L303" s="2">
        <f t="shared" si="14"/>
        <v>48999000000</v>
      </c>
      <c r="M303" t="s">
        <v>10</v>
      </c>
      <c r="N303" t="s">
        <v>587</v>
      </c>
    </row>
    <row r="304" spans="1:14" x14ac:dyDescent="0.3">
      <c r="A304">
        <v>464</v>
      </c>
      <c r="B304" t="s">
        <v>147</v>
      </c>
      <c r="C304" t="s">
        <v>0</v>
      </c>
      <c r="D304" t="str">
        <f t="shared" si="15"/>
        <v>DISandYear 1</v>
      </c>
      <c r="E304" s="5">
        <v>41545</v>
      </c>
      <c r="F304" s="2">
        <v>45041000000</v>
      </c>
      <c r="G304" s="2">
        <v>25034000000</v>
      </c>
      <c r="H304" s="2">
        <v>8365000000</v>
      </c>
      <c r="I304">
        <v>0</v>
      </c>
      <c r="J304" s="2">
        <v>2192000000</v>
      </c>
      <c r="K304" s="2">
        <f t="shared" si="13"/>
        <v>20007000000</v>
      </c>
      <c r="L304" s="2">
        <f t="shared" si="14"/>
        <v>9450000000</v>
      </c>
      <c r="M304" t="s">
        <v>4</v>
      </c>
      <c r="N304" t="s">
        <v>568</v>
      </c>
    </row>
    <row r="305" spans="1:14" x14ac:dyDescent="0.3">
      <c r="A305">
        <v>776</v>
      </c>
      <c r="B305" t="s">
        <v>225</v>
      </c>
      <c r="C305" t="s">
        <v>0</v>
      </c>
      <c r="D305" t="str">
        <f t="shared" si="15"/>
        <v>HOLXandYear 1</v>
      </c>
      <c r="E305" s="5">
        <v>41545</v>
      </c>
      <c r="F305" s="2">
        <v>2492300000</v>
      </c>
      <c r="G305" s="2">
        <v>1330900000</v>
      </c>
      <c r="H305" s="2">
        <v>661100000</v>
      </c>
      <c r="I305" s="2">
        <v>197600000</v>
      </c>
      <c r="J305" s="2">
        <v>112600000</v>
      </c>
      <c r="K305" s="2">
        <f t="shared" si="13"/>
        <v>1161400000</v>
      </c>
      <c r="L305" s="2">
        <f t="shared" si="14"/>
        <v>190100000</v>
      </c>
      <c r="M305" t="s">
        <v>8</v>
      </c>
      <c r="N305" t="s">
        <v>495</v>
      </c>
    </row>
    <row r="306" spans="1:14" x14ac:dyDescent="0.3">
      <c r="A306">
        <v>1331</v>
      </c>
      <c r="B306" t="s">
        <v>356</v>
      </c>
      <c r="C306" t="s">
        <v>0</v>
      </c>
      <c r="D306" t="str">
        <f t="shared" si="15"/>
        <v>QCOMandYear 1</v>
      </c>
      <c r="E306" s="5">
        <v>41546</v>
      </c>
      <c r="F306" s="2">
        <v>24866000000</v>
      </c>
      <c r="G306" s="2">
        <v>9820000000</v>
      </c>
      <c r="H306" s="2">
        <v>2849000000</v>
      </c>
      <c r="I306" s="2">
        <v>4967000000</v>
      </c>
      <c r="J306">
        <v>0</v>
      </c>
      <c r="K306" s="2">
        <f t="shared" si="13"/>
        <v>15046000000</v>
      </c>
      <c r="L306" s="2">
        <f t="shared" si="14"/>
        <v>7230000000</v>
      </c>
      <c r="M306" t="s">
        <v>10</v>
      </c>
      <c r="N306" t="s">
        <v>536</v>
      </c>
    </row>
    <row r="307" spans="1:14" x14ac:dyDescent="0.3">
      <c r="A307">
        <v>1382</v>
      </c>
      <c r="B307" t="s">
        <v>369</v>
      </c>
      <c r="C307" t="s">
        <v>0</v>
      </c>
      <c r="D307" t="str">
        <f t="shared" si="15"/>
        <v>SBUXandYear 1</v>
      </c>
      <c r="E307" s="5">
        <v>41546</v>
      </c>
      <c r="F307" s="2">
        <v>14866800000</v>
      </c>
      <c r="G307" s="2">
        <v>6382300000</v>
      </c>
      <c r="H307" s="2">
        <v>5655800000</v>
      </c>
      <c r="I307">
        <v>0</v>
      </c>
      <c r="J307" s="2">
        <v>621400000</v>
      </c>
      <c r="K307" s="2">
        <f t="shared" si="13"/>
        <v>8484500000</v>
      </c>
      <c r="L307" s="2">
        <f t="shared" si="14"/>
        <v>2207300000</v>
      </c>
      <c r="M307" t="s">
        <v>4</v>
      </c>
      <c r="N307" t="s">
        <v>494</v>
      </c>
    </row>
    <row r="308" spans="1:14" x14ac:dyDescent="0.3">
      <c r="A308">
        <v>1686</v>
      </c>
      <c r="B308" t="s">
        <v>441</v>
      </c>
      <c r="C308" t="s">
        <v>0</v>
      </c>
      <c r="D308" t="str">
        <f t="shared" si="15"/>
        <v>WFMandYear 1</v>
      </c>
      <c r="E308" s="5">
        <v>41546</v>
      </c>
      <c r="F308" s="2">
        <v>12917000000</v>
      </c>
      <c r="G308" s="2">
        <v>8288000000</v>
      </c>
      <c r="H308" s="2">
        <v>3682000000</v>
      </c>
      <c r="I308">
        <v>0</v>
      </c>
      <c r="J308">
        <v>0</v>
      </c>
      <c r="K308" s="2">
        <f t="shared" si="13"/>
        <v>4629000000</v>
      </c>
      <c r="L308" s="2">
        <f t="shared" si="14"/>
        <v>947000000</v>
      </c>
      <c r="M308" t="s">
        <v>5</v>
      </c>
      <c r="N308" t="s">
        <v>578</v>
      </c>
    </row>
    <row r="309" spans="1:14" x14ac:dyDescent="0.3">
      <c r="A309">
        <v>16</v>
      </c>
      <c r="B309" t="s">
        <v>35</v>
      </c>
      <c r="C309" t="s">
        <v>0</v>
      </c>
      <c r="D309" t="str">
        <f t="shared" si="15"/>
        <v>ABCandYear 1</v>
      </c>
      <c r="E309" s="5">
        <v>41547</v>
      </c>
      <c r="F309" s="2">
        <v>87959167000</v>
      </c>
      <c r="G309" s="2">
        <v>85451348000</v>
      </c>
      <c r="H309" s="2">
        <v>1447234000</v>
      </c>
      <c r="I309">
        <v>0</v>
      </c>
      <c r="J309" s="2">
        <v>162186000</v>
      </c>
      <c r="K309" s="2">
        <f t="shared" si="13"/>
        <v>2507819000</v>
      </c>
      <c r="L309" s="2">
        <f t="shared" si="14"/>
        <v>898399000</v>
      </c>
      <c r="M309" t="s">
        <v>8</v>
      </c>
      <c r="N309" t="s">
        <v>490</v>
      </c>
    </row>
    <row r="310" spans="1:14" x14ac:dyDescent="0.3">
      <c r="A310">
        <v>144</v>
      </c>
      <c r="B310" t="s">
        <v>70</v>
      </c>
      <c r="C310" t="s">
        <v>0</v>
      </c>
      <c r="D310" t="str">
        <f t="shared" si="15"/>
        <v>APDandYear 1</v>
      </c>
      <c r="E310" s="5">
        <v>41547</v>
      </c>
      <c r="F310" s="2">
        <v>10180400000</v>
      </c>
      <c r="G310" s="2">
        <v>7472100000</v>
      </c>
      <c r="H310" s="2">
        <v>1018600000</v>
      </c>
      <c r="I310" s="2">
        <v>133700000</v>
      </c>
      <c r="J310">
        <v>0</v>
      </c>
      <c r="K310" s="2">
        <f t="shared" si="13"/>
        <v>2708300000</v>
      </c>
      <c r="L310" s="2">
        <f t="shared" si="14"/>
        <v>1556000000</v>
      </c>
      <c r="M310" t="s">
        <v>11</v>
      </c>
      <c r="N310" t="s">
        <v>566</v>
      </c>
    </row>
    <row r="311" spans="1:14" x14ac:dyDescent="0.3">
      <c r="A311">
        <v>214</v>
      </c>
      <c r="B311" t="s">
        <v>87</v>
      </c>
      <c r="C311" t="s">
        <v>0</v>
      </c>
      <c r="D311" t="str">
        <f t="shared" si="15"/>
        <v>BDXandYear 1</v>
      </c>
      <c r="E311" s="5">
        <v>41547</v>
      </c>
      <c r="F311" s="2">
        <v>8054000000</v>
      </c>
      <c r="G311" s="2">
        <v>3883000000</v>
      </c>
      <c r="H311" s="2">
        <v>2422000000</v>
      </c>
      <c r="I311" s="2">
        <v>494000000</v>
      </c>
      <c r="J311">
        <v>0</v>
      </c>
      <c r="K311" s="2">
        <f t="shared" si="13"/>
        <v>4171000000</v>
      </c>
      <c r="L311" s="2">
        <f t="shared" si="14"/>
        <v>1255000000</v>
      </c>
      <c r="M311" t="s">
        <v>8</v>
      </c>
      <c r="N311" t="s">
        <v>495</v>
      </c>
    </row>
    <row r="312" spans="1:14" x14ac:dyDescent="0.3">
      <c r="A312">
        <v>366</v>
      </c>
      <c r="B312" t="s">
        <v>122</v>
      </c>
      <c r="C312" t="s">
        <v>0</v>
      </c>
      <c r="D312" t="str">
        <f t="shared" si="15"/>
        <v>COLandYear 1</v>
      </c>
      <c r="E312" s="5">
        <v>41547</v>
      </c>
      <c r="F312" s="2">
        <v>4474000000</v>
      </c>
      <c r="G312" s="2">
        <v>3103000000</v>
      </c>
      <c r="H312" s="2">
        <v>495000000</v>
      </c>
      <c r="I312">
        <v>0</v>
      </c>
      <c r="J312">
        <v>0</v>
      </c>
      <c r="K312" s="2">
        <f t="shared" si="13"/>
        <v>1371000000</v>
      </c>
      <c r="L312" s="2">
        <f t="shared" si="14"/>
        <v>876000000</v>
      </c>
      <c r="M312" t="s">
        <v>9</v>
      </c>
      <c r="N312" t="s">
        <v>493</v>
      </c>
    </row>
    <row r="313" spans="1:14" x14ac:dyDescent="0.3">
      <c r="A313">
        <v>456</v>
      </c>
      <c r="B313" t="s">
        <v>145</v>
      </c>
      <c r="C313" t="s">
        <v>0</v>
      </c>
      <c r="D313" t="str">
        <f t="shared" si="15"/>
        <v>DHIandYear 1</v>
      </c>
      <c r="E313" s="5">
        <v>41547</v>
      </c>
      <c r="F313" s="2">
        <v>6259300000</v>
      </c>
      <c r="G313" s="2">
        <v>4853500000</v>
      </c>
      <c r="H313" s="2">
        <v>649900000</v>
      </c>
      <c r="I313">
        <v>0</v>
      </c>
      <c r="J313">
        <v>0</v>
      </c>
      <c r="K313" s="2">
        <f t="shared" si="13"/>
        <v>1405800000</v>
      </c>
      <c r="L313" s="2">
        <f t="shared" si="14"/>
        <v>755900000</v>
      </c>
      <c r="M313" t="s">
        <v>4</v>
      </c>
      <c r="N313" t="s">
        <v>588</v>
      </c>
    </row>
    <row r="314" spans="1:14" x14ac:dyDescent="0.3">
      <c r="A314">
        <v>548</v>
      </c>
      <c r="B314" t="s">
        <v>168</v>
      </c>
      <c r="C314" t="s">
        <v>0</v>
      </c>
      <c r="D314" t="str">
        <f t="shared" si="15"/>
        <v>EMRandYear 1</v>
      </c>
      <c r="E314" s="5">
        <v>41547</v>
      </c>
      <c r="F314" s="2">
        <v>24669000000</v>
      </c>
      <c r="G314" s="2">
        <v>14717000000</v>
      </c>
      <c r="H314" s="2">
        <v>6010000000</v>
      </c>
      <c r="I314">
        <v>0</v>
      </c>
      <c r="J314">
        <v>0</v>
      </c>
      <c r="K314" s="2">
        <f t="shared" si="13"/>
        <v>9952000000</v>
      </c>
      <c r="L314" s="2">
        <f t="shared" si="14"/>
        <v>3942000000</v>
      </c>
      <c r="M314" t="s">
        <v>9</v>
      </c>
      <c r="N314" t="s">
        <v>493</v>
      </c>
    </row>
    <row r="315" spans="1:14" x14ac:dyDescent="0.3">
      <c r="A315">
        <v>636</v>
      </c>
      <c r="B315" t="s">
        <v>190</v>
      </c>
      <c r="C315" t="s">
        <v>0</v>
      </c>
      <c r="D315" t="str">
        <f t="shared" si="15"/>
        <v>FFIVandYear 1</v>
      </c>
      <c r="E315" s="5">
        <v>41547</v>
      </c>
      <c r="F315" s="2">
        <v>1481314000</v>
      </c>
      <c r="G315" s="2">
        <v>253047000</v>
      </c>
      <c r="H315" s="2">
        <v>587835000</v>
      </c>
      <c r="I315" s="2">
        <v>209614000</v>
      </c>
      <c r="J315">
        <v>0</v>
      </c>
      <c r="K315" s="2">
        <f t="shared" si="13"/>
        <v>1228267000</v>
      </c>
      <c r="L315" s="2">
        <f t="shared" si="14"/>
        <v>430818000</v>
      </c>
      <c r="M315" t="s">
        <v>10</v>
      </c>
      <c r="N315" t="s">
        <v>545</v>
      </c>
    </row>
    <row r="316" spans="1:14" x14ac:dyDescent="0.3">
      <c r="A316">
        <v>784</v>
      </c>
      <c r="B316" t="s">
        <v>227</v>
      </c>
      <c r="C316" t="s">
        <v>0</v>
      </c>
      <c r="D316" t="str">
        <f t="shared" si="15"/>
        <v>HPandYear 1</v>
      </c>
      <c r="E316" s="5">
        <v>41547</v>
      </c>
      <c r="F316" s="2">
        <v>3387614000</v>
      </c>
      <c r="G316" s="2">
        <v>1852768000</v>
      </c>
      <c r="H316" s="2">
        <v>126250000</v>
      </c>
      <c r="I316" s="2">
        <v>15235000</v>
      </c>
      <c r="J316" s="2">
        <v>455623000</v>
      </c>
      <c r="K316" s="2">
        <f t="shared" si="13"/>
        <v>1534846000</v>
      </c>
      <c r="L316" s="2">
        <f t="shared" si="14"/>
        <v>937738000</v>
      </c>
      <c r="M316" t="s">
        <v>6</v>
      </c>
      <c r="N316" t="s">
        <v>589</v>
      </c>
    </row>
    <row r="317" spans="1:14" x14ac:dyDescent="0.3">
      <c r="A317">
        <v>895</v>
      </c>
      <c r="B317" t="s">
        <v>255</v>
      </c>
      <c r="C317" t="s">
        <v>0</v>
      </c>
      <c r="D317" t="str">
        <f t="shared" si="15"/>
        <v>KEYandYear 1</v>
      </c>
      <c r="E317" s="5">
        <v>41547</v>
      </c>
      <c r="F317" s="2">
        <v>1287577000</v>
      </c>
      <c r="G317" s="2">
        <v>1073447000</v>
      </c>
      <c r="H317" s="2">
        <v>174085000</v>
      </c>
      <c r="I317">
        <v>0</v>
      </c>
      <c r="J317" s="2">
        <v>12784000</v>
      </c>
      <c r="K317" s="2">
        <f t="shared" si="13"/>
        <v>214130000</v>
      </c>
      <c r="L317" s="2">
        <f t="shared" si="14"/>
        <v>27261000</v>
      </c>
      <c r="M317" t="s">
        <v>7</v>
      </c>
      <c r="N317" t="s">
        <v>518</v>
      </c>
    </row>
    <row r="318" spans="1:14" x14ac:dyDescent="0.3">
      <c r="A318">
        <v>1362</v>
      </c>
      <c r="B318" t="s">
        <v>364</v>
      </c>
      <c r="C318" t="s">
        <v>0</v>
      </c>
      <c r="D318" t="str">
        <f t="shared" si="15"/>
        <v>ROKandYear 1</v>
      </c>
      <c r="E318" s="5">
        <v>41547</v>
      </c>
      <c r="F318" s="2">
        <v>6351900000</v>
      </c>
      <c r="G318" s="2">
        <v>3778100000</v>
      </c>
      <c r="H318" s="2">
        <v>1537700000</v>
      </c>
      <c r="I318">
        <v>0</v>
      </c>
      <c r="J318">
        <v>0</v>
      </c>
      <c r="K318" s="2">
        <f t="shared" si="13"/>
        <v>2573800000</v>
      </c>
      <c r="L318" s="2">
        <f t="shared" si="14"/>
        <v>1036100000</v>
      </c>
      <c r="M318" t="s">
        <v>9</v>
      </c>
      <c r="N318" t="s">
        <v>493</v>
      </c>
    </row>
    <row r="319" spans="1:14" x14ac:dyDescent="0.3">
      <c r="A319">
        <v>1506</v>
      </c>
      <c r="B319" t="s">
        <v>397</v>
      </c>
      <c r="C319" t="s">
        <v>0</v>
      </c>
      <c r="D319" t="str">
        <f t="shared" si="15"/>
        <v>TDGandYear 1</v>
      </c>
      <c r="E319" s="5">
        <v>41547</v>
      </c>
      <c r="F319" s="2">
        <v>1924400000</v>
      </c>
      <c r="G319" s="2">
        <v>874838000</v>
      </c>
      <c r="H319" s="2">
        <v>254468000</v>
      </c>
      <c r="I319">
        <v>0</v>
      </c>
      <c r="J319" s="2">
        <v>45639000</v>
      </c>
      <c r="K319" s="2">
        <f t="shared" si="13"/>
        <v>1049562000</v>
      </c>
      <c r="L319" s="2">
        <f t="shared" si="14"/>
        <v>749455000</v>
      </c>
      <c r="M319" t="s">
        <v>9</v>
      </c>
      <c r="N319" t="s">
        <v>514</v>
      </c>
    </row>
    <row r="320" spans="1:14" x14ac:dyDescent="0.3">
      <c r="A320">
        <v>1622</v>
      </c>
      <c r="B320" t="s">
        <v>425</v>
      </c>
      <c r="C320" t="s">
        <v>0</v>
      </c>
      <c r="D320" t="str">
        <f t="shared" si="15"/>
        <v>VandYear 1</v>
      </c>
      <c r="E320" s="5">
        <v>41547</v>
      </c>
      <c r="F320" s="2">
        <v>11778000000</v>
      </c>
      <c r="G320" s="2">
        <v>1932000000</v>
      </c>
      <c r="H320" s="2">
        <v>2207000000</v>
      </c>
      <c r="I320">
        <v>0</v>
      </c>
      <c r="J320" s="2">
        <v>397000000</v>
      </c>
      <c r="K320" s="2">
        <f t="shared" si="13"/>
        <v>9846000000</v>
      </c>
      <c r="L320" s="2">
        <f t="shared" si="14"/>
        <v>7242000000</v>
      </c>
      <c r="M320" t="s">
        <v>10</v>
      </c>
      <c r="N320" t="s">
        <v>506</v>
      </c>
    </row>
    <row r="321" spans="1:14" x14ac:dyDescent="0.3">
      <c r="A321">
        <v>1634</v>
      </c>
      <c r="B321" t="s">
        <v>428</v>
      </c>
      <c r="C321" t="s">
        <v>0</v>
      </c>
      <c r="D321" t="str">
        <f t="shared" si="15"/>
        <v>VIABandYear 1</v>
      </c>
      <c r="E321" s="5">
        <v>41547</v>
      </c>
      <c r="F321" s="2">
        <v>13794000000</v>
      </c>
      <c r="G321" s="2">
        <v>6799000000</v>
      </c>
      <c r="H321" s="2">
        <v>2829000000</v>
      </c>
      <c r="I321">
        <v>0</v>
      </c>
      <c r="J321" s="2">
        <v>237000000</v>
      </c>
      <c r="K321" s="2">
        <f t="shared" si="13"/>
        <v>6995000000</v>
      </c>
      <c r="L321" s="2">
        <f t="shared" si="14"/>
        <v>3929000000</v>
      </c>
      <c r="M321" t="s">
        <v>4</v>
      </c>
      <c r="N321" t="s">
        <v>568</v>
      </c>
    </row>
    <row r="322" spans="1:14" x14ac:dyDescent="0.3">
      <c r="A322">
        <v>1550</v>
      </c>
      <c r="B322" t="s">
        <v>408</v>
      </c>
      <c r="C322" t="s">
        <v>0</v>
      </c>
      <c r="D322" t="str">
        <f t="shared" si="15"/>
        <v>TSNandYear 1</v>
      </c>
      <c r="E322" s="5">
        <v>41550</v>
      </c>
      <c r="F322" s="2">
        <v>34374000000</v>
      </c>
      <c r="G322" s="2">
        <v>32016000000</v>
      </c>
      <c r="H322" s="2">
        <v>983000000</v>
      </c>
      <c r="I322">
        <v>0</v>
      </c>
      <c r="J322">
        <v>0</v>
      </c>
      <c r="K322" s="2">
        <f t="shared" si="13"/>
        <v>2358000000</v>
      </c>
      <c r="L322" s="2">
        <f t="shared" si="14"/>
        <v>1375000000</v>
      </c>
      <c r="M322" t="s">
        <v>5</v>
      </c>
      <c r="N322" t="s">
        <v>491</v>
      </c>
    </row>
    <row r="323" spans="1:14" x14ac:dyDescent="0.3">
      <c r="A323">
        <v>96</v>
      </c>
      <c r="B323" t="s">
        <v>60</v>
      </c>
      <c r="C323" t="s">
        <v>0</v>
      </c>
      <c r="D323" t="str">
        <f t="shared" si="15"/>
        <v>AMATandYear 1</v>
      </c>
      <c r="E323" s="5">
        <v>41574</v>
      </c>
      <c r="F323" s="2">
        <v>7509000000</v>
      </c>
      <c r="G323" s="2">
        <v>4518000000</v>
      </c>
      <c r="H323" s="2">
        <v>898000000</v>
      </c>
      <c r="I323" s="2">
        <v>1320000000</v>
      </c>
      <c r="J323">
        <v>0</v>
      </c>
      <c r="K323" s="2">
        <f t="shared" ref="K323:K386" si="16">F323-G323</f>
        <v>2991000000</v>
      </c>
      <c r="L323" s="2">
        <f t="shared" ref="L323:L386" si="17">F323-G323-H323-I323-J323</f>
        <v>773000000</v>
      </c>
      <c r="M323" t="s">
        <v>10</v>
      </c>
      <c r="N323" t="s">
        <v>585</v>
      </c>
    </row>
    <row r="324" spans="1:14" x14ac:dyDescent="0.3">
      <c r="A324">
        <v>799</v>
      </c>
      <c r="B324" t="s">
        <v>231</v>
      </c>
      <c r="C324" t="s">
        <v>0</v>
      </c>
      <c r="D324" t="str">
        <f t="shared" ref="D324:D387" si="18">B324&amp;"and"&amp;C324</f>
        <v>HRLandYear 1</v>
      </c>
      <c r="E324" s="5">
        <v>41574</v>
      </c>
      <c r="F324" s="2">
        <v>8751654000</v>
      </c>
      <c r="G324" s="2">
        <v>7338838000</v>
      </c>
      <c r="H324" s="2">
        <v>627340000</v>
      </c>
      <c r="I324">
        <v>0</v>
      </c>
      <c r="J324">
        <v>0</v>
      </c>
      <c r="K324" s="2">
        <f t="shared" si="16"/>
        <v>1412816000</v>
      </c>
      <c r="L324" s="2">
        <f t="shared" si="17"/>
        <v>785476000</v>
      </c>
      <c r="M324" t="s">
        <v>5</v>
      </c>
      <c r="N324" t="s">
        <v>491</v>
      </c>
    </row>
    <row r="325" spans="1:14" x14ac:dyDescent="0.3">
      <c r="A325">
        <v>370</v>
      </c>
      <c r="B325" t="s">
        <v>123</v>
      </c>
      <c r="C325" t="s">
        <v>0</v>
      </c>
      <c r="D325" t="str">
        <f t="shared" si="18"/>
        <v>COOandYear 1</v>
      </c>
      <c r="E325" s="5">
        <v>41578</v>
      </c>
      <c r="F325" s="2">
        <v>1587725000</v>
      </c>
      <c r="G325" s="2">
        <v>560917000</v>
      </c>
      <c r="H325" s="2">
        <v>610735000</v>
      </c>
      <c r="I325" s="2">
        <v>58827000</v>
      </c>
      <c r="J325" s="2">
        <v>30239000</v>
      </c>
      <c r="K325" s="2">
        <f t="shared" si="16"/>
        <v>1026808000</v>
      </c>
      <c r="L325" s="2">
        <f t="shared" si="17"/>
        <v>327007000</v>
      </c>
      <c r="M325" t="s">
        <v>8</v>
      </c>
      <c r="N325" t="s">
        <v>572</v>
      </c>
    </row>
    <row r="326" spans="1:14" x14ac:dyDescent="0.3">
      <c r="A326">
        <v>440</v>
      </c>
      <c r="B326" t="s">
        <v>141</v>
      </c>
      <c r="C326" t="s">
        <v>0</v>
      </c>
      <c r="D326" t="str">
        <f t="shared" si="18"/>
        <v>DEandYear 1</v>
      </c>
      <c r="E326" s="5">
        <v>41578</v>
      </c>
      <c r="F326" s="2">
        <v>37795400000</v>
      </c>
      <c r="G326" s="2">
        <v>25667300000</v>
      </c>
      <c r="H326" s="2">
        <v>4426100000</v>
      </c>
      <c r="I326" s="2">
        <v>1477300000</v>
      </c>
      <c r="J326">
        <v>0</v>
      </c>
      <c r="K326" s="2">
        <f t="shared" si="16"/>
        <v>12128100000</v>
      </c>
      <c r="L326" s="2">
        <f t="shared" si="17"/>
        <v>6224700000</v>
      </c>
      <c r="M326" t="s">
        <v>9</v>
      </c>
      <c r="N326" t="s">
        <v>563</v>
      </c>
    </row>
    <row r="327" spans="1:14" x14ac:dyDescent="0.3">
      <c r="A327">
        <v>791</v>
      </c>
      <c r="B327" t="s">
        <v>229</v>
      </c>
      <c r="C327" t="s">
        <v>0</v>
      </c>
      <c r="D327" t="str">
        <f t="shared" si="18"/>
        <v>HPQandYear 1</v>
      </c>
      <c r="E327" s="5">
        <v>41578</v>
      </c>
      <c r="F327" s="2">
        <v>112298000000</v>
      </c>
      <c r="G327" s="2">
        <v>86380000000</v>
      </c>
      <c r="H327" s="2">
        <v>13267000000</v>
      </c>
      <c r="I327" s="2">
        <v>3135000000</v>
      </c>
      <c r="J327" s="2">
        <v>1373000000</v>
      </c>
      <c r="K327" s="2">
        <f t="shared" si="16"/>
        <v>25918000000</v>
      </c>
      <c r="L327" s="2">
        <f t="shared" si="17"/>
        <v>8143000000</v>
      </c>
      <c r="M327" t="s">
        <v>10</v>
      </c>
      <c r="N327" t="s">
        <v>587</v>
      </c>
    </row>
    <row r="328" spans="1:14" x14ac:dyDescent="0.3">
      <c r="A328">
        <v>28</v>
      </c>
      <c r="B328" t="s">
        <v>41</v>
      </c>
      <c r="C328" t="s">
        <v>0</v>
      </c>
      <c r="D328" t="str">
        <f t="shared" si="18"/>
        <v>ADIandYear 1</v>
      </c>
      <c r="E328" s="5">
        <v>41580</v>
      </c>
      <c r="F328" s="2">
        <v>2633689000</v>
      </c>
      <c r="G328" s="2">
        <v>941278000</v>
      </c>
      <c r="H328" s="2">
        <v>396233000</v>
      </c>
      <c r="I328" s="2">
        <v>513035000</v>
      </c>
      <c r="J328" s="2">
        <v>220000</v>
      </c>
      <c r="K328" s="2">
        <f t="shared" si="16"/>
        <v>1692411000</v>
      </c>
      <c r="L328" s="2">
        <f t="shared" si="17"/>
        <v>782923000</v>
      </c>
      <c r="M328" t="s">
        <v>10</v>
      </c>
      <c r="N328" t="s">
        <v>536</v>
      </c>
    </row>
    <row r="329" spans="1:14" x14ac:dyDescent="0.3">
      <c r="A329">
        <v>24</v>
      </c>
      <c r="B329" t="s">
        <v>39</v>
      </c>
      <c r="C329" t="s">
        <v>0</v>
      </c>
      <c r="D329" t="str">
        <f t="shared" si="18"/>
        <v>ADBEandYear 1</v>
      </c>
      <c r="E329" s="5">
        <v>41607</v>
      </c>
      <c r="F329" s="2">
        <v>4055240000</v>
      </c>
      <c r="G329" s="2">
        <v>586557000</v>
      </c>
      <c r="H329" s="2">
        <v>2140578000</v>
      </c>
      <c r="I329" s="2">
        <v>826631000</v>
      </c>
      <c r="J329" s="2">
        <v>52254000</v>
      </c>
      <c r="K329" s="2">
        <f t="shared" si="16"/>
        <v>3468683000</v>
      </c>
      <c r="L329" s="2">
        <f t="shared" si="17"/>
        <v>449220000</v>
      </c>
      <c r="M329" t="s">
        <v>10</v>
      </c>
      <c r="N329" t="s">
        <v>569</v>
      </c>
    </row>
    <row r="330" spans="1:14" x14ac:dyDescent="0.3">
      <c r="A330">
        <v>278</v>
      </c>
      <c r="B330" t="s">
        <v>101</v>
      </c>
      <c r="C330" t="s">
        <v>0</v>
      </c>
      <c r="D330" t="str">
        <f t="shared" si="18"/>
        <v>CCLandYear 1</v>
      </c>
      <c r="E330" s="5">
        <v>41608</v>
      </c>
      <c r="F330" s="2">
        <v>15456000000</v>
      </c>
      <c r="G330" s="2">
        <v>10645000000</v>
      </c>
      <c r="H330" s="2">
        <v>1879000000</v>
      </c>
      <c r="I330">
        <v>0</v>
      </c>
      <c r="J330" s="2">
        <v>1590000000</v>
      </c>
      <c r="K330" s="2">
        <f t="shared" si="16"/>
        <v>4811000000</v>
      </c>
      <c r="L330" s="2">
        <f t="shared" si="17"/>
        <v>1342000000</v>
      </c>
      <c r="M330" t="s">
        <v>4</v>
      </c>
      <c r="N330" t="s">
        <v>550</v>
      </c>
    </row>
    <row r="331" spans="1:14" x14ac:dyDescent="0.3">
      <c r="A331">
        <v>947</v>
      </c>
      <c r="B331" t="s">
        <v>268</v>
      </c>
      <c r="C331" t="s">
        <v>0</v>
      </c>
      <c r="D331" t="str">
        <f t="shared" si="18"/>
        <v>LENandYear 1</v>
      </c>
      <c r="E331" s="5">
        <v>41608</v>
      </c>
      <c r="F331" s="2">
        <v>5935095000</v>
      </c>
      <c r="G331" s="2">
        <v>4920664000</v>
      </c>
      <c r="H331" s="2">
        <v>328595000</v>
      </c>
      <c r="I331">
        <v>0</v>
      </c>
      <c r="J331">
        <v>0</v>
      </c>
      <c r="K331" s="2">
        <f t="shared" si="16"/>
        <v>1014431000</v>
      </c>
      <c r="L331" s="2">
        <f t="shared" si="17"/>
        <v>685836000</v>
      </c>
      <c r="M331" t="s">
        <v>4</v>
      </c>
      <c r="N331" t="s">
        <v>588</v>
      </c>
    </row>
    <row r="332" spans="1:14" x14ac:dyDescent="0.3">
      <c r="A332">
        <v>1063</v>
      </c>
      <c r="B332" t="s">
        <v>296</v>
      </c>
      <c r="C332" t="s">
        <v>0</v>
      </c>
      <c r="D332" t="str">
        <f t="shared" si="18"/>
        <v>MKCandYear 1</v>
      </c>
      <c r="E332" s="5">
        <v>41608</v>
      </c>
      <c r="F332" s="2">
        <v>4123400000</v>
      </c>
      <c r="G332" s="2">
        <v>2457600000</v>
      </c>
      <c r="H332" s="2">
        <v>1090300000</v>
      </c>
      <c r="I332">
        <v>0</v>
      </c>
      <c r="J332">
        <v>0</v>
      </c>
      <c r="K332" s="2">
        <f t="shared" si="16"/>
        <v>1665800000</v>
      </c>
      <c r="L332" s="2">
        <f t="shared" si="17"/>
        <v>575500000</v>
      </c>
      <c r="M332" t="s">
        <v>5</v>
      </c>
      <c r="N332" t="s">
        <v>491</v>
      </c>
    </row>
    <row r="333" spans="1:14" x14ac:dyDescent="0.3">
      <c r="A333">
        <v>286</v>
      </c>
      <c r="B333" t="s">
        <v>103</v>
      </c>
      <c r="C333" t="s">
        <v>0</v>
      </c>
      <c r="D333" t="str">
        <f t="shared" si="18"/>
        <v>CERNandYear 1</v>
      </c>
      <c r="E333" s="5">
        <v>41636</v>
      </c>
      <c r="F333" s="2">
        <v>2910748000</v>
      </c>
      <c r="G333" s="2">
        <v>514722000</v>
      </c>
      <c r="H333" s="2">
        <v>1468434000</v>
      </c>
      <c r="I333" s="2">
        <v>338786000</v>
      </c>
      <c r="J333" s="2">
        <v>12794000</v>
      </c>
      <c r="K333" s="2">
        <f t="shared" si="16"/>
        <v>2396026000</v>
      </c>
      <c r="L333" s="2">
        <f t="shared" si="17"/>
        <v>576012000</v>
      </c>
      <c r="M333" t="s">
        <v>8</v>
      </c>
      <c r="N333" t="s">
        <v>590</v>
      </c>
    </row>
    <row r="334" spans="1:14" x14ac:dyDescent="0.3">
      <c r="A334">
        <v>744</v>
      </c>
      <c r="B334" t="s">
        <v>217</v>
      </c>
      <c r="C334" t="s">
        <v>0</v>
      </c>
      <c r="D334" t="str">
        <f t="shared" si="18"/>
        <v>HBIandYear 1</v>
      </c>
      <c r="E334" s="5">
        <v>41636</v>
      </c>
      <c r="F334" s="2">
        <v>4627802000</v>
      </c>
      <c r="G334" s="2">
        <v>3016109000</v>
      </c>
      <c r="H334" s="2">
        <v>1096507000</v>
      </c>
      <c r="I334">
        <v>0</v>
      </c>
      <c r="J334">
        <v>0</v>
      </c>
      <c r="K334" s="2">
        <f t="shared" si="16"/>
        <v>1611693000</v>
      </c>
      <c r="L334" s="2">
        <f t="shared" si="17"/>
        <v>515186000</v>
      </c>
      <c r="M334" t="s">
        <v>4</v>
      </c>
      <c r="N334" t="s">
        <v>570</v>
      </c>
    </row>
    <row r="335" spans="1:14" x14ac:dyDescent="0.3">
      <c r="A335">
        <v>839</v>
      </c>
      <c r="B335" t="s">
        <v>241</v>
      </c>
      <c r="C335" t="s">
        <v>0</v>
      </c>
      <c r="D335" t="str">
        <f t="shared" si="18"/>
        <v>INTCandYear 1</v>
      </c>
      <c r="E335" s="5">
        <v>41636</v>
      </c>
      <c r="F335" s="2">
        <v>52708000000</v>
      </c>
      <c r="G335" s="2">
        <v>21187000000</v>
      </c>
      <c r="H335" s="2">
        <v>8088000000</v>
      </c>
      <c r="I335" s="2">
        <v>10611000000</v>
      </c>
      <c r="J335" s="2">
        <v>291000000</v>
      </c>
      <c r="K335" s="2">
        <f t="shared" si="16"/>
        <v>31521000000</v>
      </c>
      <c r="L335" s="2">
        <f t="shared" si="17"/>
        <v>12531000000</v>
      </c>
      <c r="M335" t="s">
        <v>10</v>
      </c>
      <c r="N335" t="s">
        <v>536</v>
      </c>
    </row>
    <row r="336" spans="1:14" x14ac:dyDescent="0.3">
      <c r="A336">
        <v>1252</v>
      </c>
      <c r="B336" t="s">
        <v>337</v>
      </c>
      <c r="C336" t="s">
        <v>0</v>
      </c>
      <c r="D336" t="str">
        <f t="shared" si="18"/>
        <v>PEPandYear 1</v>
      </c>
      <c r="E336" s="5">
        <v>41636</v>
      </c>
      <c r="F336" s="2">
        <v>66415000000</v>
      </c>
      <c r="G336" s="2">
        <v>31243000000</v>
      </c>
      <c r="H336" s="2">
        <v>25357000000</v>
      </c>
      <c r="I336">
        <v>0</v>
      </c>
      <c r="J336" s="2">
        <v>110000000</v>
      </c>
      <c r="K336" s="2">
        <f t="shared" si="16"/>
        <v>35172000000</v>
      </c>
      <c r="L336" s="2">
        <f t="shared" si="17"/>
        <v>9705000000</v>
      </c>
      <c r="M336" t="s">
        <v>5</v>
      </c>
      <c r="N336" t="s">
        <v>546</v>
      </c>
    </row>
    <row r="337" spans="1:14" x14ac:dyDescent="0.3">
      <c r="A337">
        <v>1466</v>
      </c>
      <c r="B337" t="s">
        <v>387</v>
      </c>
      <c r="C337" t="s">
        <v>0</v>
      </c>
      <c r="D337" t="str">
        <f t="shared" si="18"/>
        <v>SWKandYear 1</v>
      </c>
      <c r="E337" s="5">
        <v>41636</v>
      </c>
      <c r="F337" s="2">
        <v>10889500000</v>
      </c>
      <c r="G337" s="2">
        <v>6985800000</v>
      </c>
      <c r="H337" s="2">
        <v>2960300000</v>
      </c>
      <c r="I337">
        <v>0</v>
      </c>
      <c r="J337">
        <v>0</v>
      </c>
      <c r="K337" s="2">
        <f t="shared" si="16"/>
        <v>3903700000</v>
      </c>
      <c r="L337" s="2">
        <f t="shared" si="17"/>
        <v>943400000</v>
      </c>
      <c r="M337" t="s">
        <v>4</v>
      </c>
      <c r="N337" t="s">
        <v>591</v>
      </c>
    </row>
    <row r="338" spans="1:14" x14ac:dyDescent="0.3">
      <c r="A338">
        <v>835</v>
      </c>
      <c r="B338" t="s">
        <v>240</v>
      </c>
      <c r="C338" t="s">
        <v>0</v>
      </c>
      <c r="D338" t="str">
        <f t="shared" si="18"/>
        <v>ILMNandYear 1</v>
      </c>
      <c r="E338" s="5">
        <v>41637</v>
      </c>
      <c r="F338" s="2">
        <v>1421178000</v>
      </c>
      <c r="G338" s="2">
        <v>509291000</v>
      </c>
      <c r="H338" s="2">
        <v>397285000</v>
      </c>
      <c r="I338" s="2">
        <v>276743000</v>
      </c>
      <c r="J338">
        <v>0</v>
      </c>
      <c r="K338" s="2">
        <f t="shared" si="16"/>
        <v>911887000</v>
      </c>
      <c r="L338" s="2">
        <f t="shared" si="17"/>
        <v>237859000</v>
      </c>
      <c r="M338" t="s">
        <v>8</v>
      </c>
      <c r="N338" t="s">
        <v>592</v>
      </c>
    </row>
    <row r="339" spans="1:14" x14ac:dyDescent="0.3">
      <c r="A339">
        <v>64</v>
      </c>
      <c r="B339" t="s">
        <v>53</v>
      </c>
      <c r="C339" t="s">
        <v>0</v>
      </c>
      <c r="D339" t="str">
        <f t="shared" si="18"/>
        <v>AIZandYear 1</v>
      </c>
      <c r="E339" s="5">
        <v>41639</v>
      </c>
      <c r="F339" s="2">
        <v>9047657000</v>
      </c>
      <c r="G339" s="2">
        <v>6709936000</v>
      </c>
      <c r="H339">
        <v>0</v>
      </c>
      <c r="I339">
        <v>0</v>
      </c>
      <c r="J339" s="2">
        <v>1470287000</v>
      </c>
      <c r="K339" s="2">
        <f t="shared" si="16"/>
        <v>2337721000</v>
      </c>
      <c r="L339" s="2">
        <f t="shared" si="17"/>
        <v>867434000</v>
      </c>
      <c r="M339" t="s">
        <v>7</v>
      </c>
      <c r="N339" t="s">
        <v>593</v>
      </c>
    </row>
    <row r="340" spans="1:14" x14ac:dyDescent="0.3">
      <c r="A340">
        <v>88</v>
      </c>
      <c r="B340" t="s">
        <v>58</v>
      </c>
      <c r="C340" t="s">
        <v>0</v>
      </c>
      <c r="D340" t="str">
        <f t="shared" si="18"/>
        <v>ALLEandYear 1</v>
      </c>
      <c r="E340" s="5">
        <v>41639</v>
      </c>
      <c r="F340" s="2">
        <v>2069600000</v>
      </c>
      <c r="G340" s="2">
        <v>1208100000</v>
      </c>
      <c r="H340" s="2">
        <v>483100000</v>
      </c>
      <c r="I340">
        <v>0</v>
      </c>
      <c r="J340">
        <v>0</v>
      </c>
      <c r="K340" s="2">
        <f t="shared" si="16"/>
        <v>861500000</v>
      </c>
      <c r="L340" s="2">
        <f t="shared" si="17"/>
        <v>378400000</v>
      </c>
      <c r="M340" t="s">
        <v>9</v>
      </c>
      <c r="N340" t="s">
        <v>533</v>
      </c>
    </row>
    <row r="341" spans="1:14" x14ac:dyDescent="0.3">
      <c r="A341">
        <v>92</v>
      </c>
      <c r="B341" t="s">
        <v>59</v>
      </c>
      <c r="C341" t="s">
        <v>0</v>
      </c>
      <c r="D341" t="str">
        <f t="shared" si="18"/>
        <v>ALXNandYear 1</v>
      </c>
      <c r="E341" s="5">
        <v>41639</v>
      </c>
      <c r="F341" s="2">
        <v>1551346000</v>
      </c>
      <c r="G341" s="2">
        <v>177556000</v>
      </c>
      <c r="H341" s="2">
        <v>493726000</v>
      </c>
      <c r="I341" s="2">
        <v>317093000</v>
      </c>
      <c r="J341" s="2">
        <v>417000</v>
      </c>
      <c r="K341" s="2">
        <f t="shared" si="16"/>
        <v>1373790000</v>
      </c>
      <c r="L341" s="2">
        <f t="shared" si="17"/>
        <v>562554000</v>
      </c>
      <c r="M341" t="s">
        <v>8</v>
      </c>
      <c r="N341" t="s">
        <v>538</v>
      </c>
    </row>
    <row r="342" spans="1:14" x14ac:dyDescent="0.3">
      <c r="A342">
        <v>108</v>
      </c>
      <c r="B342" t="s">
        <v>62</v>
      </c>
      <c r="C342" t="s">
        <v>0</v>
      </c>
      <c r="D342" t="str">
        <f t="shared" si="18"/>
        <v>AMGNandYear 1</v>
      </c>
      <c r="E342" s="5">
        <v>41639</v>
      </c>
      <c r="F342" s="2">
        <v>18676000000</v>
      </c>
      <c r="G342" s="2">
        <v>3346000000</v>
      </c>
      <c r="H342" s="2">
        <v>5380000000</v>
      </c>
      <c r="I342" s="2">
        <v>4083000000</v>
      </c>
      <c r="J342">
        <v>0</v>
      </c>
      <c r="K342" s="2">
        <f t="shared" si="16"/>
        <v>15330000000</v>
      </c>
      <c r="L342" s="2">
        <f t="shared" si="17"/>
        <v>5867000000</v>
      </c>
      <c r="M342" t="s">
        <v>8</v>
      </c>
      <c r="N342" t="s">
        <v>538</v>
      </c>
    </row>
    <row r="343" spans="1:14" x14ac:dyDescent="0.3">
      <c r="A343">
        <v>120</v>
      </c>
      <c r="B343" t="s">
        <v>65</v>
      </c>
      <c r="C343" t="s">
        <v>0</v>
      </c>
      <c r="D343" t="str">
        <f t="shared" si="18"/>
        <v>AMZNandYear 1</v>
      </c>
      <c r="E343" s="5">
        <v>41639</v>
      </c>
      <c r="F343" s="2">
        <v>74452000000</v>
      </c>
      <c r="G343" s="2">
        <v>54181000000</v>
      </c>
      <c r="H343" s="2">
        <v>19526000000</v>
      </c>
      <c r="I343">
        <v>0</v>
      </c>
      <c r="J343">
        <v>0</v>
      </c>
      <c r="K343" s="2">
        <f t="shared" si="16"/>
        <v>20271000000</v>
      </c>
      <c r="L343" s="2">
        <f t="shared" si="17"/>
        <v>745000000</v>
      </c>
      <c r="M343" t="s">
        <v>4</v>
      </c>
      <c r="N343" t="s">
        <v>564</v>
      </c>
    </row>
    <row r="344" spans="1:14" x14ac:dyDescent="0.3">
      <c r="A344">
        <v>124</v>
      </c>
      <c r="B344" t="s">
        <v>66</v>
      </c>
      <c r="C344" t="s">
        <v>0</v>
      </c>
      <c r="D344" t="str">
        <f t="shared" si="18"/>
        <v>ANandYear 1</v>
      </c>
      <c r="E344" s="5">
        <v>41639</v>
      </c>
      <c r="F344" s="2">
        <v>17517600000</v>
      </c>
      <c r="G344" s="2">
        <v>14757700000</v>
      </c>
      <c r="H344" s="2">
        <v>1924300000</v>
      </c>
      <c r="I344">
        <v>0</v>
      </c>
      <c r="J344" s="2">
        <v>95300000</v>
      </c>
      <c r="K344" s="2">
        <f t="shared" si="16"/>
        <v>2759900000</v>
      </c>
      <c r="L344" s="2">
        <f t="shared" si="17"/>
        <v>740300000</v>
      </c>
      <c r="M344" t="s">
        <v>4</v>
      </c>
      <c r="N344" t="s">
        <v>539</v>
      </c>
    </row>
    <row r="345" spans="1:14" x14ac:dyDescent="0.3">
      <c r="A345">
        <v>140</v>
      </c>
      <c r="B345" t="s">
        <v>69</v>
      </c>
      <c r="C345" t="s">
        <v>0</v>
      </c>
      <c r="D345" t="str">
        <f t="shared" si="18"/>
        <v>APCandYear 1</v>
      </c>
      <c r="E345" s="5">
        <v>41639</v>
      </c>
      <c r="F345" s="2">
        <v>14581000000</v>
      </c>
      <c r="G345" s="2">
        <v>2942000000</v>
      </c>
      <c r="H345" s="2">
        <v>2256000000</v>
      </c>
      <c r="I345">
        <v>0</v>
      </c>
      <c r="J345" s="2">
        <v>3927000000</v>
      </c>
      <c r="K345" s="2">
        <f t="shared" si="16"/>
        <v>11639000000</v>
      </c>
      <c r="L345" s="2">
        <f t="shared" si="17"/>
        <v>5456000000</v>
      </c>
      <c r="M345" t="s">
        <v>6</v>
      </c>
      <c r="N345" t="s">
        <v>512</v>
      </c>
    </row>
    <row r="346" spans="1:14" x14ac:dyDescent="0.3">
      <c r="A346">
        <v>186</v>
      </c>
      <c r="B346" t="s">
        <v>80</v>
      </c>
      <c r="C346" t="s">
        <v>0</v>
      </c>
      <c r="D346" t="str">
        <f t="shared" si="18"/>
        <v>BAandYear 1</v>
      </c>
      <c r="E346" s="5">
        <v>41639</v>
      </c>
      <c r="F346" s="2">
        <v>86623000000</v>
      </c>
      <c r="G346" s="2">
        <v>73268000000</v>
      </c>
      <c r="H346" s="2">
        <v>3742000000</v>
      </c>
      <c r="I346" s="2">
        <v>3071000000</v>
      </c>
      <c r="J346">
        <v>0</v>
      </c>
      <c r="K346" s="2">
        <f t="shared" si="16"/>
        <v>13355000000</v>
      </c>
      <c r="L346" s="2">
        <f t="shared" si="17"/>
        <v>6542000000</v>
      </c>
      <c r="M346" t="s">
        <v>9</v>
      </c>
      <c r="N346" t="s">
        <v>514</v>
      </c>
    </row>
    <row r="347" spans="1:14" x14ac:dyDescent="0.3">
      <c r="A347">
        <v>210</v>
      </c>
      <c r="B347" t="s">
        <v>86</v>
      </c>
      <c r="C347" t="s">
        <v>0</v>
      </c>
      <c r="D347" t="str">
        <f t="shared" si="18"/>
        <v>BCRandYear 1</v>
      </c>
      <c r="E347" s="5">
        <v>41639</v>
      </c>
      <c r="F347" s="2">
        <v>3049500000</v>
      </c>
      <c r="G347" s="2">
        <v>1194400000</v>
      </c>
      <c r="H347" s="2">
        <v>920300000</v>
      </c>
      <c r="I347" s="2">
        <v>295700000</v>
      </c>
      <c r="J347">
        <v>0</v>
      </c>
      <c r="K347" s="2">
        <f t="shared" si="16"/>
        <v>1855100000</v>
      </c>
      <c r="L347" s="2">
        <f t="shared" si="17"/>
        <v>639100000</v>
      </c>
      <c r="M347" t="s">
        <v>8</v>
      </c>
      <c r="N347" t="s">
        <v>495</v>
      </c>
    </row>
    <row r="348" spans="1:14" x14ac:dyDescent="0.3">
      <c r="A348">
        <v>218</v>
      </c>
      <c r="B348" t="s">
        <v>88</v>
      </c>
      <c r="C348" t="s">
        <v>0</v>
      </c>
      <c r="D348" t="str">
        <f t="shared" si="18"/>
        <v>BHIandYear 1</v>
      </c>
      <c r="E348" s="5">
        <v>41639</v>
      </c>
      <c r="F348" s="2">
        <v>22364000000</v>
      </c>
      <c r="G348" s="2">
        <v>18553000000</v>
      </c>
      <c r="H348" s="2">
        <v>1306000000</v>
      </c>
      <c r="I348" s="2">
        <v>556000000</v>
      </c>
      <c r="J348">
        <v>0</v>
      </c>
      <c r="K348" s="2">
        <f t="shared" si="16"/>
        <v>3811000000</v>
      </c>
      <c r="L348" s="2">
        <f t="shared" si="17"/>
        <v>1949000000</v>
      </c>
      <c r="M348" t="s">
        <v>6</v>
      </c>
      <c r="N348" t="s">
        <v>558</v>
      </c>
    </row>
    <row r="349" spans="1:14" x14ac:dyDescent="0.3">
      <c r="A349">
        <v>222</v>
      </c>
      <c r="B349" t="s">
        <v>89</v>
      </c>
      <c r="C349" t="s">
        <v>0</v>
      </c>
      <c r="D349" t="str">
        <f t="shared" si="18"/>
        <v>BIIBandYear 1</v>
      </c>
      <c r="E349" s="5">
        <v>41639</v>
      </c>
      <c r="F349" s="2">
        <v>6932200000</v>
      </c>
      <c r="G349" s="2">
        <v>857700000</v>
      </c>
      <c r="H349" s="2">
        <v>1797000000</v>
      </c>
      <c r="I349" s="2">
        <v>1444100000</v>
      </c>
      <c r="J349" s="2">
        <v>342900000</v>
      </c>
      <c r="K349" s="2">
        <f t="shared" si="16"/>
        <v>6074500000</v>
      </c>
      <c r="L349" s="2">
        <f t="shared" si="17"/>
        <v>2490500000</v>
      </c>
      <c r="M349" t="s">
        <v>8</v>
      </c>
      <c r="N349" t="s">
        <v>538</v>
      </c>
    </row>
    <row r="350" spans="1:14" x14ac:dyDescent="0.3">
      <c r="A350">
        <v>242</v>
      </c>
      <c r="B350" t="s">
        <v>93</v>
      </c>
      <c r="C350" t="s">
        <v>0</v>
      </c>
      <c r="D350" t="str">
        <f t="shared" si="18"/>
        <v>BWAandYear 1</v>
      </c>
      <c r="E350" s="5">
        <v>41639</v>
      </c>
      <c r="F350" s="2">
        <v>7436600000</v>
      </c>
      <c r="G350" s="2">
        <v>5879100000</v>
      </c>
      <c r="H350" s="2">
        <v>702300000</v>
      </c>
      <c r="I350">
        <v>0</v>
      </c>
      <c r="J350">
        <v>0</v>
      </c>
      <c r="K350" s="2">
        <f t="shared" si="16"/>
        <v>1557500000</v>
      </c>
      <c r="L350" s="2">
        <f t="shared" si="17"/>
        <v>855200000</v>
      </c>
      <c r="M350" t="s">
        <v>4</v>
      </c>
      <c r="N350" t="s">
        <v>594</v>
      </c>
    </row>
    <row r="351" spans="1:14" x14ac:dyDescent="0.3">
      <c r="A351">
        <v>262</v>
      </c>
      <c r="B351" t="s">
        <v>97</v>
      </c>
      <c r="C351" t="s">
        <v>0</v>
      </c>
      <c r="D351" t="str">
        <f t="shared" si="18"/>
        <v>CATandYear 1</v>
      </c>
      <c r="E351" s="5">
        <v>41639</v>
      </c>
      <c r="F351" s="2">
        <v>55656000000</v>
      </c>
      <c r="G351" s="2">
        <v>41454000000</v>
      </c>
      <c r="H351" s="2">
        <v>6528000000</v>
      </c>
      <c r="I351" s="2">
        <v>2046000000</v>
      </c>
      <c r="J351">
        <v>0</v>
      </c>
      <c r="K351" s="2">
        <f t="shared" si="16"/>
        <v>14202000000</v>
      </c>
      <c r="L351" s="2">
        <f t="shared" si="17"/>
        <v>5628000000</v>
      </c>
      <c r="M351" t="s">
        <v>9</v>
      </c>
      <c r="N351" t="s">
        <v>563</v>
      </c>
    </row>
    <row r="352" spans="1:14" x14ac:dyDescent="0.3">
      <c r="A352">
        <v>282</v>
      </c>
      <c r="B352" t="s">
        <v>102</v>
      </c>
      <c r="C352" t="s">
        <v>0</v>
      </c>
      <c r="D352" t="str">
        <f t="shared" si="18"/>
        <v>CELGandYear 1</v>
      </c>
      <c r="E352" s="5">
        <v>41639</v>
      </c>
      <c r="F352" s="2">
        <v>6493900000</v>
      </c>
      <c r="G352" s="2">
        <v>340400000</v>
      </c>
      <c r="H352" s="2">
        <v>1684500000</v>
      </c>
      <c r="I352" s="2">
        <v>2226200000</v>
      </c>
      <c r="J352" s="2">
        <v>262800000</v>
      </c>
      <c r="K352" s="2">
        <f t="shared" si="16"/>
        <v>6153500000</v>
      </c>
      <c r="L352" s="2">
        <f t="shared" si="17"/>
        <v>1980000000</v>
      </c>
      <c r="M352" t="s">
        <v>8</v>
      </c>
      <c r="N352" t="s">
        <v>538</v>
      </c>
    </row>
    <row r="353" spans="1:14" x14ac:dyDescent="0.3">
      <c r="A353">
        <v>310</v>
      </c>
      <c r="B353" t="s">
        <v>109</v>
      </c>
      <c r="C353" t="s">
        <v>0</v>
      </c>
      <c r="D353" t="str">
        <f t="shared" si="18"/>
        <v>CHTRandYear 1</v>
      </c>
      <c r="E353" s="5">
        <v>41639</v>
      </c>
      <c r="F353" s="2">
        <v>8155000000</v>
      </c>
      <c r="G353" s="2">
        <v>5345000000</v>
      </c>
      <c r="H353" s="2">
        <v>47000000</v>
      </c>
      <c r="I353">
        <v>0</v>
      </c>
      <c r="J353" s="2">
        <v>1854000000</v>
      </c>
      <c r="K353" s="2">
        <f t="shared" si="16"/>
        <v>2810000000</v>
      </c>
      <c r="L353" s="2">
        <f t="shared" si="17"/>
        <v>909000000</v>
      </c>
      <c r="M353" t="s">
        <v>4</v>
      </c>
      <c r="N353" t="s">
        <v>595</v>
      </c>
    </row>
    <row r="354" spans="1:14" x14ac:dyDescent="0.3">
      <c r="A354">
        <v>330</v>
      </c>
      <c r="B354" t="s">
        <v>114</v>
      </c>
      <c r="C354" t="s">
        <v>0</v>
      </c>
      <c r="D354" t="str">
        <f t="shared" si="18"/>
        <v>CMAandYear 1</v>
      </c>
      <c r="E354" s="5">
        <v>41639</v>
      </c>
      <c r="F354" s="2">
        <v>2666000000</v>
      </c>
      <c r="G354" s="2">
        <v>55000000</v>
      </c>
      <c r="H354" s="2">
        <v>1670000000</v>
      </c>
      <c r="I354">
        <v>0</v>
      </c>
      <c r="J354" s="2">
        <v>46000000</v>
      </c>
      <c r="K354" s="2">
        <f t="shared" si="16"/>
        <v>2611000000</v>
      </c>
      <c r="L354" s="2">
        <f t="shared" si="17"/>
        <v>895000000</v>
      </c>
      <c r="M354" t="s">
        <v>7</v>
      </c>
      <c r="N354" t="s">
        <v>522</v>
      </c>
    </row>
    <row r="355" spans="1:14" x14ac:dyDescent="0.3">
      <c r="A355">
        <v>338</v>
      </c>
      <c r="B355" t="s">
        <v>115</v>
      </c>
      <c r="C355" t="s">
        <v>0</v>
      </c>
      <c r="D355" t="str">
        <f t="shared" si="18"/>
        <v>CMGandYear 1</v>
      </c>
      <c r="E355" s="5">
        <v>41639</v>
      </c>
      <c r="F355" s="2">
        <v>3214591000</v>
      </c>
      <c r="G355" s="2">
        <v>2359822000</v>
      </c>
      <c r="H355" s="2">
        <v>203733000</v>
      </c>
      <c r="I355">
        <v>0</v>
      </c>
      <c r="J355" s="2">
        <v>96054000</v>
      </c>
      <c r="K355" s="2">
        <f t="shared" si="16"/>
        <v>854769000</v>
      </c>
      <c r="L355" s="2">
        <f t="shared" si="17"/>
        <v>554982000</v>
      </c>
      <c r="M355" t="s">
        <v>4</v>
      </c>
      <c r="N355" t="s">
        <v>494</v>
      </c>
    </row>
    <row r="356" spans="1:14" x14ac:dyDescent="0.3">
      <c r="A356">
        <v>342</v>
      </c>
      <c r="B356" t="s">
        <v>116</v>
      </c>
      <c r="C356" t="s">
        <v>0</v>
      </c>
      <c r="D356" t="str">
        <f t="shared" si="18"/>
        <v>CMIandYear 1</v>
      </c>
      <c r="E356" s="5">
        <v>41639</v>
      </c>
      <c r="F356" s="2">
        <v>17301000000</v>
      </c>
      <c r="G356" s="2">
        <v>13021000000</v>
      </c>
      <c r="H356" s="2">
        <v>1827000000</v>
      </c>
      <c r="I356" s="2">
        <v>713000000</v>
      </c>
      <c r="J356">
        <v>0</v>
      </c>
      <c r="K356" s="2">
        <f t="shared" si="16"/>
        <v>4280000000</v>
      </c>
      <c r="L356" s="2">
        <f t="shared" si="17"/>
        <v>1740000000</v>
      </c>
      <c r="M356" t="s">
        <v>9</v>
      </c>
      <c r="N356" t="s">
        <v>565</v>
      </c>
    </row>
    <row r="357" spans="1:14" x14ac:dyDescent="0.3">
      <c r="A357">
        <v>346</v>
      </c>
      <c r="B357" t="s">
        <v>117</v>
      </c>
      <c r="C357" t="s">
        <v>0</v>
      </c>
      <c r="D357" t="str">
        <f t="shared" si="18"/>
        <v>CMSandYear 1</v>
      </c>
      <c r="E357" s="5">
        <v>41639</v>
      </c>
      <c r="F357" s="2">
        <v>6566000000</v>
      </c>
      <c r="G357" s="2">
        <v>4562000000</v>
      </c>
      <c r="H357" s="2">
        <v>234000000</v>
      </c>
      <c r="I357">
        <v>0</v>
      </c>
      <c r="J357" s="2">
        <v>628000000</v>
      </c>
      <c r="K357" s="2">
        <f t="shared" si="16"/>
        <v>2004000000</v>
      </c>
      <c r="L357" s="2">
        <f t="shared" si="17"/>
        <v>1142000000</v>
      </c>
      <c r="M357" t="s">
        <v>14</v>
      </c>
      <c r="N357" t="s">
        <v>501</v>
      </c>
    </row>
    <row r="358" spans="1:14" x14ac:dyDescent="0.3">
      <c r="A358">
        <v>396</v>
      </c>
      <c r="B358" t="s">
        <v>130</v>
      </c>
      <c r="C358" t="s">
        <v>0</v>
      </c>
      <c r="D358" t="str">
        <f t="shared" si="18"/>
        <v>CSXandYear 1</v>
      </c>
      <c r="E358" s="5">
        <v>41639</v>
      </c>
      <c r="F358" s="2">
        <v>12026000000</v>
      </c>
      <c r="G358" s="2">
        <v>3931000000</v>
      </c>
      <c r="H358" s="2">
        <v>3518000000</v>
      </c>
      <c r="I358">
        <v>0</v>
      </c>
      <c r="J358" s="2">
        <v>1104000000</v>
      </c>
      <c r="K358" s="2">
        <f t="shared" si="16"/>
        <v>8095000000</v>
      </c>
      <c r="L358" s="2">
        <f t="shared" si="17"/>
        <v>3473000000</v>
      </c>
      <c r="M358" t="s">
        <v>9</v>
      </c>
      <c r="N358" t="s">
        <v>596</v>
      </c>
    </row>
    <row r="359" spans="1:14" x14ac:dyDescent="0.3">
      <c r="A359">
        <v>412</v>
      </c>
      <c r="B359" t="s">
        <v>134</v>
      </c>
      <c r="C359" t="s">
        <v>0</v>
      </c>
      <c r="D359" t="str">
        <f t="shared" si="18"/>
        <v>CTXSandYear 1</v>
      </c>
      <c r="E359" s="5">
        <v>41639</v>
      </c>
      <c r="F359" s="2">
        <v>2918434000</v>
      </c>
      <c r="G359" s="2">
        <v>502795000</v>
      </c>
      <c r="H359" s="2">
        <v>1476916000</v>
      </c>
      <c r="I359" s="2">
        <v>516338000</v>
      </c>
      <c r="J359" s="2">
        <v>41668000</v>
      </c>
      <c r="K359" s="2">
        <f t="shared" si="16"/>
        <v>2415639000</v>
      </c>
      <c r="L359" s="2">
        <f t="shared" si="17"/>
        <v>380717000</v>
      </c>
      <c r="M359" t="s">
        <v>10</v>
      </c>
      <c r="N359" t="s">
        <v>506</v>
      </c>
    </row>
    <row r="360" spans="1:14" x14ac:dyDescent="0.3">
      <c r="A360">
        <v>416</v>
      </c>
      <c r="B360" t="s">
        <v>135</v>
      </c>
      <c r="C360" t="s">
        <v>0</v>
      </c>
      <c r="D360" t="str">
        <f t="shared" si="18"/>
        <v>CVSandYear 1</v>
      </c>
      <c r="E360" s="5">
        <v>41639</v>
      </c>
      <c r="F360" s="2">
        <v>126761000000</v>
      </c>
      <c r="G360" s="2">
        <v>102978000000</v>
      </c>
      <c r="H360">
        <v>0</v>
      </c>
      <c r="I360">
        <v>0</v>
      </c>
      <c r="J360">
        <v>0</v>
      </c>
      <c r="K360" s="2">
        <f t="shared" si="16"/>
        <v>23783000000</v>
      </c>
      <c r="L360" s="2">
        <f t="shared" si="17"/>
        <v>23783000000</v>
      </c>
      <c r="M360" t="s">
        <v>5</v>
      </c>
      <c r="N360" t="s">
        <v>597</v>
      </c>
    </row>
    <row r="361" spans="1:14" x14ac:dyDescent="0.3">
      <c r="A361">
        <v>432</v>
      </c>
      <c r="B361" t="s">
        <v>139</v>
      </c>
      <c r="C361" t="s">
        <v>0</v>
      </c>
      <c r="D361" t="str">
        <f t="shared" si="18"/>
        <v>DALandYear 1</v>
      </c>
      <c r="E361" s="5">
        <v>41639</v>
      </c>
      <c r="F361" s="2">
        <v>37773000000</v>
      </c>
      <c r="G361" s="2">
        <v>20964000000</v>
      </c>
      <c r="H361" s="2">
        <v>11349000000</v>
      </c>
      <c r="I361">
        <v>0</v>
      </c>
      <c r="J361" s="2">
        <v>1658000000</v>
      </c>
      <c r="K361" s="2">
        <f t="shared" si="16"/>
        <v>16809000000</v>
      </c>
      <c r="L361" s="2">
        <f t="shared" si="17"/>
        <v>3802000000</v>
      </c>
      <c r="M361" t="s">
        <v>9</v>
      </c>
      <c r="N361" t="s">
        <v>497</v>
      </c>
    </row>
    <row r="362" spans="1:14" x14ac:dyDescent="0.3">
      <c r="A362">
        <v>436</v>
      </c>
      <c r="B362" t="s">
        <v>140</v>
      </c>
      <c r="C362" t="s">
        <v>0</v>
      </c>
      <c r="D362" t="str">
        <f t="shared" si="18"/>
        <v>DDandYear 1</v>
      </c>
      <c r="E362" s="5">
        <v>41639</v>
      </c>
      <c r="F362" s="2">
        <v>28998000000</v>
      </c>
      <c r="G362" s="2">
        <v>17642000000</v>
      </c>
      <c r="H362" s="2">
        <v>6564000000</v>
      </c>
      <c r="I362" s="2">
        <v>2037000000</v>
      </c>
      <c r="J362">
        <v>0</v>
      </c>
      <c r="K362" s="2">
        <f t="shared" si="16"/>
        <v>11356000000</v>
      </c>
      <c r="L362" s="2">
        <f t="shared" si="17"/>
        <v>2755000000</v>
      </c>
      <c r="M362" t="s">
        <v>11</v>
      </c>
      <c r="N362" t="s">
        <v>530</v>
      </c>
    </row>
    <row r="363" spans="1:14" x14ac:dyDescent="0.3">
      <c r="A363">
        <v>468</v>
      </c>
      <c r="B363" t="s">
        <v>148</v>
      </c>
      <c r="C363" t="s">
        <v>0</v>
      </c>
      <c r="D363" t="str">
        <f t="shared" si="18"/>
        <v>DISCAandYear 1</v>
      </c>
      <c r="E363" s="5">
        <v>41639</v>
      </c>
      <c r="F363" s="2">
        <v>5535000000</v>
      </c>
      <c r="G363" s="2">
        <v>1689000000</v>
      </c>
      <c r="H363" s="2">
        <v>1598000000</v>
      </c>
      <c r="I363">
        <v>0</v>
      </c>
      <c r="J363" s="2">
        <v>276000000</v>
      </c>
      <c r="K363" s="2">
        <f t="shared" si="16"/>
        <v>3846000000</v>
      </c>
      <c r="L363" s="2">
        <f t="shared" si="17"/>
        <v>1972000000</v>
      </c>
      <c r="M363" t="s">
        <v>4</v>
      </c>
      <c r="N363" t="s">
        <v>595</v>
      </c>
    </row>
    <row r="364" spans="1:14" x14ac:dyDescent="0.3">
      <c r="A364">
        <v>472</v>
      </c>
      <c r="B364" t="s">
        <v>149</v>
      </c>
      <c r="C364" t="s">
        <v>0</v>
      </c>
      <c r="D364" t="str">
        <f t="shared" si="18"/>
        <v>DISCKandYear 1</v>
      </c>
      <c r="E364" s="5">
        <v>41639</v>
      </c>
      <c r="F364" s="2">
        <v>5535000000</v>
      </c>
      <c r="G364" s="2">
        <v>1689000000</v>
      </c>
      <c r="H364" s="2">
        <v>1598000000</v>
      </c>
      <c r="I364">
        <v>0</v>
      </c>
      <c r="J364" s="2">
        <v>276000000</v>
      </c>
      <c r="K364" s="2">
        <f t="shared" si="16"/>
        <v>3846000000</v>
      </c>
      <c r="L364" s="2">
        <f t="shared" si="17"/>
        <v>1972000000</v>
      </c>
      <c r="M364" t="s">
        <v>4</v>
      </c>
      <c r="N364" t="s">
        <v>595</v>
      </c>
    </row>
    <row r="365" spans="1:14" x14ac:dyDescent="0.3">
      <c r="A365">
        <v>476</v>
      </c>
      <c r="B365" t="s">
        <v>150</v>
      </c>
      <c r="C365" t="s">
        <v>0</v>
      </c>
      <c r="D365" t="str">
        <f t="shared" si="18"/>
        <v>DLPHandYear 1</v>
      </c>
      <c r="E365" s="5">
        <v>41639</v>
      </c>
      <c r="F365" s="2">
        <v>15051000000</v>
      </c>
      <c r="G365" s="2">
        <v>12274000000</v>
      </c>
      <c r="H365" s="2">
        <v>916000000</v>
      </c>
      <c r="I365">
        <v>0</v>
      </c>
      <c r="J365" s="2">
        <v>97000000</v>
      </c>
      <c r="K365" s="2">
        <f t="shared" si="16"/>
        <v>2777000000</v>
      </c>
      <c r="L365" s="2">
        <f t="shared" si="17"/>
        <v>1764000000</v>
      </c>
      <c r="M365" t="s">
        <v>4</v>
      </c>
      <c r="N365" t="s">
        <v>594</v>
      </c>
    </row>
    <row r="366" spans="1:14" x14ac:dyDescent="0.3">
      <c r="A366">
        <v>492</v>
      </c>
      <c r="B366" t="s">
        <v>154</v>
      </c>
      <c r="C366" t="s">
        <v>0</v>
      </c>
      <c r="D366" t="str">
        <f t="shared" si="18"/>
        <v>DOVandYear 1</v>
      </c>
      <c r="E366" s="5">
        <v>41639</v>
      </c>
      <c r="F366" s="2">
        <v>7155096000</v>
      </c>
      <c r="G366" s="2">
        <v>4376505000</v>
      </c>
      <c r="H366" s="2">
        <v>1616921000</v>
      </c>
      <c r="I366">
        <v>0</v>
      </c>
      <c r="J366">
        <v>0</v>
      </c>
      <c r="K366" s="2">
        <f t="shared" si="16"/>
        <v>2778591000</v>
      </c>
      <c r="L366" s="2">
        <f t="shared" si="17"/>
        <v>1161670000</v>
      </c>
      <c r="M366" t="s">
        <v>9</v>
      </c>
      <c r="N366" t="s">
        <v>565</v>
      </c>
    </row>
    <row r="367" spans="1:14" x14ac:dyDescent="0.3">
      <c r="A367">
        <v>496</v>
      </c>
      <c r="B367" t="s">
        <v>155</v>
      </c>
      <c r="C367" t="s">
        <v>0</v>
      </c>
      <c r="D367" t="str">
        <f t="shared" si="18"/>
        <v>DPSandYear 1</v>
      </c>
      <c r="E367" s="5">
        <v>41639</v>
      </c>
      <c r="F367" s="2">
        <v>5997000000</v>
      </c>
      <c r="G367" s="2">
        <v>2499000000</v>
      </c>
      <c r="H367" s="2">
        <v>2337000000</v>
      </c>
      <c r="I367">
        <v>0</v>
      </c>
      <c r="J367" s="2">
        <v>115000000</v>
      </c>
      <c r="K367" s="2">
        <f t="shared" si="16"/>
        <v>3498000000</v>
      </c>
      <c r="L367" s="2">
        <f t="shared" si="17"/>
        <v>1046000000</v>
      </c>
      <c r="M367" t="s">
        <v>5</v>
      </c>
      <c r="N367" t="s">
        <v>546</v>
      </c>
    </row>
    <row r="368" spans="1:14" x14ac:dyDescent="0.3">
      <c r="A368">
        <v>512</v>
      </c>
      <c r="B368" t="s">
        <v>159</v>
      </c>
      <c r="C368" t="s">
        <v>0</v>
      </c>
      <c r="D368" t="str">
        <f t="shared" si="18"/>
        <v>DVNandYear 1</v>
      </c>
      <c r="E368" s="5">
        <v>41639</v>
      </c>
      <c r="F368" s="2">
        <v>10397000000</v>
      </c>
      <c r="G368" s="2">
        <v>2268000000</v>
      </c>
      <c r="H368" s="2">
        <v>2743000000</v>
      </c>
      <c r="I368">
        <v>0</v>
      </c>
      <c r="J368" s="2">
        <v>2780000000</v>
      </c>
      <c r="K368" s="2">
        <f t="shared" si="16"/>
        <v>8129000000</v>
      </c>
      <c r="L368" s="2">
        <f t="shared" si="17"/>
        <v>2606000000</v>
      </c>
      <c r="M368" t="s">
        <v>6</v>
      </c>
      <c r="N368" t="s">
        <v>512</v>
      </c>
    </row>
    <row r="369" spans="1:14" x14ac:dyDescent="0.3">
      <c r="A369">
        <v>520</v>
      </c>
      <c r="B369" t="s">
        <v>161</v>
      </c>
      <c r="C369" t="s">
        <v>0</v>
      </c>
      <c r="D369" t="str">
        <f t="shared" si="18"/>
        <v>EBAYandYear 1</v>
      </c>
      <c r="E369" s="5">
        <v>41639</v>
      </c>
      <c r="F369" s="2">
        <v>8257000000</v>
      </c>
      <c r="G369" s="2">
        <v>1492000000</v>
      </c>
      <c r="H369" s="2">
        <v>3260000000</v>
      </c>
      <c r="I369" s="2">
        <v>915000000</v>
      </c>
      <c r="J369" s="2">
        <v>136000000</v>
      </c>
      <c r="K369" s="2">
        <f t="shared" si="16"/>
        <v>6765000000</v>
      </c>
      <c r="L369" s="2">
        <f t="shared" si="17"/>
        <v>2454000000</v>
      </c>
      <c r="M369" t="s">
        <v>10</v>
      </c>
      <c r="N369" t="s">
        <v>506</v>
      </c>
    </row>
    <row r="370" spans="1:14" x14ac:dyDescent="0.3">
      <c r="A370">
        <v>528</v>
      </c>
      <c r="B370" t="s">
        <v>163</v>
      </c>
      <c r="C370" t="s">
        <v>0</v>
      </c>
      <c r="D370" t="str">
        <f t="shared" si="18"/>
        <v>EDandYear 1</v>
      </c>
      <c r="E370" s="5">
        <v>41639</v>
      </c>
      <c r="F370" s="2">
        <v>12354000000</v>
      </c>
      <c r="G370" s="2">
        <v>7191000000</v>
      </c>
      <c r="H370" s="2">
        <v>1895000000</v>
      </c>
      <c r="I370">
        <v>0</v>
      </c>
      <c r="J370" s="2">
        <v>1024000000</v>
      </c>
      <c r="K370" s="2">
        <f t="shared" si="16"/>
        <v>5163000000</v>
      </c>
      <c r="L370" s="2">
        <f t="shared" si="17"/>
        <v>2244000000</v>
      </c>
      <c r="M370" t="s">
        <v>14</v>
      </c>
      <c r="N370" t="s">
        <v>502</v>
      </c>
    </row>
    <row r="371" spans="1:14" x14ac:dyDescent="0.3">
      <c r="A371">
        <v>564</v>
      </c>
      <c r="B371" t="s">
        <v>172</v>
      </c>
      <c r="C371" t="s">
        <v>0</v>
      </c>
      <c r="D371" t="str">
        <f t="shared" si="18"/>
        <v>EQTandYear 1</v>
      </c>
      <c r="E371" s="5">
        <v>41639</v>
      </c>
      <c r="F371" s="2">
        <v>1859177000</v>
      </c>
      <c r="G371" s="2">
        <v>354561000</v>
      </c>
      <c r="H371" s="2">
        <v>200849000</v>
      </c>
      <c r="I371">
        <v>0</v>
      </c>
      <c r="J371" s="2">
        <v>653132000</v>
      </c>
      <c r="K371" s="2">
        <f t="shared" si="16"/>
        <v>1504616000</v>
      </c>
      <c r="L371" s="2">
        <f t="shared" si="17"/>
        <v>650635000</v>
      </c>
      <c r="M371" t="s">
        <v>6</v>
      </c>
      <c r="N371" t="s">
        <v>512</v>
      </c>
    </row>
    <row r="372" spans="1:14" x14ac:dyDescent="0.3">
      <c r="A372">
        <v>592</v>
      </c>
      <c r="B372" t="s">
        <v>179</v>
      </c>
      <c r="C372" t="s">
        <v>0</v>
      </c>
      <c r="D372" t="str">
        <f t="shared" si="18"/>
        <v>EXCandYear 1</v>
      </c>
      <c r="E372" s="5">
        <v>41639</v>
      </c>
      <c r="F372" s="2">
        <v>24888000000</v>
      </c>
      <c r="G372" s="2">
        <v>17994000000</v>
      </c>
      <c r="H372" s="2">
        <v>1095000000</v>
      </c>
      <c r="I372">
        <v>0</v>
      </c>
      <c r="J372" s="2">
        <v>2153000000</v>
      </c>
      <c r="K372" s="2">
        <f t="shared" si="16"/>
        <v>6894000000</v>
      </c>
      <c r="L372" s="2">
        <f t="shared" si="17"/>
        <v>3646000000</v>
      </c>
      <c r="M372" t="s">
        <v>14</v>
      </c>
      <c r="N372" t="s">
        <v>501</v>
      </c>
    </row>
    <row r="373" spans="1:14" x14ac:dyDescent="0.3">
      <c r="A373">
        <v>600</v>
      </c>
      <c r="B373" t="s">
        <v>181</v>
      </c>
      <c r="C373" t="s">
        <v>0</v>
      </c>
      <c r="D373" t="str">
        <f t="shared" si="18"/>
        <v>EXPEandYear 1</v>
      </c>
      <c r="E373" s="5">
        <v>41639</v>
      </c>
      <c r="F373" s="2">
        <v>4771259000</v>
      </c>
      <c r="G373" s="2">
        <v>1038034000</v>
      </c>
      <c r="H373" s="2">
        <v>3151043000</v>
      </c>
      <c r="I373">
        <v>0</v>
      </c>
      <c r="J373" s="2">
        <v>71731000</v>
      </c>
      <c r="K373" s="2">
        <f t="shared" si="16"/>
        <v>3733225000</v>
      </c>
      <c r="L373" s="2">
        <f t="shared" si="17"/>
        <v>510451000</v>
      </c>
      <c r="M373" t="s">
        <v>4</v>
      </c>
      <c r="N373" t="s">
        <v>564</v>
      </c>
    </row>
    <row r="374" spans="1:14" x14ac:dyDescent="0.3">
      <c r="A374">
        <v>608</v>
      </c>
      <c r="B374" t="s">
        <v>183</v>
      </c>
      <c r="C374" t="s">
        <v>0</v>
      </c>
      <c r="D374" t="str">
        <f t="shared" si="18"/>
        <v>FandYear 1</v>
      </c>
      <c r="E374" s="5">
        <v>41639</v>
      </c>
      <c r="F374" s="2">
        <v>146917000000</v>
      </c>
      <c r="G374" s="2">
        <v>123050000000</v>
      </c>
      <c r="H374" s="2">
        <v>10850000000</v>
      </c>
      <c r="I374">
        <v>0</v>
      </c>
      <c r="J374">
        <v>0</v>
      </c>
      <c r="K374" s="2">
        <f t="shared" si="16"/>
        <v>23867000000</v>
      </c>
      <c r="L374" s="2">
        <f t="shared" si="17"/>
        <v>13017000000</v>
      </c>
      <c r="M374" t="s">
        <v>4</v>
      </c>
      <c r="N374" t="s">
        <v>598</v>
      </c>
    </row>
    <row r="375" spans="1:14" x14ac:dyDescent="0.3">
      <c r="A375">
        <v>612</v>
      </c>
      <c r="B375" t="s">
        <v>184</v>
      </c>
      <c r="C375" t="s">
        <v>0</v>
      </c>
      <c r="D375" t="str">
        <f t="shared" si="18"/>
        <v>FASTandYear 1</v>
      </c>
      <c r="E375" s="5">
        <v>41639</v>
      </c>
      <c r="F375" s="2">
        <v>3326106000</v>
      </c>
      <c r="G375" s="2">
        <v>1606661000</v>
      </c>
      <c r="H375" s="2">
        <v>1007431000</v>
      </c>
      <c r="I375">
        <v>0</v>
      </c>
      <c r="J375">
        <v>0</v>
      </c>
      <c r="K375" s="2">
        <f t="shared" si="16"/>
        <v>1719445000</v>
      </c>
      <c r="L375" s="2">
        <f t="shared" si="17"/>
        <v>712014000</v>
      </c>
      <c r="M375" t="s">
        <v>9</v>
      </c>
      <c r="N375" t="s">
        <v>533</v>
      </c>
    </row>
    <row r="376" spans="1:14" x14ac:dyDescent="0.3">
      <c r="A376">
        <v>616</v>
      </c>
      <c r="B376" t="s">
        <v>185</v>
      </c>
      <c r="C376" t="s">
        <v>0</v>
      </c>
      <c r="D376" t="str">
        <f t="shared" si="18"/>
        <v>FBandYear 1</v>
      </c>
      <c r="E376" s="5">
        <v>41639</v>
      </c>
      <c r="F376" s="2">
        <v>7872000000</v>
      </c>
      <c r="G376" s="2">
        <v>1875000000</v>
      </c>
      <c r="H376" s="2">
        <v>1778000000</v>
      </c>
      <c r="I376" s="2">
        <v>1415000000</v>
      </c>
      <c r="J376">
        <v>0</v>
      </c>
      <c r="K376" s="2">
        <f t="shared" si="16"/>
        <v>5997000000</v>
      </c>
      <c r="L376" s="2">
        <f t="shared" si="17"/>
        <v>2804000000</v>
      </c>
      <c r="M376" t="s">
        <v>10</v>
      </c>
      <c r="N376" t="s">
        <v>506</v>
      </c>
    </row>
    <row r="377" spans="1:14" x14ac:dyDescent="0.3">
      <c r="A377">
        <v>656</v>
      </c>
      <c r="B377" t="s">
        <v>195</v>
      </c>
      <c r="C377" t="s">
        <v>0</v>
      </c>
      <c r="D377" t="str">
        <f t="shared" si="18"/>
        <v>FLRandYear 1</v>
      </c>
      <c r="E377" s="5">
        <v>41639</v>
      </c>
      <c r="F377" s="2">
        <v>27351573000</v>
      </c>
      <c r="G377" s="2">
        <v>25986382000</v>
      </c>
      <c r="H377" s="2">
        <v>175148000</v>
      </c>
      <c r="I377">
        <v>0</v>
      </c>
      <c r="J377">
        <v>0</v>
      </c>
      <c r="K377" s="2">
        <f t="shared" si="16"/>
        <v>1365191000</v>
      </c>
      <c r="L377" s="2">
        <f t="shared" si="17"/>
        <v>1190043000</v>
      </c>
      <c r="M377" t="s">
        <v>9</v>
      </c>
      <c r="N377" t="s">
        <v>599</v>
      </c>
    </row>
    <row r="378" spans="1:14" x14ac:dyDescent="0.3">
      <c r="A378">
        <v>660</v>
      </c>
      <c r="B378" t="s">
        <v>196</v>
      </c>
      <c r="C378" t="s">
        <v>0</v>
      </c>
      <c r="D378" t="str">
        <f t="shared" si="18"/>
        <v>FLSandYear 1</v>
      </c>
      <c r="E378" s="5">
        <v>41639</v>
      </c>
      <c r="F378" s="2">
        <v>4954619000</v>
      </c>
      <c r="G378" s="2">
        <v>3266524000</v>
      </c>
      <c r="H378" s="2">
        <v>966829000</v>
      </c>
      <c r="I378">
        <v>0</v>
      </c>
      <c r="J378">
        <v>0</v>
      </c>
      <c r="K378" s="2">
        <f t="shared" si="16"/>
        <v>1688095000</v>
      </c>
      <c r="L378" s="2">
        <f t="shared" si="17"/>
        <v>721266000</v>
      </c>
      <c r="M378" t="s">
        <v>9</v>
      </c>
      <c r="N378" t="s">
        <v>565</v>
      </c>
    </row>
    <row r="379" spans="1:14" x14ac:dyDescent="0.3">
      <c r="A379">
        <v>668</v>
      </c>
      <c r="B379" t="s">
        <v>198</v>
      </c>
      <c r="C379" t="s">
        <v>0</v>
      </c>
      <c r="D379" t="str">
        <f t="shared" si="18"/>
        <v>FRTandYear 1</v>
      </c>
      <c r="E379" s="5">
        <v>41639</v>
      </c>
      <c r="F379" s="2">
        <v>637413000</v>
      </c>
      <c r="G379" s="2">
        <v>190454000</v>
      </c>
      <c r="H379" s="2">
        <v>31970000</v>
      </c>
      <c r="I379">
        <v>0</v>
      </c>
      <c r="J379" s="2">
        <v>160828000</v>
      </c>
      <c r="K379" s="2">
        <f t="shared" si="16"/>
        <v>446959000</v>
      </c>
      <c r="L379" s="2">
        <f t="shared" si="17"/>
        <v>254161000</v>
      </c>
      <c r="M379" t="s">
        <v>12</v>
      </c>
      <c r="N379" t="s">
        <v>537</v>
      </c>
    </row>
    <row r="380" spans="1:14" x14ac:dyDescent="0.3">
      <c r="A380">
        <v>680</v>
      </c>
      <c r="B380" t="s">
        <v>201</v>
      </c>
      <c r="C380" t="s">
        <v>0</v>
      </c>
      <c r="D380" t="str">
        <f t="shared" si="18"/>
        <v>GDandYear 1</v>
      </c>
      <c r="E380" s="5">
        <v>41639</v>
      </c>
      <c r="F380" s="2">
        <v>30930000000</v>
      </c>
      <c r="G380" s="2">
        <v>25202000000</v>
      </c>
      <c r="H380" s="2">
        <v>2039000000</v>
      </c>
      <c r="I380">
        <v>0</v>
      </c>
      <c r="J380">
        <v>0</v>
      </c>
      <c r="K380" s="2">
        <f t="shared" si="16"/>
        <v>5728000000</v>
      </c>
      <c r="L380" s="2">
        <f t="shared" si="17"/>
        <v>3689000000</v>
      </c>
      <c r="M380" t="s">
        <v>9</v>
      </c>
      <c r="N380" t="s">
        <v>514</v>
      </c>
    </row>
    <row r="381" spans="1:14" x14ac:dyDescent="0.3">
      <c r="A381">
        <v>696</v>
      </c>
      <c r="B381" t="s">
        <v>205</v>
      </c>
      <c r="C381" t="s">
        <v>0</v>
      </c>
      <c r="D381" t="str">
        <f t="shared" si="18"/>
        <v>GLWandYear 1</v>
      </c>
      <c r="E381" s="5">
        <v>41639</v>
      </c>
      <c r="F381" s="2">
        <v>7819000000</v>
      </c>
      <c r="G381" s="2">
        <v>4495000000</v>
      </c>
      <c r="H381" s="2">
        <v>1126000000</v>
      </c>
      <c r="I381" s="2">
        <v>710000000</v>
      </c>
      <c r="J381" s="2">
        <v>31000000</v>
      </c>
      <c r="K381" s="2">
        <f t="shared" si="16"/>
        <v>3324000000</v>
      </c>
      <c r="L381" s="2">
        <f t="shared" si="17"/>
        <v>1457000000</v>
      </c>
      <c r="M381" t="s">
        <v>10</v>
      </c>
      <c r="N381" t="s">
        <v>513</v>
      </c>
    </row>
    <row r="382" spans="1:14" x14ac:dyDescent="0.3">
      <c r="A382">
        <v>700</v>
      </c>
      <c r="B382" t="s">
        <v>206</v>
      </c>
      <c r="C382" t="s">
        <v>0</v>
      </c>
      <c r="D382" t="str">
        <f t="shared" si="18"/>
        <v>GMandYear 1</v>
      </c>
      <c r="E382" s="5">
        <v>41639</v>
      </c>
      <c r="F382" s="2">
        <v>155427000000</v>
      </c>
      <c r="G382" s="2">
        <v>137373000000</v>
      </c>
      <c r="H382" s="2">
        <v>12382000000</v>
      </c>
      <c r="I382">
        <v>0</v>
      </c>
      <c r="J382">
        <v>0</v>
      </c>
      <c r="K382" s="2">
        <f t="shared" si="16"/>
        <v>18054000000</v>
      </c>
      <c r="L382" s="2">
        <f t="shared" si="17"/>
        <v>5672000000</v>
      </c>
      <c r="M382" t="s">
        <v>4</v>
      </c>
      <c r="N382" t="s">
        <v>598</v>
      </c>
    </row>
    <row r="383" spans="1:14" x14ac:dyDescent="0.3">
      <c r="A383">
        <v>720</v>
      </c>
      <c r="B383" t="s">
        <v>211</v>
      </c>
      <c r="C383" t="s">
        <v>0</v>
      </c>
      <c r="D383" t="str">
        <f t="shared" si="18"/>
        <v>GTandYear 1</v>
      </c>
      <c r="E383" s="5">
        <v>41639</v>
      </c>
      <c r="F383" s="2">
        <v>19540000000</v>
      </c>
      <c r="G383" s="2">
        <v>15422000000</v>
      </c>
      <c r="H383" s="2">
        <v>2816000000</v>
      </c>
      <c r="I383">
        <v>0</v>
      </c>
      <c r="J383">
        <v>0</v>
      </c>
      <c r="K383" s="2">
        <f t="shared" si="16"/>
        <v>4118000000</v>
      </c>
      <c r="L383" s="2">
        <f t="shared" si="17"/>
        <v>1302000000</v>
      </c>
      <c r="M383" t="s">
        <v>4</v>
      </c>
      <c r="N383" t="s">
        <v>600</v>
      </c>
    </row>
    <row r="384" spans="1:14" x14ac:dyDescent="0.3">
      <c r="A384">
        <v>728</v>
      </c>
      <c r="B384" t="s">
        <v>213</v>
      </c>
      <c r="C384" t="s">
        <v>0</v>
      </c>
      <c r="D384" t="str">
        <f t="shared" si="18"/>
        <v>HALandYear 1</v>
      </c>
      <c r="E384" s="5">
        <v>41639</v>
      </c>
      <c r="F384" s="2">
        <v>29402000000</v>
      </c>
      <c r="G384" s="2">
        <v>24931000000</v>
      </c>
      <c r="H384" s="2">
        <v>1333000000</v>
      </c>
      <c r="I384">
        <v>0</v>
      </c>
      <c r="J384">
        <v>0</v>
      </c>
      <c r="K384" s="2">
        <f t="shared" si="16"/>
        <v>4471000000</v>
      </c>
      <c r="L384" s="2">
        <f t="shared" si="17"/>
        <v>3138000000</v>
      </c>
      <c r="M384" t="s">
        <v>6</v>
      </c>
      <c r="N384" t="s">
        <v>558</v>
      </c>
    </row>
    <row r="385" spans="1:14" x14ac:dyDescent="0.3">
      <c r="A385">
        <v>756</v>
      </c>
      <c r="B385" t="s">
        <v>220</v>
      </c>
      <c r="C385" t="s">
        <v>0</v>
      </c>
      <c r="D385" t="str">
        <f t="shared" si="18"/>
        <v>HCPandYear 1</v>
      </c>
      <c r="E385" s="5">
        <v>41639</v>
      </c>
      <c r="F385" s="2">
        <v>2013719000</v>
      </c>
      <c r="G385">
        <v>0</v>
      </c>
      <c r="H385" s="2">
        <v>401324000</v>
      </c>
      <c r="I385">
        <v>0</v>
      </c>
      <c r="J385" s="2">
        <v>423312000</v>
      </c>
      <c r="K385" s="2">
        <f t="shared" si="16"/>
        <v>2013719000</v>
      </c>
      <c r="L385" s="2">
        <f t="shared" si="17"/>
        <v>1189083000</v>
      </c>
      <c r="M385" t="s">
        <v>12</v>
      </c>
      <c r="N385" t="s">
        <v>505</v>
      </c>
    </row>
    <row r="386" spans="1:14" x14ac:dyDescent="0.3">
      <c r="A386">
        <v>780</v>
      </c>
      <c r="B386" t="s">
        <v>226</v>
      </c>
      <c r="C386" t="s">
        <v>0</v>
      </c>
      <c r="D386" t="str">
        <f t="shared" si="18"/>
        <v>HONandYear 1</v>
      </c>
      <c r="E386" s="5">
        <v>41639</v>
      </c>
      <c r="F386" s="2">
        <v>39055000000</v>
      </c>
      <c r="G386" s="2">
        <v>28364000000</v>
      </c>
      <c r="H386" s="2">
        <v>5190000000</v>
      </c>
      <c r="I386">
        <v>0</v>
      </c>
      <c r="J386">
        <v>0</v>
      </c>
      <c r="K386" s="2">
        <f t="shared" si="16"/>
        <v>10691000000</v>
      </c>
      <c r="L386" s="2">
        <f t="shared" si="17"/>
        <v>5501000000</v>
      </c>
      <c r="M386" t="s">
        <v>9</v>
      </c>
      <c r="N386" t="s">
        <v>493</v>
      </c>
    </row>
    <row r="387" spans="1:14" x14ac:dyDescent="0.3">
      <c r="A387">
        <v>819</v>
      </c>
      <c r="B387" t="s">
        <v>236</v>
      </c>
      <c r="C387" t="s">
        <v>0</v>
      </c>
      <c r="D387" t="str">
        <f t="shared" si="18"/>
        <v>HUMandYear 1</v>
      </c>
      <c r="E387" s="5">
        <v>41639</v>
      </c>
      <c r="F387" s="2">
        <v>41313000000</v>
      </c>
      <c r="G387" s="2">
        <v>32564000000</v>
      </c>
      <c r="H387">
        <v>0</v>
      </c>
      <c r="I387">
        <v>0</v>
      </c>
      <c r="J387" s="2">
        <v>6688000000</v>
      </c>
      <c r="K387" s="2">
        <f t="shared" ref="K387:K450" si="19">F387-G387</f>
        <v>8749000000</v>
      </c>
      <c r="L387" s="2">
        <f t="shared" ref="L387:L450" si="20">F387-G387-H387-I387-J387</f>
        <v>2061000000</v>
      </c>
      <c r="M387" t="s">
        <v>8</v>
      </c>
      <c r="N387" t="s">
        <v>511</v>
      </c>
    </row>
    <row r="388" spans="1:14" x14ac:dyDescent="0.3">
      <c r="A388">
        <v>859</v>
      </c>
      <c r="B388" t="s">
        <v>246</v>
      </c>
      <c r="C388" t="s">
        <v>0</v>
      </c>
      <c r="D388" t="str">
        <f t="shared" ref="D388:D451" si="21">B388&amp;"and"&amp;C388</f>
        <v>ISRGandYear 1</v>
      </c>
      <c r="E388" s="5">
        <v>41639</v>
      </c>
      <c r="F388" s="2">
        <v>2265100000</v>
      </c>
      <c r="G388" s="2">
        <v>670900000</v>
      </c>
      <c r="H388" s="2">
        <v>574000000</v>
      </c>
      <c r="I388" s="2">
        <v>167700000</v>
      </c>
      <c r="J388">
        <v>0</v>
      </c>
      <c r="K388" s="2">
        <f t="shared" si="19"/>
        <v>1594200000</v>
      </c>
      <c r="L388" s="2">
        <f t="shared" si="20"/>
        <v>852500000</v>
      </c>
      <c r="M388" t="s">
        <v>8</v>
      </c>
      <c r="N388" t="s">
        <v>495</v>
      </c>
    </row>
    <row r="389" spans="1:14" x14ac:dyDescent="0.3">
      <c r="A389">
        <v>863</v>
      </c>
      <c r="B389" t="s">
        <v>247</v>
      </c>
      <c r="C389" t="s">
        <v>0</v>
      </c>
      <c r="D389" t="str">
        <f t="shared" si="21"/>
        <v>ITWandYear 1</v>
      </c>
      <c r="E389" s="5">
        <v>41639</v>
      </c>
      <c r="F389" s="2">
        <v>14135000000</v>
      </c>
      <c r="G389" s="2">
        <v>8554000000</v>
      </c>
      <c r="H389" s="2">
        <v>2815000000</v>
      </c>
      <c r="I389">
        <v>0</v>
      </c>
      <c r="J389" s="2">
        <v>250000000</v>
      </c>
      <c r="K389" s="2">
        <f t="shared" si="19"/>
        <v>5581000000</v>
      </c>
      <c r="L389" s="2">
        <f t="shared" si="20"/>
        <v>2516000000</v>
      </c>
      <c r="M389" t="s">
        <v>9</v>
      </c>
      <c r="N389" t="s">
        <v>565</v>
      </c>
    </row>
    <row r="390" spans="1:14" x14ac:dyDescent="0.3">
      <c r="A390">
        <v>907</v>
      </c>
      <c r="B390" t="s">
        <v>258</v>
      </c>
      <c r="C390" t="s">
        <v>0</v>
      </c>
      <c r="D390" t="str">
        <f t="shared" si="21"/>
        <v>KMBandYear 1</v>
      </c>
      <c r="E390" s="5">
        <v>41639</v>
      </c>
      <c r="F390" s="2">
        <v>19561000000</v>
      </c>
      <c r="G390" s="2">
        <v>12952000000</v>
      </c>
      <c r="H390" s="2">
        <v>3706000000</v>
      </c>
      <c r="I390">
        <v>0</v>
      </c>
      <c r="J390">
        <v>0</v>
      </c>
      <c r="K390" s="2">
        <f t="shared" si="19"/>
        <v>6609000000</v>
      </c>
      <c r="L390" s="2">
        <f t="shared" si="20"/>
        <v>2903000000</v>
      </c>
      <c r="M390" t="s">
        <v>5</v>
      </c>
      <c r="N390" t="s">
        <v>523</v>
      </c>
    </row>
    <row r="391" spans="1:14" x14ac:dyDescent="0.3">
      <c r="A391">
        <v>911</v>
      </c>
      <c r="B391" t="s">
        <v>259</v>
      </c>
      <c r="C391" t="s">
        <v>0</v>
      </c>
      <c r="D391" t="str">
        <f t="shared" si="21"/>
        <v>KMIandYear 1</v>
      </c>
      <c r="E391" s="5">
        <v>41639</v>
      </c>
      <c r="F391" s="2">
        <v>14070000000</v>
      </c>
      <c r="G391" s="2">
        <v>7365000000</v>
      </c>
      <c r="H391" s="2">
        <v>1007000000</v>
      </c>
      <c r="I391">
        <v>0</v>
      </c>
      <c r="J391" s="2">
        <v>1806000000</v>
      </c>
      <c r="K391" s="2">
        <f t="shared" si="19"/>
        <v>6705000000</v>
      </c>
      <c r="L391" s="2">
        <f t="shared" si="20"/>
        <v>3892000000</v>
      </c>
      <c r="M391" t="s">
        <v>6</v>
      </c>
      <c r="N391" t="s">
        <v>556</v>
      </c>
    </row>
    <row r="392" spans="1:14" x14ac:dyDescent="0.3">
      <c r="A392">
        <v>935</v>
      </c>
      <c r="B392" t="s">
        <v>265</v>
      </c>
      <c r="C392" t="s">
        <v>0</v>
      </c>
      <c r="D392" t="str">
        <f t="shared" si="21"/>
        <v>KSUandYear 1</v>
      </c>
      <c r="E392" s="5">
        <v>41639</v>
      </c>
      <c r="F392" s="2">
        <v>2369300000</v>
      </c>
      <c r="G392" s="2">
        <v>805300000</v>
      </c>
      <c r="H392" s="2">
        <v>602100000</v>
      </c>
      <c r="I392">
        <v>0</v>
      </c>
      <c r="J392" s="2">
        <v>223300000</v>
      </c>
      <c r="K392" s="2">
        <f t="shared" si="19"/>
        <v>1564000000</v>
      </c>
      <c r="L392" s="2">
        <f t="shared" si="20"/>
        <v>738600000</v>
      </c>
      <c r="M392" t="s">
        <v>9</v>
      </c>
      <c r="N392" t="s">
        <v>596</v>
      </c>
    </row>
    <row r="393" spans="1:14" x14ac:dyDescent="0.3">
      <c r="A393">
        <v>971</v>
      </c>
      <c r="B393" t="s">
        <v>274</v>
      </c>
      <c r="C393" t="s">
        <v>0</v>
      </c>
      <c r="D393" t="str">
        <f t="shared" si="21"/>
        <v>LMTandYear 1</v>
      </c>
      <c r="E393" s="5">
        <v>41639</v>
      </c>
      <c r="F393" s="2">
        <v>45358000000</v>
      </c>
      <c r="G393" s="2">
        <v>41171000000</v>
      </c>
      <c r="H393" s="2">
        <v>-318000000</v>
      </c>
      <c r="I393">
        <v>0</v>
      </c>
      <c r="J393">
        <v>0</v>
      </c>
      <c r="K393" s="2">
        <f t="shared" si="19"/>
        <v>4187000000</v>
      </c>
      <c r="L393" s="2">
        <f t="shared" si="20"/>
        <v>4505000000</v>
      </c>
      <c r="M393" t="s">
        <v>9</v>
      </c>
      <c r="N393" t="s">
        <v>514</v>
      </c>
    </row>
    <row r="394" spans="1:14" x14ac:dyDescent="0.3">
      <c r="A394">
        <v>991</v>
      </c>
      <c r="B394" t="s">
        <v>279</v>
      </c>
      <c r="C394" t="s">
        <v>0</v>
      </c>
      <c r="D394" t="str">
        <f t="shared" si="21"/>
        <v>LUVandYear 1</v>
      </c>
      <c r="E394" s="5">
        <v>41639</v>
      </c>
      <c r="F394" s="2">
        <v>17699000000</v>
      </c>
      <c r="G394" s="2">
        <v>8307000000</v>
      </c>
      <c r="H394" s="2">
        <v>7161000000</v>
      </c>
      <c r="I394">
        <v>0</v>
      </c>
      <c r="J394" s="2">
        <v>867000000</v>
      </c>
      <c r="K394" s="2">
        <f t="shared" si="19"/>
        <v>9392000000</v>
      </c>
      <c r="L394" s="2">
        <f t="shared" si="20"/>
        <v>1364000000</v>
      </c>
      <c r="M394" t="s">
        <v>9</v>
      </c>
      <c r="N394" t="s">
        <v>497</v>
      </c>
    </row>
    <row r="395" spans="1:14" x14ac:dyDescent="0.3">
      <c r="A395">
        <v>1007</v>
      </c>
      <c r="B395" t="s">
        <v>283</v>
      </c>
      <c r="C395" t="s">
        <v>0</v>
      </c>
      <c r="D395" t="str">
        <f t="shared" si="21"/>
        <v>MAandYear 1</v>
      </c>
      <c r="E395" s="5">
        <v>41639</v>
      </c>
      <c r="F395" s="2">
        <v>8312000000</v>
      </c>
      <c r="G395">
        <v>0</v>
      </c>
      <c r="H395" s="2">
        <v>3456000000</v>
      </c>
      <c r="I395">
        <v>0</v>
      </c>
      <c r="J395" s="2">
        <v>258000000</v>
      </c>
      <c r="K395" s="2">
        <f t="shared" si="19"/>
        <v>8312000000</v>
      </c>
      <c r="L395" s="2">
        <f t="shared" si="20"/>
        <v>4598000000</v>
      </c>
      <c r="M395" t="s">
        <v>10</v>
      </c>
      <c r="N395" t="s">
        <v>506</v>
      </c>
    </row>
    <row r="396" spans="1:14" x14ac:dyDescent="0.3">
      <c r="A396">
        <v>1023</v>
      </c>
      <c r="B396" t="s">
        <v>286</v>
      </c>
      <c r="C396" t="s">
        <v>0</v>
      </c>
      <c r="D396" t="str">
        <f t="shared" si="21"/>
        <v>MASandYear 1</v>
      </c>
      <c r="E396" s="5">
        <v>41639</v>
      </c>
      <c r="F396" s="2">
        <v>6761000000</v>
      </c>
      <c r="G396" s="2">
        <v>4802000000</v>
      </c>
      <c r="H396" s="2">
        <v>1347000000</v>
      </c>
      <c r="I396">
        <v>0</v>
      </c>
      <c r="J396">
        <v>0</v>
      </c>
      <c r="K396" s="2">
        <f t="shared" si="19"/>
        <v>1959000000</v>
      </c>
      <c r="L396" s="2">
        <f t="shared" si="20"/>
        <v>612000000</v>
      </c>
      <c r="M396" t="s">
        <v>9</v>
      </c>
      <c r="N396" t="s">
        <v>533</v>
      </c>
    </row>
    <row r="397" spans="1:14" x14ac:dyDescent="0.3">
      <c r="A397">
        <v>1075</v>
      </c>
      <c r="B397" t="s">
        <v>299</v>
      </c>
      <c r="C397" t="s">
        <v>0</v>
      </c>
      <c r="D397" t="str">
        <f t="shared" si="21"/>
        <v>MMMandYear 1</v>
      </c>
      <c r="E397" s="5">
        <v>41639</v>
      </c>
      <c r="F397" s="2">
        <v>30871000000</v>
      </c>
      <c r="G397" s="2">
        <v>16106000000</v>
      </c>
      <c r="H397" s="2">
        <v>6384000000</v>
      </c>
      <c r="I397" s="2">
        <v>1715000000</v>
      </c>
      <c r="J397">
        <v>0</v>
      </c>
      <c r="K397" s="2">
        <f t="shared" si="19"/>
        <v>14765000000</v>
      </c>
      <c r="L397" s="2">
        <f t="shared" si="20"/>
        <v>6666000000</v>
      </c>
      <c r="M397" t="s">
        <v>9</v>
      </c>
      <c r="N397" t="s">
        <v>493</v>
      </c>
    </row>
    <row r="398" spans="1:14" x14ac:dyDescent="0.3">
      <c r="A398">
        <v>1115</v>
      </c>
      <c r="B398" t="s">
        <v>308</v>
      </c>
      <c r="C398" t="s">
        <v>0</v>
      </c>
      <c r="D398" t="str">
        <f t="shared" si="21"/>
        <v>MTDandYear 1</v>
      </c>
      <c r="E398" s="5">
        <v>41639</v>
      </c>
      <c r="F398" s="2">
        <v>2378972000</v>
      </c>
      <c r="G398" s="2">
        <v>1097041000</v>
      </c>
      <c r="H398" s="2">
        <v>692693000</v>
      </c>
      <c r="I398" s="2">
        <v>116346000</v>
      </c>
      <c r="J398" s="2">
        <v>24539000</v>
      </c>
      <c r="K398" s="2">
        <f t="shared" si="19"/>
        <v>1281931000</v>
      </c>
      <c r="L398" s="2">
        <f t="shared" si="20"/>
        <v>448353000</v>
      </c>
      <c r="M398" t="s">
        <v>8</v>
      </c>
      <c r="N398" t="s">
        <v>592</v>
      </c>
    </row>
    <row r="399" spans="1:14" x14ac:dyDescent="0.3">
      <c r="A399">
        <v>1132</v>
      </c>
      <c r="B399" t="s">
        <v>312</v>
      </c>
      <c r="C399" t="s">
        <v>0</v>
      </c>
      <c r="D399" t="str">
        <f t="shared" si="21"/>
        <v>NBLandYear 1</v>
      </c>
      <c r="E399" s="5">
        <v>41639</v>
      </c>
      <c r="F399" s="2">
        <v>5015000000</v>
      </c>
      <c r="G399" s="2">
        <v>844000000</v>
      </c>
      <c r="H399" s="2">
        <v>446000000</v>
      </c>
      <c r="I399">
        <v>0</v>
      </c>
      <c r="J399" s="2">
        <v>1568000000</v>
      </c>
      <c r="K399" s="2">
        <f t="shared" si="19"/>
        <v>4171000000</v>
      </c>
      <c r="L399" s="2">
        <f t="shared" si="20"/>
        <v>2157000000</v>
      </c>
      <c r="M399" t="s">
        <v>6</v>
      </c>
      <c r="N399" t="s">
        <v>512</v>
      </c>
    </row>
    <row r="400" spans="1:14" x14ac:dyDescent="0.3">
      <c r="A400">
        <v>1148</v>
      </c>
      <c r="B400" t="s">
        <v>316</v>
      </c>
      <c r="C400" t="s">
        <v>0</v>
      </c>
      <c r="D400" t="str">
        <f t="shared" si="21"/>
        <v>NFLXandYear 1</v>
      </c>
      <c r="E400" s="5">
        <v>41639</v>
      </c>
      <c r="F400" s="2">
        <v>4374562000</v>
      </c>
      <c r="G400" s="2">
        <v>3117203000</v>
      </c>
      <c r="H400" s="2">
        <v>650243000</v>
      </c>
      <c r="I400" s="2">
        <v>378769000</v>
      </c>
      <c r="J400">
        <v>0</v>
      </c>
      <c r="K400" s="2">
        <f t="shared" si="19"/>
        <v>1257359000</v>
      </c>
      <c r="L400" s="2">
        <f t="shared" si="20"/>
        <v>228347000</v>
      </c>
      <c r="M400" t="s">
        <v>10</v>
      </c>
      <c r="N400" t="s">
        <v>506</v>
      </c>
    </row>
    <row r="401" spans="1:14" x14ac:dyDescent="0.3">
      <c r="A401">
        <v>1160</v>
      </c>
      <c r="B401" t="s">
        <v>319</v>
      </c>
      <c r="C401" t="s">
        <v>0</v>
      </c>
      <c r="D401" t="str">
        <f t="shared" si="21"/>
        <v>NLSNandYear 1</v>
      </c>
      <c r="E401" s="5">
        <v>41639</v>
      </c>
      <c r="F401" s="2">
        <v>5703000000</v>
      </c>
      <c r="G401" s="2">
        <v>2398000000</v>
      </c>
      <c r="H401" s="2">
        <v>1815000000</v>
      </c>
      <c r="I401">
        <v>0</v>
      </c>
      <c r="J401" s="2">
        <v>510000000</v>
      </c>
      <c r="K401" s="2">
        <f t="shared" si="19"/>
        <v>3305000000</v>
      </c>
      <c r="L401" s="2">
        <f t="shared" si="20"/>
        <v>980000000</v>
      </c>
      <c r="M401" t="s">
        <v>9</v>
      </c>
      <c r="N401" t="s">
        <v>529</v>
      </c>
    </row>
    <row r="402" spans="1:14" x14ac:dyDescent="0.3">
      <c r="A402">
        <v>1168</v>
      </c>
      <c r="B402" t="s">
        <v>320</v>
      </c>
      <c r="C402" t="s">
        <v>0</v>
      </c>
      <c r="D402" t="str">
        <f t="shared" si="21"/>
        <v>NSCandYear 1</v>
      </c>
      <c r="E402" s="5">
        <v>41639</v>
      </c>
      <c r="F402" s="2">
        <v>11245000000</v>
      </c>
      <c r="G402" s="2">
        <v>4070000000</v>
      </c>
      <c r="H402" s="2">
        <v>3002000000</v>
      </c>
      <c r="I402">
        <v>0</v>
      </c>
      <c r="J402" s="2">
        <v>916000000</v>
      </c>
      <c r="K402" s="2">
        <f t="shared" si="19"/>
        <v>7175000000</v>
      </c>
      <c r="L402" s="2">
        <f t="shared" si="20"/>
        <v>3257000000</v>
      </c>
      <c r="M402" t="s">
        <v>9</v>
      </c>
      <c r="N402" t="s">
        <v>596</v>
      </c>
    </row>
    <row r="403" spans="1:14" x14ac:dyDescent="0.3">
      <c r="A403">
        <v>1236</v>
      </c>
      <c r="B403" t="s">
        <v>333</v>
      </c>
      <c r="C403" t="s">
        <v>0</v>
      </c>
      <c r="D403" t="str">
        <f t="shared" si="21"/>
        <v>PCGandYear 1</v>
      </c>
      <c r="E403" s="5">
        <v>41639</v>
      </c>
      <c r="F403" s="2">
        <v>15598000000</v>
      </c>
      <c r="G403" s="2">
        <v>11759000000</v>
      </c>
      <c r="H403">
        <v>0</v>
      </c>
      <c r="I403">
        <v>0</v>
      </c>
      <c r="J403" s="2">
        <v>2077000000</v>
      </c>
      <c r="K403" s="2">
        <f t="shared" si="19"/>
        <v>3839000000</v>
      </c>
      <c r="L403" s="2">
        <f t="shared" si="20"/>
        <v>1762000000</v>
      </c>
      <c r="M403" t="s">
        <v>14</v>
      </c>
      <c r="N403" t="s">
        <v>501</v>
      </c>
    </row>
    <row r="404" spans="1:14" x14ac:dyDescent="0.3">
      <c r="A404">
        <v>1260</v>
      </c>
      <c r="B404" t="s">
        <v>339</v>
      </c>
      <c r="C404" t="s">
        <v>0</v>
      </c>
      <c r="D404" t="str">
        <f t="shared" si="21"/>
        <v>PFGandYear 1</v>
      </c>
      <c r="E404" s="5">
        <v>41639</v>
      </c>
      <c r="F404" s="2">
        <v>9289500000</v>
      </c>
      <c r="G404" s="2">
        <v>4683600000</v>
      </c>
      <c r="H404" s="2">
        <v>189000000</v>
      </c>
      <c r="I404">
        <v>0</v>
      </c>
      <c r="J404" s="2">
        <v>3292900000</v>
      </c>
      <c r="K404" s="2">
        <f t="shared" si="19"/>
        <v>4605900000</v>
      </c>
      <c r="L404" s="2">
        <f t="shared" si="20"/>
        <v>1124000000</v>
      </c>
      <c r="M404" t="s">
        <v>7</v>
      </c>
      <c r="N404" t="s">
        <v>551</v>
      </c>
    </row>
    <row r="405" spans="1:14" x14ac:dyDescent="0.3">
      <c r="A405">
        <v>1264</v>
      </c>
      <c r="B405" t="s">
        <v>340</v>
      </c>
      <c r="C405" t="s">
        <v>0</v>
      </c>
      <c r="D405" t="str">
        <f t="shared" si="21"/>
        <v>PGandYear 1</v>
      </c>
      <c r="E405" s="5">
        <v>41639</v>
      </c>
      <c r="F405" s="2">
        <v>2104745000</v>
      </c>
      <c r="G405" s="2">
        <v>155355000</v>
      </c>
      <c r="H405" s="2">
        <v>346393000</v>
      </c>
      <c r="I405" s="2">
        <v>859947000</v>
      </c>
      <c r="J405">
        <v>0</v>
      </c>
      <c r="K405" s="2">
        <f t="shared" si="19"/>
        <v>1949390000</v>
      </c>
      <c r="L405" s="2">
        <f t="shared" si="20"/>
        <v>743050000</v>
      </c>
      <c r="M405" t="s">
        <v>5</v>
      </c>
      <c r="N405" t="s">
        <v>485</v>
      </c>
    </row>
    <row r="406" spans="1:14" x14ac:dyDescent="0.3">
      <c r="A406">
        <v>1276</v>
      </c>
      <c r="B406" t="s">
        <v>343</v>
      </c>
      <c r="C406" t="s">
        <v>0</v>
      </c>
      <c r="D406" t="str">
        <f t="shared" si="21"/>
        <v>PHMandYear 1</v>
      </c>
      <c r="E406" s="5">
        <v>41639</v>
      </c>
      <c r="F406" s="2">
        <v>5679595000</v>
      </c>
      <c r="G406" s="2">
        <v>4507196000</v>
      </c>
      <c r="H406" s="2">
        <v>568500000</v>
      </c>
      <c r="I406">
        <v>0</v>
      </c>
      <c r="J406">
        <v>0</v>
      </c>
      <c r="K406" s="2">
        <f t="shared" si="19"/>
        <v>1172399000</v>
      </c>
      <c r="L406" s="2">
        <f t="shared" si="20"/>
        <v>603899000</v>
      </c>
      <c r="M406" t="s">
        <v>4</v>
      </c>
      <c r="N406" t="s">
        <v>588</v>
      </c>
    </row>
    <row r="407" spans="1:14" x14ac:dyDescent="0.3">
      <c r="A407">
        <v>1284</v>
      </c>
      <c r="B407" t="s">
        <v>345</v>
      </c>
      <c r="C407" t="s">
        <v>0</v>
      </c>
      <c r="D407" t="str">
        <f t="shared" si="21"/>
        <v>PMandYear 1</v>
      </c>
      <c r="E407" s="5">
        <v>41639</v>
      </c>
      <c r="F407" s="2">
        <v>80029000000</v>
      </c>
      <c r="G407" s="2">
        <v>59222000000</v>
      </c>
      <c r="H407" s="2">
        <v>6890000000</v>
      </c>
      <c r="I407">
        <v>0</v>
      </c>
      <c r="J407" s="2">
        <v>93000000</v>
      </c>
      <c r="K407" s="2">
        <f t="shared" si="19"/>
        <v>20807000000</v>
      </c>
      <c r="L407" s="2">
        <f t="shared" si="20"/>
        <v>13824000000</v>
      </c>
      <c r="M407" t="s">
        <v>5</v>
      </c>
      <c r="N407" t="s">
        <v>555</v>
      </c>
    </row>
    <row r="408" spans="1:14" x14ac:dyDescent="0.3">
      <c r="A408">
        <v>1300</v>
      </c>
      <c r="B408" t="s">
        <v>349</v>
      </c>
      <c r="C408" t="s">
        <v>0</v>
      </c>
      <c r="D408" t="str">
        <f t="shared" si="21"/>
        <v>PPGandYear 1</v>
      </c>
      <c r="E408" s="5">
        <v>41639</v>
      </c>
      <c r="F408" s="2">
        <v>14265000000</v>
      </c>
      <c r="G408" s="2">
        <v>8314000000</v>
      </c>
      <c r="H408" s="2">
        <v>3486000000</v>
      </c>
      <c r="I408" s="2">
        <v>463000000</v>
      </c>
      <c r="J408" s="2">
        <v>452000000</v>
      </c>
      <c r="K408" s="2">
        <f t="shared" si="19"/>
        <v>5951000000</v>
      </c>
      <c r="L408" s="2">
        <f t="shared" si="20"/>
        <v>1550000000</v>
      </c>
      <c r="M408" t="s">
        <v>11</v>
      </c>
      <c r="N408" t="s">
        <v>530</v>
      </c>
    </row>
    <row r="409" spans="1:14" x14ac:dyDescent="0.3">
      <c r="A409">
        <v>1338</v>
      </c>
      <c r="B409" t="s">
        <v>358</v>
      </c>
      <c r="C409" t="s">
        <v>0</v>
      </c>
      <c r="D409" t="str">
        <f t="shared" si="21"/>
        <v>RandYear 1</v>
      </c>
      <c r="E409" s="5">
        <v>41639</v>
      </c>
      <c r="F409" s="2">
        <v>6419285000</v>
      </c>
      <c r="G409" s="2">
        <v>5099484000</v>
      </c>
      <c r="H409" s="2">
        <v>922340000</v>
      </c>
      <c r="I409">
        <v>0</v>
      </c>
      <c r="J409">
        <v>0</v>
      </c>
      <c r="K409" s="2">
        <f t="shared" si="19"/>
        <v>1319801000</v>
      </c>
      <c r="L409" s="2">
        <f t="shared" si="20"/>
        <v>397461000</v>
      </c>
      <c r="M409" t="s">
        <v>9</v>
      </c>
      <c r="N409" t="s">
        <v>493</v>
      </c>
    </row>
    <row r="410" spans="1:14" x14ac:dyDescent="0.3">
      <c r="A410">
        <v>1346</v>
      </c>
      <c r="B410" t="s">
        <v>360</v>
      </c>
      <c r="C410" t="s">
        <v>0</v>
      </c>
      <c r="D410" t="str">
        <f t="shared" si="21"/>
        <v>REGNandYear 1</v>
      </c>
      <c r="E410" s="5">
        <v>41639</v>
      </c>
      <c r="F410" s="2">
        <v>2104745000</v>
      </c>
      <c r="G410" s="2">
        <v>155355000</v>
      </c>
      <c r="H410" s="2">
        <v>346393000</v>
      </c>
      <c r="I410" s="2">
        <v>859947000</v>
      </c>
      <c r="J410">
        <v>0</v>
      </c>
      <c r="K410" s="2">
        <f t="shared" si="19"/>
        <v>1949390000</v>
      </c>
      <c r="L410" s="2">
        <f t="shared" si="20"/>
        <v>743050000</v>
      </c>
      <c r="M410" t="s">
        <v>8</v>
      </c>
      <c r="N410" t="s">
        <v>538</v>
      </c>
    </row>
    <row r="411" spans="1:14" x14ac:dyDescent="0.3">
      <c r="A411">
        <v>1350</v>
      </c>
      <c r="B411" t="s">
        <v>361</v>
      </c>
      <c r="C411" t="s">
        <v>0</v>
      </c>
      <c r="D411" t="str">
        <f t="shared" si="21"/>
        <v>RHIandYear 1</v>
      </c>
      <c r="E411" s="5">
        <v>41639</v>
      </c>
      <c r="F411" s="2">
        <v>4245895000</v>
      </c>
      <c r="G411" s="2">
        <v>2522803000</v>
      </c>
      <c r="H411" s="2">
        <v>1324815000</v>
      </c>
      <c r="I411">
        <v>0</v>
      </c>
      <c r="J411" s="2">
        <v>1700000</v>
      </c>
      <c r="K411" s="2">
        <f t="shared" si="19"/>
        <v>1723092000</v>
      </c>
      <c r="L411" s="2">
        <f t="shared" si="20"/>
        <v>396577000</v>
      </c>
      <c r="M411" t="s">
        <v>9</v>
      </c>
      <c r="N411" t="s">
        <v>601</v>
      </c>
    </row>
    <row r="412" spans="1:14" x14ac:dyDescent="0.3">
      <c r="A412">
        <v>1378</v>
      </c>
      <c r="B412" t="s">
        <v>368</v>
      </c>
      <c r="C412" t="s">
        <v>0</v>
      </c>
      <c r="D412" t="str">
        <f t="shared" si="21"/>
        <v>RSGandYear 1</v>
      </c>
      <c r="E412" s="5">
        <v>41639</v>
      </c>
      <c r="F412" s="2">
        <v>8417200000</v>
      </c>
      <c r="G412" s="2">
        <v>5234700000</v>
      </c>
      <c r="H412" s="2">
        <v>1088100000</v>
      </c>
      <c r="I412">
        <v>0</v>
      </c>
      <c r="J412" s="2">
        <v>877400000</v>
      </c>
      <c r="K412" s="2">
        <f t="shared" si="19"/>
        <v>3182500000</v>
      </c>
      <c r="L412" s="2">
        <f t="shared" si="20"/>
        <v>1217000000</v>
      </c>
      <c r="M412" t="s">
        <v>9</v>
      </c>
      <c r="N412" t="s">
        <v>493</v>
      </c>
    </row>
    <row r="413" spans="1:14" x14ac:dyDescent="0.3">
      <c r="A413">
        <v>1398</v>
      </c>
      <c r="B413" t="s">
        <v>372</v>
      </c>
      <c r="C413" t="s">
        <v>0</v>
      </c>
      <c r="D413" t="str">
        <f t="shared" si="21"/>
        <v>SEEandYear 1</v>
      </c>
      <c r="E413" s="5">
        <v>41639</v>
      </c>
      <c r="F413" s="2">
        <v>7690800000</v>
      </c>
      <c r="G413" s="2">
        <v>5100900000</v>
      </c>
      <c r="H413" s="2">
        <v>1788300000</v>
      </c>
      <c r="I413">
        <v>0</v>
      </c>
      <c r="J413" s="2">
        <v>123200000</v>
      </c>
      <c r="K413" s="2">
        <f t="shared" si="19"/>
        <v>2589900000</v>
      </c>
      <c r="L413" s="2">
        <f t="shared" si="20"/>
        <v>678400000</v>
      </c>
      <c r="M413" t="s">
        <v>11</v>
      </c>
      <c r="N413" t="s">
        <v>516</v>
      </c>
    </row>
    <row r="414" spans="1:14" x14ac:dyDescent="0.3">
      <c r="A414">
        <v>1418</v>
      </c>
      <c r="B414" t="s">
        <v>377</v>
      </c>
      <c r="C414" t="s">
        <v>0</v>
      </c>
      <c r="D414" t="str">
        <f t="shared" si="21"/>
        <v>SNAandYear 1</v>
      </c>
      <c r="E414" s="5">
        <v>41639</v>
      </c>
      <c r="F414" s="2">
        <v>3237500000</v>
      </c>
      <c r="G414" s="2">
        <v>1638900000</v>
      </c>
      <c r="H414" s="2">
        <v>1012400000</v>
      </c>
      <c r="I414">
        <v>0</v>
      </c>
      <c r="J414">
        <v>0</v>
      </c>
      <c r="K414" s="2">
        <f t="shared" si="19"/>
        <v>1598600000</v>
      </c>
      <c r="L414" s="2">
        <f t="shared" si="20"/>
        <v>586200000</v>
      </c>
      <c r="M414" t="s">
        <v>4</v>
      </c>
      <c r="N414" t="s">
        <v>591</v>
      </c>
    </row>
    <row r="415" spans="1:14" x14ac:dyDescent="0.3">
      <c r="A415">
        <v>1482</v>
      </c>
      <c r="B415" t="s">
        <v>391</v>
      </c>
      <c r="C415" t="s">
        <v>0</v>
      </c>
      <c r="D415" t="str">
        <f t="shared" si="21"/>
        <v>SYKandYear 1</v>
      </c>
      <c r="E415" s="5">
        <v>41639</v>
      </c>
      <c r="F415" s="2">
        <v>9021000000</v>
      </c>
      <c r="G415" s="2">
        <v>3002000000</v>
      </c>
      <c r="H415" s="2">
        <v>4089000000</v>
      </c>
      <c r="I415" s="2">
        <v>536000000</v>
      </c>
      <c r="J415" s="2">
        <v>138000000</v>
      </c>
      <c r="K415" s="2">
        <f t="shared" si="19"/>
        <v>6019000000</v>
      </c>
      <c r="L415" s="2">
        <f t="shared" si="20"/>
        <v>1256000000</v>
      </c>
      <c r="M415" t="s">
        <v>8</v>
      </c>
      <c r="N415" t="s">
        <v>495</v>
      </c>
    </row>
    <row r="416" spans="1:14" x14ac:dyDescent="0.3">
      <c r="A416">
        <v>1498</v>
      </c>
      <c r="B416" t="s">
        <v>395</v>
      </c>
      <c r="C416" t="s">
        <v>0</v>
      </c>
      <c r="D416" t="str">
        <f t="shared" si="21"/>
        <v>TAPandYear 1</v>
      </c>
      <c r="E416" s="5">
        <v>41639</v>
      </c>
      <c r="F416" s="2">
        <v>4206100000</v>
      </c>
      <c r="G416" s="2">
        <v>2545600000</v>
      </c>
      <c r="H416" s="2">
        <v>1193800000</v>
      </c>
      <c r="I416">
        <v>0</v>
      </c>
      <c r="J416">
        <v>0</v>
      </c>
      <c r="K416" s="2">
        <f t="shared" si="19"/>
        <v>1660500000</v>
      </c>
      <c r="L416" s="2">
        <f t="shared" si="20"/>
        <v>466700000</v>
      </c>
      <c r="M416" t="s">
        <v>5</v>
      </c>
      <c r="N416" t="s">
        <v>602</v>
      </c>
    </row>
    <row r="417" spans="1:14" x14ac:dyDescent="0.3">
      <c r="A417">
        <v>1542</v>
      </c>
      <c r="B417" t="s">
        <v>406</v>
      </c>
      <c r="C417" t="s">
        <v>0</v>
      </c>
      <c r="D417" t="str">
        <f t="shared" si="21"/>
        <v>TRVandYear 1</v>
      </c>
      <c r="E417" s="5">
        <v>41639</v>
      </c>
      <c r="F417" s="2">
        <v>26191000000</v>
      </c>
      <c r="G417" s="2">
        <v>13307000000</v>
      </c>
      <c r="H417" s="2">
        <v>3757000000</v>
      </c>
      <c r="I417">
        <v>0</v>
      </c>
      <c r="J417" s="2">
        <v>3821000000</v>
      </c>
      <c r="K417" s="2">
        <f t="shared" si="19"/>
        <v>12884000000</v>
      </c>
      <c r="L417" s="2">
        <f t="shared" si="20"/>
        <v>5306000000</v>
      </c>
      <c r="M417" t="s">
        <v>7</v>
      </c>
      <c r="N417" t="s">
        <v>504</v>
      </c>
    </row>
    <row r="418" spans="1:14" x14ac:dyDescent="0.3">
      <c r="A418">
        <v>1594</v>
      </c>
      <c r="B418" t="s">
        <v>418</v>
      </c>
      <c r="C418" t="s">
        <v>0</v>
      </c>
      <c r="D418" t="str">
        <f t="shared" si="21"/>
        <v>UNHandYear 1</v>
      </c>
      <c r="E418" s="5">
        <v>41639</v>
      </c>
      <c r="F418" s="2">
        <v>122489000000</v>
      </c>
      <c r="G418" s="2">
        <v>89659000000</v>
      </c>
      <c r="H418">
        <v>0</v>
      </c>
      <c r="I418">
        <v>0</v>
      </c>
      <c r="J418" s="2">
        <v>23207000000</v>
      </c>
      <c r="K418" s="2">
        <f t="shared" si="19"/>
        <v>32830000000</v>
      </c>
      <c r="L418" s="2">
        <f t="shared" si="20"/>
        <v>9623000000</v>
      </c>
      <c r="M418" t="s">
        <v>8</v>
      </c>
      <c r="N418" t="s">
        <v>511</v>
      </c>
    </row>
    <row r="419" spans="1:14" x14ac:dyDescent="0.3">
      <c r="A419">
        <v>1602</v>
      </c>
      <c r="B419" t="s">
        <v>420</v>
      </c>
      <c r="C419" t="s">
        <v>0</v>
      </c>
      <c r="D419" t="str">
        <f t="shared" si="21"/>
        <v>UNPandYear 1</v>
      </c>
      <c r="E419" s="5">
        <v>41639</v>
      </c>
      <c r="F419" s="2">
        <v>21963000000</v>
      </c>
      <c r="G419" s="2">
        <v>5849000000</v>
      </c>
      <c r="H419" s="2">
        <v>6891000000</v>
      </c>
      <c r="I419">
        <v>0</v>
      </c>
      <c r="J419" s="2">
        <v>1777000000</v>
      </c>
      <c r="K419" s="2">
        <f t="shared" si="19"/>
        <v>16114000000</v>
      </c>
      <c r="L419" s="2">
        <f t="shared" si="20"/>
        <v>7446000000</v>
      </c>
      <c r="M419" t="s">
        <v>9</v>
      </c>
      <c r="N419" t="s">
        <v>596</v>
      </c>
    </row>
    <row r="420" spans="1:14" x14ac:dyDescent="0.3">
      <c r="A420">
        <v>1618</v>
      </c>
      <c r="B420" t="s">
        <v>424</v>
      </c>
      <c r="C420" t="s">
        <v>0</v>
      </c>
      <c r="D420" t="str">
        <f t="shared" si="21"/>
        <v>UTXandYear 1</v>
      </c>
      <c r="E420" s="5">
        <v>41639</v>
      </c>
      <c r="F420" s="2">
        <v>56600000000</v>
      </c>
      <c r="G420" s="2">
        <v>40468000000</v>
      </c>
      <c r="H420" s="2">
        <v>5241000000</v>
      </c>
      <c r="I420" s="2">
        <v>2342000000</v>
      </c>
      <c r="J420">
        <v>0</v>
      </c>
      <c r="K420" s="2">
        <f t="shared" si="19"/>
        <v>16132000000</v>
      </c>
      <c r="L420" s="2">
        <f t="shared" si="20"/>
        <v>8549000000</v>
      </c>
      <c r="M420" t="s">
        <v>9</v>
      </c>
      <c r="N420" t="s">
        <v>493</v>
      </c>
    </row>
    <row r="421" spans="1:14" x14ac:dyDescent="0.3">
      <c r="A421">
        <v>1646</v>
      </c>
      <c r="B421" t="s">
        <v>431</v>
      </c>
      <c r="C421" t="s">
        <v>0</v>
      </c>
      <c r="D421" t="str">
        <f t="shared" si="21"/>
        <v>VNOandYear 1</v>
      </c>
      <c r="E421" s="5">
        <v>41639</v>
      </c>
      <c r="F421" s="2">
        <v>2299176000</v>
      </c>
      <c r="G421" s="2">
        <v>928565000</v>
      </c>
      <c r="H421" s="2">
        <v>177366000</v>
      </c>
      <c r="I421" s="2">
        <v>32210000</v>
      </c>
      <c r="J421" s="2">
        <v>461627000</v>
      </c>
      <c r="K421" s="2">
        <f t="shared" si="19"/>
        <v>1370611000</v>
      </c>
      <c r="L421" s="2">
        <f t="shared" si="20"/>
        <v>699408000</v>
      </c>
      <c r="M421" t="s">
        <v>12</v>
      </c>
      <c r="N421" t="s">
        <v>505</v>
      </c>
    </row>
    <row r="422" spans="1:14" x14ac:dyDescent="0.3">
      <c r="A422">
        <v>1662</v>
      </c>
      <c r="B422" t="s">
        <v>435</v>
      </c>
      <c r="C422" t="s">
        <v>0</v>
      </c>
      <c r="D422" t="str">
        <f t="shared" si="21"/>
        <v>VTRandYear 1</v>
      </c>
      <c r="E422" s="5">
        <v>41639</v>
      </c>
      <c r="F422" s="2">
        <v>2514595000</v>
      </c>
      <c r="G422" s="2">
        <v>1118240000</v>
      </c>
      <c r="H422" s="2">
        <v>132447000</v>
      </c>
      <c r="I422">
        <v>0</v>
      </c>
      <c r="J422" s="2">
        <v>629908000</v>
      </c>
      <c r="K422" s="2">
        <f t="shared" si="19"/>
        <v>1396355000</v>
      </c>
      <c r="L422" s="2">
        <f t="shared" si="20"/>
        <v>634000000</v>
      </c>
      <c r="M422" t="s">
        <v>12</v>
      </c>
      <c r="N422" t="s">
        <v>505</v>
      </c>
    </row>
    <row r="423" spans="1:14" x14ac:dyDescent="0.3">
      <c r="A423">
        <v>1690</v>
      </c>
      <c r="B423" t="s">
        <v>442</v>
      </c>
      <c r="C423" t="s">
        <v>0</v>
      </c>
      <c r="D423" t="str">
        <f t="shared" si="21"/>
        <v>WHRandYear 1</v>
      </c>
      <c r="E423" s="5">
        <v>41639</v>
      </c>
      <c r="F423" s="2">
        <v>18769000000</v>
      </c>
      <c r="G423" s="2">
        <v>15471000000</v>
      </c>
      <c r="H423" s="2">
        <v>1828000000</v>
      </c>
      <c r="I423">
        <v>0</v>
      </c>
      <c r="J423" s="2">
        <v>25000000</v>
      </c>
      <c r="K423" s="2">
        <f t="shared" si="19"/>
        <v>3298000000</v>
      </c>
      <c r="L423" s="2">
        <f t="shared" si="20"/>
        <v>1445000000</v>
      </c>
      <c r="M423" t="s">
        <v>4</v>
      </c>
      <c r="N423" t="s">
        <v>591</v>
      </c>
    </row>
    <row r="424" spans="1:14" x14ac:dyDescent="0.3">
      <c r="A424">
        <v>1698</v>
      </c>
      <c r="B424" t="s">
        <v>443</v>
      </c>
      <c r="C424" t="s">
        <v>0</v>
      </c>
      <c r="D424" t="str">
        <f t="shared" si="21"/>
        <v>WMandYear 1</v>
      </c>
      <c r="E424" s="5">
        <v>41639</v>
      </c>
      <c r="F424" s="2">
        <v>13983000000</v>
      </c>
      <c r="G424" s="2">
        <v>9112000000</v>
      </c>
      <c r="H424" s="2">
        <v>1468000000</v>
      </c>
      <c r="I424">
        <v>0</v>
      </c>
      <c r="J424" s="2">
        <v>1333000000</v>
      </c>
      <c r="K424" s="2">
        <f t="shared" si="19"/>
        <v>4871000000</v>
      </c>
      <c r="L424" s="2">
        <f t="shared" si="20"/>
        <v>2070000000</v>
      </c>
      <c r="M424" t="s">
        <v>9</v>
      </c>
      <c r="N424" t="s">
        <v>603</v>
      </c>
    </row>
    <row r="425" spans="1:14" x14ac:dyDescent="0.3">
      <c r="A425">
        <v>1777</v>
      </c>
      <c r="B425" t="s">
        <v>463</v>
      </c>
      <c r="C425" t="s">
        <v>0</v>
      </c>
      <c r="D425" t="str">
        <f t="shared" si="21"/>
        <v>ZTSandYear 1</v>
      </c>
      <c r="E425" s="5">
        <v>41639</v>
      </c>
      <c r="F425" s="2">
        <v>4561000000</v>
      </c>
      <c r="G425" s="2">
        <v>1669000000</v>
      </c>
      <c r="H425" s="2">
        <v>1613000000</v>
      </c>
      <c r="I425" s="2">
        <v>399000000</v>
      </c>
      <c r="J425" s="2">
        <v>60000000</v>
      </c>
      <c r="K425" s="2">
        <f t="shared" si="19"/>
        <v>2892000000</v>
      </c>
      <c r="L425" s="2">
        <f t="shared" si="20"/>
        <v>820000000</v>
      </c>
      <c r="M425" t="s">
        <v>8</v>
      </c>
      <c r="N425" t="s">
        <v>498</v>
      </c>
    </row>
    <row r="426" spans="1:14" x14ac:dyDescent="0.3">
      <c r="A426">
        <v>1335</v>
      </c>
      <c r="B426" t="s">
        <v>357</v>
      </c>
      <c r="C426" t="s">
        <v>0</v>
      </c>
      <c r="D426" t="str">
        <f t="shared" si="21"/>
        <v>QRVOandYear 1</v>
      </c>
      <c r="E426" s="5">
        <v>41727</v>
      </c>
      <c r="F426" s="2">
        <v>1148231000</v>
      </c>
      <c r="G426" s="2">
        <v>743304000</v>
      </c>
      <c r="H426" s="2">
        <v>180317000</v>
      </c>
      <c r="I426" s="2">
        <v>197269000</v>
      </c>
      <c r="J426">
        <v>0</v>
      </c>
      <c r="K426" s="2">
        <f t="shared" si="19"/>
        <v>404927000</v>
      </c>
      <c r="L426" s="2">
        <f t="shared" si="20"/>
        <v>27341000</v>
      </c>
      <c r="M426" t="s">
        <v>10</v>
      </c>
      <c r="N426" t="s">
        <v>536</v>
      </c>
    </row>
    <row r="427" spans="1:14" x14ac:dyDescent="0.3">
      <c r="A427">
        <v>1710</v>
      </c>
      <c r="B427" t="s">
        <v>446</v>
      </c>
      <c r="C427" t="s">
        <v>0</v>
      </c>
      <c r="D427" t="str">
        <f t="shared" si="21"/>
        <v>WRKandYear 1</v>
      </c>
      <c r="E427" s="5">
        <v>41912</v>
      </c>
      <c r="F427" s="2">
        <v>9895100000</v>
      </c>
      <c r="G427" s="2">
        <v>7961500000</v>
      </c>
      <c r="H427" s="2">
        <v>937600000</v>
      </c>
      <c r="I427">
        <v>0</v>
      </c>
      <c r="J427" s="2">
        <v>86000000</v>
      </c>
      <c r="K427" s="2">
        <f t="shared" si="19"/>
        <v>1933600000</v>
      </c>
      <c r="L427" s="2">
        <f t="shared" si="20"/>
        <v>910000000</v>
      </c>
      <c r="M427" t="s">
        <v>11</v>
      </c>
      <c r="N427" t="s">
        <v>516</v>
      </c>
    </row>
    <row r="428" spans="1:14" x14ac:dyDescent="0.3">
      <c r="A428">
        <v>788</v>
      </c>
      <c r="B428" t="s">
        <v>228</v>
      </c>
      <c r="C428" t="s">
        <v>0</v>
      </c>
      <c r="D428" t="str">
        <f t="shared" si="21"/>
        <v>HPEandYear 1</v>
      </c>
      <c r="E428" s="5">
        <v>41943</v>
      </c>
      <c r="F428" s="2">
        <v>55123000000</v>
      </c>
      <c r="G428" s="2">
        <v>39486000000</v>
      </c>
      <c r="H428" s="2">
        <v>8717000000</v>
      </c>
      <c r="I428" s="2">
        <v>2197000000</v>
      </c>
      <c r="J428" s="2">
        <v>906000000</v>
      </c>
      <c r="K428" s="2">
        <f t="shared" si="19"/>
        <v>15637000000</v>
      </c>
      <c r="L428" s="2">
        <f t="shared" si="20"/>
        <v>3817000000</v>
      </c>
      <c r="M428" t="s">
        <v>10</v>
      </c>
      <c r="N428" t="s">
        <v>604</v>
      </c>
    </row>
    <row r="429" spans="1:14" x14ac:dyDescent="0.3">
      <c r="A429">
        <v>1127</v>
      </c>
      <c r="B429" t="s">
        <v>311</v>
      </c>
      <c r="C429" t="s">
        <v>0</v>
      </c>
      <c r="D429" t="str">
        <f t="shared" si="21"/>
        <v>MYLandYear 1</v>
      </c>
      <c r="E429" s="5">
        <v>42004</v>
      </c>
      <c r="F429" s="2">
        <v>7719600000</v>
      </c>
      <c r="G429" s="2">
        <v>4191600000</v>
      </c>
      <c r="H429" s="2">
        <v>1545700000</v>
      </c>
      <c r="I429" s="2">
        <v>581800000</v>
      </c>
      <c r="J429">
        <v>0</v>
      </c>
      <c r="K429" s="2">
        <f t="shared" si="19"/>
        <v>3528000000</v>
      </c>
      <c r="L429" s="2">
        <f t="shared" si="20"/>
        <v>1400500000</v>
      </c>
      <c r="M429" t="s">
        <v>8</v>
      </c>
      <c r="N429" t="s">
        <v>498</v>
      </c>
    </row>
    <row r="430" spans="1:14" x14ac:dyDescent="0.3">
      <c r="A430">
        <v>1209</v>
      </c>
      <c r="B430" t="s">
        <v>327</v>
      </c>
      <c r="C430" t="s">
        <v>0</v>
      </c>
      <c r="D430" t="str">
        <f t="shared" si="21"/>
        <v>OMCandYear 1</v>
      </c>
      <c r="E430" s="5">
        <v>42004</v>
      </c>
      <c r="F430" s="2">
        <v>15317800000</v>
      </c>
      <c r="G430" s="2">
        <v>12602100000</v>
      </c>
      <c r="H430" s="2">
        <v>477200000</v>
      </c>
      <c r="I430">
        <v>0</v>
      </c>
      <c r="J430" s="2">
        <v>294400000</v>
      </c>
      <c r="K430" s="2">
        <f t="shared" si="19"/>
        <v>2715700000</v>
      </c>
      <c r="L430" s="2">
        <f t="shared" si="20"/>
        <v>1944100000</v>
      </c>
      <c r="M430" t="s">
        <v>4</v>
      </c>
      <c r="N430" t="s">
        <v>543</v>
      </c>
    </row>
    <row r="431" spans="1:14" x14ac:dyDescent="0.3">
      <c r="A431">
        <v>394</v>
      </c>
      <c r="B431" t="s">
        <v>129</v>
      </c>
      <c r="C431" t="s">
        <v>0</v>
      </c>
      <c r="D431" t="str">
        <f t="shared" si="21"/>
        <v>CSRAandYear 1</v>
      </c>
      <c r="E431" s="5">
        <v>42097</v>
      </c>
      <c r="F431" s="2">
        <v>4069746000</v>
      </c>
      <c r="G431" s="2">
        <v>3282301000</v>
      </c>
      <c r="H431" s="2">
        <v>194207000</v>
      </c>
      <c r="I431">
        <v>0</v>
      </c>
      <c r="J431" s="2">
        <v>137058000</v>
      </c>
      <c r="K431" s="2">
        <f t="shared" si="19"/>
        <v>787445000</v>
      </c>
      <c r="L431" s="2">
        <f t="shared" si="20"/>
        <v>456180000</v>
      </c>
      <c r="M431" t="s">
        <v>10</v>
      </c>
      <c r="N431" t="s">
        <v>527</v>
      </c>
    </row>
    <row r="432" spans="1:14" x14ac:dyDescent="0.3">
      <c r="A432">
        <v>164</v>
      </c>
      <c r="B432" t="s">
        <v>74</v>
      </c>
      <c r="C432" t="s">
        <v>0</v>
      </c>
      <c r="D432" t="str">
        <f t="shared" si="21"/>
        <v>AVGOandYear 1</v>
      </c>
      <c r="E432" s="5">
        <v>42309</v>
      </c>
      <c r="F432" s="2">
        <v>6824000000</v>
      </c>
      <c r="G432" s="2">
        <v>3271000000</v>
      </c>
      <c r="H432" s="2">
        <v>486000000</v>
      </c>
      <c r="I432" s="2">
        <v>1049000000</v>
      </c>
      <c r="J432" s="2">
        <v>249000000</v>
      </c>
      <c r="K432" s="2">
        <f t="shared" si="19"/>
        <v>3553000000</v>
      </c>
      <c r="L432" s="2">
        <f t="shared" si="20"/>
        <v>1769000000</v>
      </c>
      <c r="M432" t="s">
        <v>10</v>
      </c>
      <c r="N432" t="s">
        <v>536</v>
      </c>
    </row>
    <row r="433" spans="1:14" x14ac:dyDescent="0.3">
      <c r="A433">
        <v>379</v>
      </c>
      <c r="B433" t="s">
        <v>125</v>
      </c>
      <c r="C433" t="s">
        <v>1</v>
      </c>
      <c r="D433" t="str">
        <f t="shared" si="21"/>
        <v>COTYandYear 2</v>
      </c>
      <c r="E433" s="5">
        <v>38168</v>
      </c>
      <c r="F433" s="2">
        <v>1514000</v>
      </c>
      <c r="G433" s="2">
        <v>142000</v>
      </c>
      <c r="H433" s="2">
        <v>3940000</v>
      </c>
      <c r="I433" s="2">
        <v>30000</v>
      </c>
      <c r="J433" s="2">
        <v>163000</v>
      </c>
      <c r="K433" s="2">
        <f t="shared" si="19"/>
        <v>1372000</v>
      </c>
      <c r="L433" s="2">
        <f t="shared" si="20"/>
        <v>-2761000</v>
      </c>
      <c r="M433" t="s">
        <v>5</v>
      </c>
      <c r="N433" t="s">
        <v>485</v>
      </c>
    </row>
    <row r="434" spans="1:14" x14ac:dyDescent="0.3">
      <c r="A434">
        <v>5</v>
      </c>
      <c r="B434" t="s">
        <v>31</v>
      </c>
      <c r="C434" t="s">
        <v>1</v>
      </c>
      <c r="D434" t="str">
        <f t="shared" si="21"/>
        <v>AAPandYear 2</v>
      </c>
      <c r="E434" s="5">
        <v>41636</v>
      </c>
      <c r="F434" s="2">
        <v>6493814000</v>
      </c>
      <c r="G434" s="2">
        <v>3241668000</v>
      </c>
      <c r="H434" s="2">
        <v>2591828000</v>
      </c>
      <c r="I434">
        <v>0</v>
      </c>
      <c r="J434">
        <v>0</v>
      </c>
      <c r="K434" s="2">
        <f t="shared" si="19"/>
        <v>3252146000</v>
      </c>
      <c r="L434" s="2">
        <f t="shared" si="20"/>
        <v>660318000</v>
      </c>
      <c r="M434" t="s">
        <v>4</v>
      </c>
      <c r="N434" t="s">
        <v>488</v>
      </c>
    </row>
    <row r="435" spans="1:14" x14ac:dyDescent="0.3">
      <c r="A435">
        <v>167</v>
      </c>
      <c r="B435" t="s">
        <v>75</v>
      </c>
      <c r="C435" t="s">
        <v>1</v>
      </c>
      <c r="D435" t="str">
        <f t="shared" si="21"/>
        <v>AVYandYear 2</v>
      </c>
      <c r="E435" s="5">
        <v>41636</v>
      </c>
      <c r="F435" s="2">
        <v>6140000000</v>
      </c>
      <c r="G435" s="2">
        <v>4502300000</v>
      </c>
      <c r="H435" s="2">
        <v>1174200000</v>
      </c>
      <c r="I435">
        <v>0</v>
      </c>
      <c r="J435">
        <v>0</v>
      </c>
      <c r="K435" s="2">
        <f t="shared" si="19"/>
        <v>1637700000</v>
      </c>
      <c r="L435" s="2">
        <f t="shared" si="20"/>
        <v>463500000</v>
      </c>
      <c r="M435" t="s">
        <v>11</v>
      </c>
      <c r="N435" t="s">
        <v>516</v>
      </c>
    </row>
    <row r="436" spans="1:14" x14ac:dyDescent="0.3">
      <c r="A436">
        <v>717</v>
      </c>
      <c r="B436" t="s">
        <v>210</v>
      </c>
      <c r="C436" t="s">
        <v>1</v>
      </c>
      <c r="D436" t="str">
        <f t="shared" si="21"/>
        <v>GRMNandYear 2</v>
      </c>
      <c r="E436" s="5">
        <v>41636</v>
      </c>
      <c r="F436" s="2">
        <v>2631851000</v>
      </c>
      <c r="G436" s="2">
        <v>1224551000</v>
      </c>
      <c r="H436" s="2">
        <v>468345000</v>
      </c>
      <c r="I436" s="2">
        <v>364923000</v>
      </c>
      <c r="J436">
        <v>0</v>
      </c>
      <c r="K436" s="2">
        <f t="shared" si="19"/>
        <v>1407300000</v>
      </c>
      <c r="L436" s="2">
        <f t="shared" si="20"/>
        <v>574032000</v>
      </c>
      <c r="M436" t="s">
        <v>4</v>
      </c>
      <c r="N436" t="s">
        <v>489</v>
      </c>
    </row>
    <row r="437" spans="1:14" x14ac:dyDescent="0.3">
      <c r="A437">
        <v>808</v>
      </c>
      <c r="B437" t="s">
        <v>233</v>
      </c>
      <c r="C437" t="s">
        <v>1</v>
      </c>
      <c r="D437" t="str">
        <f t="shared" si="21"/>
        <v>HSICandYear 2</v>
      </c>
      <c r="E437" s="5">
        <v>41636</v>
      </c>
      <c r="F437" s="2">
        <v>9560647000</v>
      </c>
      <c r="G437" s="2">
        <v>6904633000</v>
      </c>
      <c r="H437" s="2">
        <v>1978960000</v>
      </c>
      <c r="I437">
        <v>0</v>
      </c>
      <c r="J437">
        <v>0</v>
      </c>
      <c r="K437" s="2">
        <f t="shared" si="19"/>
        <v>2656014000</v>
      </c>
      <c r="L437" s="2">
        <f t="shared" si="20"/>
        <v>677054000</v>
      </c>
      <c r="M437" t="s">
        <v>8</v>
      </c>
      <c r="N437" t="s">
        <v>490</v>
      </c>
    </row>
    <row r="438" spans="1:14" x14ac:dyDescent="0.3">
      <c r="A438">
        <v>892</v>
      </c>
      <c r="B438" t="s">
        <v>254</v>
      </c>
      <c r="C438" t="s">
        <v>1</v>
      </c>
      <c r="D438" t="str">
        <f t="shared" si="21"/>
        <v>KandYear 2</v>
      </c>
      <c r="E438" s="5">
        <v>41636</v>
      </c>
      <c r="F438" s="2">
        <v>14792000000</v>
      </c>
      <c r="G438" s="2">
        <v>8689000000</v>
      </c>
      <c r="H438" s="2">
        <v>3266000000</v>
      </c>
      <c r="I438">
        <v>0</v>
      </c>
      <c r="J438">
        <v>0</v>
      </c>
      <c r="K438" s="2">
        <f t="shared" si="19"/>
        <v>6103000000</v>
      </c>
      <c r="L438" s="2">
        <f t="shared" si="20"/>
        <v>2837000000</v>
      </c>
      <c r="M438" t="s">
        <v>5</v>
      </c>
      <c r="N438" t="s">
        <v>491</v>
      </c>
    </row>
    <row r="439" spans="1:14" x14ac:dyDescent="0.3">
      <c r="A439">
        <v>1547</v>
      </c>
      <c r="B439" t="s">
        <v>407</v>
      </c>
      <c r="C439" t="s">
        <v>1</v>
      </c>
      <c r="D439" t="str">
        <f t="shared" si="21"/>
        <v>TSCOandYear 2</v>
      </c>
      <c r="E439" s="5">
        <v>41636</v>
      </c>
      <c r="F439" s="2">
        <v>5164784000</v>
      </c>
      <c r="G439" s="2">
        <v>3411175000</v>
      </c>
      <c r="H439" s="2">
        <v>1138934000</v>
      </c>
      <c r="I439">
        <v>0</v>
      </c>
      <c r="J439" s="2">
        <v>100025000</v>
      </c>
      <c r="K439" s="2">
        <f t="shared" si="19"/>
        <v>1753609000</v>
      </c>
      <c r="L439" s="2">
        <f t="shared" si="20"/>
        <v>514650000</v>
      </c>
      <c r="M439" t="s">
        <v>4</v>
      </c>
      <c r="N439" t="s">
        <v>492</v>
      </c>
    </row>
    <row r="440" spans="1:14" x14ac:dyDescent="0.3">
      <c r="A440">
        <v>1567</v>
      </c>
      <c r="B440" t="s">
        <v>412</v>
      </c>
      <c r="C440" t="s">
        <v>1</v>
      </c>
      <c r="D440" t="str">
        <f t="shared" si="21"/>
        <v>TXTandYear 2</v>
      </c>
      <c r="E440" s="5">
        <v>41636</v>
      </c>
      <c r="F440" s="2">
        <v>12104000000</v>
      </c>
      <c r="G440" s="2">
        <v>10131000000</v>
      </c>
      <c r="H440" s="2">
        <v>1126000000</v>
      </c>
      <c r="I440">
        <v>0</v>
      </c>
      <c r="J440">
        <v>0</v>
      </c>
      <c r="K440" s="2">
        <f t="shared" si="19"/>
        <v>1973000000</v>
      </c>
      <c r="L440" s="2">
        <f t="shared" si="20"/>
        <v>847000000</v>
      </c>
      <c r="M440" t="s">
        <v>9</v>
      </c>
      <c r="N440" t="s">
        <v>493</v>
      </c>
    </row>
    <row r="441" spans="1:14" x14ac:dyDescent="0.3">
      <c r="A441">
        <v>1766</v>
      </c>
      <c r="B441" t="s">
        <v>460</v>
      </c>
      <c r="C441" t="s">
        <v>1</v>
      </c>
      <c r="D441" t="str">
        <f t="shared" si="21"/>
        <v>YUMandYear 2</v>
      </c>
      <c r="E441" s="5">
        <v>41636</v>
      </c>
      <c r="F441" s="2">
        <v>13084000000</v>
      </c>
      <c r="G441" s="2">
        <v>9501000000</v>
      </c>
      <c r="H441" s="2">
        <v>1454000000</v>
      </c>
      <c r="I441">
        <v>0</v>
      </c>
      <c r="J441">
        <v>0</v>
      </c>
      <c r="K441" s="2">
        <f t="shared" si="19"/>
        <v>3583000000</v>
      </c>
      <c r="L441" s="2">
        <f t="shared" si="20"/>
        <v>2129000000</v>
      </c>
      <c r="M441" t="s">
        <v>4</v>
      </c>
      <c r="N441" t="s">
        <v>494</v>
      </c>
    </row>
    <row r="442" spans="1:14" x14ac:dyDescent="0.3">
      <c r="A442">
        <v>737</v>
      </c>
      <c r="B442" t="s">
        <v>215</v>
      </c>
      <c r="C442" t="s">
        <v>1</v>
      </c>
      <c r="D442" t="str">
        <f t="shared" si="21"/>
        <v>HASandYear 2</v>
      </c>
      <c r="E442" s="5">
        <v>41637</v>
      </c>
      <c r="F442" s="2">
        <v>4082157000</v>
      </c>
      <c r="G442" s="2">
        <v>1672901000</v>
      </c>
      <c r="H442" s="2">
        <v>1269777000</v>
      </c>
      <c r="I442" s="2">
        <v>207591000</v>
      </c>
      <c r="J442" s="2">
        <v>125876000</v>
      </c>
      <c r="K442" s="2">
        <f t="shared" si="19"/>
        <v>2409256000</v>
      </c>
      <c r="L442" s="2">
        <f t="shared" si="20"/>
        <v>806012000</v>
      </c>
      <c r="M442" t="s">
        <v>4</v>
      </c>
      <c r="N442" t="s">
        <v>541</v>
      </c>
    </row>
    <row r="443" spans="1:14" x14ac:dyDescent="0.3">
      <c r="A443">
        <v>1281</v>
      </c>
      <c r="B443" t="s">
        <v>344</v>
      </c>
      <c r="C443" t="s">
        <v>1</v>
      </c>
      <c r="D443" t="str">
        <f t="shared" si="21"/>
        <v>PKIandYear 2</v>
      </c>
      <c r="E443" s="5">
        <v>41637</v>
      </c>
      <c r="F443" s="2">
        <v>2157586000</v>
      </c>
      <c r="G443" s="2">
        <v>1181444000</v>
      </c>
      <c r="H443" s="2">
        <v>581898000</v>
      </c>
      <c r="I443" s="2">
        <v>132400000</v>
      </c>
      <c r="J443">
        <v>0</v>
      </c>
      <c r="K443" s="2">
        <f t="shared" si="19"/>
        <v>976142000</v>
      </c>
      <c r="L443" s="2">
        <f t="shared" si="20"/>
        <v>261844000</v>
      </c>
      <c r="M443" t="s">
        <v>8</v>
      </c>
      <c r="N443" t="s">
        <v>495</v>
      </c>
    </row>
    <row r="444" spans="1:14" x14ac:dyDescent="0.3">
      <c r="A444">
        <v>1515</v>
      </c>
      <c r="B444" t="s">
        <v>399</v>
      </c>
      <c r="C444" t="s">
        <v>1</v>
      </c>
      <c r="D444" t="str">
        <f t="shared" si="21"/>
        <v>TGNAandYear 2</v>
      </c>
      <c r="E444" s="5">
        <v>41637</v>
      </c>
      <c r="F444" s="2">
        <v>1603123000</v>
      </c>
      <c r="G444" s="2">
        <v>662769000</v>
      </c>
      <c r="H444" s="2">
        <v>531932000</v>
      </c>
      <c r="I444">
        <v>0</v>
      </c>
      <c r="J444" s="2">
        <v>74833000</v>
      </c>
      <c r="K444" s="2">
        <f t="shared" si="19"/>
        <v>940354000</v>
      </c>
      <c r="L444" s="2">
        <f t="shared" si="20"/>
        <v>333589000</v>
      </c>
      <c r="M444" t="s">
        <v>4</v>
      </c>
      <c r="N444" t="s">
        <v>496</v>
      </c>
    </row>
    <row r="445" spans="1:14" x14ac:dyDescent="0.3">
      <c r="A445">
        <v>1</v>
      </c>
      <c r="B445" t="s">
        <v>29</v>
      </c>
      <c r="C445" t="s">
        <v>1</v>
      </c>
      <c r="D445" t="str">
        <f t="shared" si="21"/>
        <v>AALandYear 2</v>
      </c>
      <c r="E445" s="5">
        <v>41639</v>
      </c>
      <c r="F445" s="2">
        <v>26743000000</v>
      </c>
      <c r="G445" s="2">
        <v>11019000000</v>
      </c>
      <c r="H445" s="2">
        <v>12913000000</v>
      </c>
      <c r="I445">
        <v>0</v>
      </c>
      <c r="J445" s="2">
        <v>853000000</v>
      </c>
      <c r="K445" s="2">
        <f t="shared" si="19"/>
        <v>15724000000</v>
      </c>
      <c r="L445" s="2">
        <f t="shared" si="20"/>
        <v>1958000000</v>
      </c>
      <c r="M445" t="s">
        <v>9</v>
      </c>
      <c r="N445" t="s">
        <v>497</v>
      </c>
    </row>
    <row r="446" spans="1:14" x14ac:dyDescent="0.3">
      <c r="A446">
        <v>13</v>
      </c>
      <c r="B446" t="s">
        <v>33</v>
      </c>
      <c r="C446" t="s">
        <v>1</v>
      </c>
      <c r="D446" t="str">
        <f t="shared" si="21"/>
        <v>ABBVandYear 2</v>
      </c>
      <c r="E446" s="5">
        <v>41639</v>
      </c>
      <c r="F446" s="2">
        <v>18790000000</v>
      </c>
      <c r="G446" s="2">
        <v>4581000000</v>
      </c>
      <c r="H446" s="2">
        <v>5352000000</v>
      </c>
      <c r="I446" s="2">
        <v>2855000000</v>
      </c>
      <c r="J446">
        <v>0</v>
      </c>
      <c r="K446" s="2">
        <f t="shared" si="19"/>
        <v>14209000000</v>
      </c>
      <c r="L446" s="2">
        <f t="shared" si="20"/>
        <v>6002000000</v>
      </c>
      <c r="M446" t="s">
        <v>8</v>
      </c>
      <c r="N446" t="s">
        <v>498</v>
      </c>
    </row>
    <row r="447" spans="1:14" x14ac:dyDescent="0.3">
      <c r="A447">
        <v>21</v>
      </c>
      <c r="B447" t="s">
        <v>37</v>
      </c>
      <c r="C447" t="s">
        <v>1</v>
      </c>
      <c r="D447" t="str">
        <f t="shared" si="21"/>
        <v>ABTandYear 2</v>
      </c>
      <c r="E447" s="5">
        <v>41639</v>
      </c>
      <c r="F447" s="2">
        <v>19657000000</v>
      </c>
      <c r="G447" s="2">
        <v>9193000000</v>
      </c>
      <c r="H447" s="2">
        <v>6372000000</v>
      </c>
      <c r="I447" s="2">
        <v>1371000000</v>
      </c>
      <c r="J447" s="2">
        <v>588000000</v>
      </c>
      <c r="K447" s="2">
        <f t="shared" si="19"/>
        <v>10464000000</v>
      </c>
      <c r="L447" s="2">
        <f t="shared" si="20"/>
        <v>2133000000</v>
      </c>
      <c r="M447" t="s">
        <v>8</v>
      </c>
      <c r="N447" t="s">
        <v>495</v>
      </c>
    </row>
    <row r="448" spans="1:14" x14ac:dyDescent="0.3">
      <c r="A448">
        <v>33</v>
      </c>
      <c r="B448" t="s">
        <v>43</v>
      </c>
      <c r="C448" t="s">
        <v>1</v>
      </c>
      <c r="D448" t="str">
        <f t="shared" si="21"/>
        <v>ADMandYear 2</v>
      </c>
      <c r="E448" s="5">
        <v>41639</v>
      </c>
      <c r="F448" s="2">
        <v>89804000000</v>
      </c>
      <c r="G448" s="2">
        <v>85915000000</v>
      </c>
      <c r="H448" s="2">
        <v>1759000000</v>
      </c>
      <c r="I448">
        <v>0</v>
      </c>
      <c r="J448">
        <v>0</v>
      </c>
      <c r="K448" s="2">
        <f t="shared" si="19"/>
        <v>3889000000</v>
      </c>
      <c r="L448" s="2">
        <f t="shared" si="20"/>
        <v>2130000000</v>
      </c>
      <c r="M448" t="s">
        <v>5</v>
      </c>
      <c r="N448" t="s">
        <v>499</v>
      </c>
    </row>
    <row r="449" spans="1:14" x14ac:dyDescent="0.3">
      <c r="A449">
        <v>37</v>
      </c>
      <c r="B449" t="s">
        <v>45</v>
      </c>
      <c r="C449" t="s">
        <v>1</v>
      </c>
      <c r="D449" t="str">
        <f t="shared" si="21"/>
        <v>ADSandYear 2</v>
      </c>
      <c r="E449" s="5">
        <v>41639</v>
      </c>
      <c r="F449" s="2">
        <v>4319063000</v>
      </c>
      <c r="G449" s="2">
        <v>2894917000</v>
      </c>
      <c r="H449" s="2">
        <v>109115000</v>
      </c>
      <c r="I449">
        <v>0</v>
      </c>
      <c r="J449" s="2">
        <v>216119000</v>
      </c>
      <c r="K449" s="2">
        <f t="shared" si="19"/>
        <v>1424146000</v>
      </c>
      <c r="L449" s="2">
        <f t="shared" si="20"/>
        <v>1098912000</v>
      </c>
      <c r="M449" t="s">
        <v>10</v>
      </c>
      <c r="N449" t="s">
        <v>500</v>
      </c>
    </row>
    <row r="450" spans="1:14" x14ac:dyDescent="0.3">
      <c r="A450">
        <v>45</v>
      </c>
      <c r="B450" t="s">
        <v>48</v>
      </c>
      <c r="C450" t="s">
        <v>1</v>
      </c>
      <c r="D450" t="str">
        <f t="shared" si="21"/>
        <v>AEEandYear 2</v>
      </c>
      <c r="E450" s="5">
        <v>41639</v>
      </c>
      <c r="F450" s="2">
        <v>5838000000</v>
      </c>
      <c r="G450" s="2">
        <v>3490000000</v>
      </c>
      <c r="H450" s="2">
        <v>458000000</v>
      </c>
      <c r="I450">
        <v>0</v>
      </c>
      <c r="J450" s="2">
        <v>706000000</v>
      </c>
      <c r="K450" s="2">
        <f t="shared" si="19"/>
        <v>2348000000</v>
      </c>
      <c r="L450" s="2">
        <f t="shared" si="20"/>
        <v>1184000000</v>
      </c>
      <c r="M450" t="s">
        <v>14</v>
      </c>
      <c r="N450" t="s">
        <v>501</v>
      </c>
    </row>
    <row r="451" spans="1:14" x14ac:dyDescent="0.3">
      <c r="A451">
        <v>49</v>
      </c>
      <c r="B451" t="s">
        <v>49</v>
      </c>
      <c r="C451" t="s">
        <v>1</v>
      </c>
      <c r="D451" t="str">
        <f t="shared" si="21"/>
        <v>AEPandYear 2</v>
      </c>
      <c r="E451" s="5">
        <v>41639</v>
      </c>
      <c r="F451" s="2">
        <v>14813500000</v>
      </c>
      <c r="G451" s="2">
        <v>6722300000</v>
      </c>
      <c r="H451" s="2">
        <v>3329800000</v>
      </c>
      <c r="I451">
        <v>0</v>
      </c>
      <c r="J451" s="2">
        <v>1712500000</v>
      </c>
      <c r="K451" s="2">
        <f t="shared" ref="K451:K514" si="22">F451-G451</f>
        <v>8091200000</v>
      </c>
      <c r="L451" s="2">
        <f t="shared" ref="L451:L514" si="23">F451-G451-H451-I451-J451</f>
        <v>3048900000</v>
      </c>
      <c r="M451" t="s">
        <v>14</v>
      </c>
      <c r="N451" t="s">
        <v>502</v>
      </c>
    </row>
    <row r="452" spans="1:14" x14ac:dyDescent="0.3">
      <c r="A452">
        <v>53</v>
      </c>
      <c r="B452" t="s">
        <v>50</v>
      </c>
      <c r="C452" t="s">
        <v>1</v>
      </c>
      <c r="D452" t="str">
        <f t="shared" ref="D452:D515" si="24">B452&amp;"and"&amp;C452</f>
        <v>AFLandYear 2</v>
      </c>
      <c r="E452" s="5">
        <v>41639</v>
      </c>
      <c r="F452" s="2">
        <v>23939000000</v>
      </c>
      <c r="G452" s="2">
        <v>15341000000</v>
      </c>
      <c r="H452">
        <v>0</v>
      </c>
      <c r="I452">
        <v>0</v>
      </c>
      <c r="J452" s="2">
        <v>3489000000</v>
      </c>
      <c r="K452" s="2">
        <f t="shared" si="22"/>
        <v>8598000000</v>
      </c>
      <c r="L452" s="2">
        <f t="shared" si="23"/>
        <v>5109000000</v>
      </c>
      <c r="M452" t="s">
        <v>7</v>
      </c>
      <c r="N452" t="s">
        <v>503</v>
      </c>
    </row>
    <row r="453" spans="1:14" x14ac:dyDescent="0.3">
      <c r="A453">
        <v>57</v>
      </c>
      <c r="B453" t="s">
        <v>51</v>
      </c>
      <c r="C453" t="s">
        <v>1</v>
      </c>
      <c r="D453" t="str">
        <f t="shared" si="24"/>
        <v>AIGandYear 2</v>
      </c>
      <c r="E453" s="5">
        <v>41639</v>
      </c>
      <c r="F453" s="2">
        <v>68874000000</v>
      </c>
      <c r="G453" s="2">
        <v>34660000000</v>
      </c>
      <c r="H453" s="2">
        <v>22005000000</v>
      </c>
      <c r="I453">
        <v>0</v>
      </c>
      <c r="J453">
        <v>0</v>
      </c>
      <c r="K453" s="2">
        <f t="shared" si="22"/>
        <v>34214000000</v>
      </c>
      <c r="L453" s="2">
        <f t="shared" si="23"/>
        <v>12209000000</v>
      </c>
      <c r="M453" t="s">
        <v>7</v>
      </c>
      <c r="N453" t="s">
        <v>504</v>
      </c>
    </row>
    <row r="454" spans="1:14" x14ac:dyDescent="0.3">
      <c r="A454">
        <v>61</v>
      </c>
      <c r="B454" t="s">
        <v>52</v>
      </c>
      <c r="C454" t="s">
        <v>1</v>
      </c>
      <c r="D454" t="str">
        <f t="shared" si="24"/>
        <v>AIVandYear 2</v>
      </c>
      <c r="E454" s="5">
        <v>41639</v>
      </c>
      <c r="F454" s="2">
        <v>974053000</v>
      </c>
      <c r="G454" s="2">
        <v>380051000</v>
      </c>
      <c r="H454" s="2">
        <v>53073000</v>
      </c>
      <c r="I454">
        <v>0</v>
      </c>
      <c r="J454" s="2">
        <v>291910000</v>
      </c>
      <c r="K454" s="2">
        <f t="shared" si="22"/>
        <v>594002000</v>
      </c>
      <c r="L454" s="2">
        <f t="shared" si="23"/>
        <v>249019000</v>
      </c>
      <c r="M454" t="s">
        <v>12</v>
      </c>
      <c r="N454" t="s">
        <v>505</v>
      </c>
    </row>
    <row r="455" spans="1:14" x14ac:dyDescent="0.3">
      <c r="A455">
        <v>73</v>
      </c>
      <c r="B455" t="s">
        <v>54</v>
      </c>
      <c r="C455" t="s">
        <v>1</v>
      </c>
      <c r="D455" t="str">
        <f t="shared" si="24"/>
        <v>AKAMandYear 2</v>
      </c>
      <c r="E455" s="5">
        <v>41639</v>
      </c>
      <c r="F455" s="2">
        <v>1577922000</v>
      </c>
      <c r="G455" s="2">
        <v>511087000</v>
      </c>
      <c r="H455" s="2">
        <v>535598000</v>
      </c>
      <c r="I455" s="2">
        <v>93879000</v>
      </c>
      <c r="J455" s="2">
        <v>21547000</v>
      </c>
      <c r="K455" s="2">
        <f t="shared" si="22"/>
        <v>1066835000</v>
      </c>
      <c r="L455" s="2">
        <f t="shared" si="23"/>
        <v>415811000</v>
      </c>
      <c r="M455" t="s">
        <v>10</v>
      </c>
      <c r="N455" t="s">
        <v>506</v>
      </c>
    </row>
    <row r="456" spans="1:14" x14ac:dyDescent="0.3">
      <c r="A456">
        <v>77</v>
      </c>
      <c r="B456" t="s">
        <v>55</v>
      </c>
      <c r="C456" t="s">
        <v>1</v>
      </c>
      <c r="D456" t="str">
        <f t="shared" si="24"/>
        <v>ALBandYear 2</v>
      </c>
      <c r="E456" s="5">
        <v>41639</v>
      </c>
      <c r="F456" s="2">
        <v>2394270000</v>
      </c>
      <c r="G456" s="2">
        <v>1543799000</v>
      </c>
      <c r="H456" s="2">
        <v>158189000</v>
      </c>
      <c r="I456" s="2">
        <v>82246000</v>
      </c>
      <c r="J456">
        <v>0</v>
      </c>
      <c r="K456" s="2">
        <f t="shared" si="22"/>
        <v>850471000</v>
      </c>
      <c r="L456" s="2">
        <f t="shared" si="23"/>
        <v>610036000</v>
      </c>
      <c r="M456" t="s">
        <v>11</v>
      </c>
      <c r="N456" t="s">
        <v>507</v>
      </c>
    </row>
    <row r="457" spans="1:14" x14ac:dyDescent="0.3">
      <c r="A457">
        <v>81</v>
      </c>
      <c r="B457" t="s">
        <v>56</v>
      </c>
      <c r="C457" t="s">
        <v>1</v>
      </c>
      <c r="D457" t="str">
        <f t="shared" si="24"/>
        <v>ALKandYear 2</v>
      </c>
      <c r="E457" s="5">
        <v>41639</v>
      </c>
      <c r="F457" s="2">
        <v>5156000000</v>
      </c>
      <c r="G457" s="2">
        <v>2355000000</v>
      </c>
      <c r="H457" s="2">
        <v>1693000000</v>
      </c>
      <c r="I457">
        <v>0</v>
      </c>
      <c r="J457" s="2">
        <v>270000000</v>
      </c>
      <c r="K457" s="2">
        <f t="shared" si="22"/>
        <v>2801000000</v>
      </c>
      <c r="L457" s="2">
        <f t="shared" si="23"/>
        <v>838000000</v>
      </c>
      <c r="M457" t="s">
        <v>9</v>
      </c>
      <c r="N457" t="s">
        <v>497</v>
      </c>
    </row>
    <row r="458" spans="1:14" x14ac:dyDescent="0.3">
      <c r="A458">
        <v>85</v>
      </c>
      <c r="B458" t="s">
        <v>57</v>
      </c>
      <c r="C458" t="s">
        <v>1</v>
      </c>
      <c r="D458" t="str">
        <f t="shared" si="24"/>
        <v>ALLandYear 2</v>
      </c>
      <c r="E458" s="5">
        <v>41639</v>
      </c>
      <c r="F458" s="2">
        <v>34507000000</v>
      </c>
      <c r="G458" s="2">
        <v>19828000000</v>
      </c>
      <c r="H458" s="2">
        <v>1278000000</v>
      </c>
      <c r="I458">
        <v>0</v>
      </c>
      <c r="J458" s="2">
        <v>8389000000</v>
      </c>
      <c r="K458" s="2">
        <f t="shared" si="22"/>
        <v>14679000000</v>
      </c>
      <c r="L458" s="2">
        <f t="shared" si="23"/>
        <v>5012000000</v>
      </c>
      <c r="M458" t="s">
        <v>7</v>
      </c>
      <c r="N458" t="s">
        <v>504</v>
      </c>
    </row>
    <row r="459" spans="1:14" x14ac:dyDescent="0.3">
      <c r="A459">
        <v>101</v>
      </c>
      <c r="B459" t="s">
        <v>61</v>
      </c>
      <c r="C459" t="s">
        <v>1</v>
      </c>
      <c r="D459" t="str">
        <f t="shared" si="24"/>
        <v>AMEandYear 2</v>
      </c>
      <c r="E459" s="5">
        <v>41639</v>
      </c>
      <c r="F459" s="2">
        <v>3594136000</v>
      </c>
      <c r="G459" s="2">
        <v>2323642000</v>
      </c>
      <c r="H459" s="2">
        <v>398177000</v>
      </c>
      <c r="I459">
        <v>0</v>
      </c>
      <c r="J459" s="2">
        <v>57238000</v>
      </c>
      <c r="K459" s="2">
        <f t="shared" si="22"/>
        <v>1270494000</v>
      </c>
      <c r="L459" s="2">
        <f t="shared" si="23"/>
        <v>815079000</v>
      </c>
      <c r="M459" t="s">
        <v>9</v>
      </c>
      <c r="N459" t="s">
        <v>508</v>
      </c>
    </row>
    <row r="460" spans="1:14" x14ac:dyDescent="0.3">
      <c r="A460">
        <v>113</v>
      </c>
      <c r="B460" t="s">
        <v>63</v>
      </c>
      <c r="C460" t="s">
        <v>1</v>
      </c>
      <c r="D460" t="str">
        <f t="shared" si="24"/>
        <v>AMPandYear 2</v>
      </c>
      <c r="E460" s="5">
        <v>41639</v>
      </c>
      <c r="F460" s="2">
        <v>11230000000</v>
      </c>
      <c r="G460" s="2">
        <v>1954000000</v>
      </c>
      <c r="H460" s="2">
        <v>3862000000</v>
      </c>
      <c r="I460">
        <v>0</v>
      </c>
      <c r="J460" s="2">
        <v>3132000000</v>
      </c>
      <c r="K460" s="2">
        <f t="shared" si="22"/>
        <v>9276000000</v>
      </c>
      <c r="L460" s="2">
        <f t="shared" si="23"/>
        <v>2282000000</v>
      </c>
      <c r="M460" t="s">
        <v>7</v>
      </c>
      <c r="N460" t="s">
        <v>509</v>
      </c>
    </row>
    <row r="461" spans="1:14" x14ac:dyDescent="0.3">
      <c r="A461">
        <v>117</v>
      </c>
      <c r="B461" t="s">
        <v>64</v>
      </c>
      <c r="C461" t="s">
        <v>1</v>
      </c>
      <c r="D461" t="str">
        <f t="shared" si="24"/>
        <v>AMTandYear 2</v>
      </c>
      <c r="E461" s="5">
        <v>41639</v>
      </c>
      <c r="F461" s="2">
        <v>3361407000</v>
      </c>
      <c r="G461" s="2">
        <v>859873000</v>
      </c>
      <c r="H461" s="2">
        <v>487084000</v>
      </c>
      <c r="I461">
        <v>0</v>
      </c>
      <c r="J461" s="2">
        <v>800145000</v>
      </c>
      <c r="K461" s="2">
        <f t="shared" si="22"/>
        <v>2501534000</v>
      </c>
      <c r="L461" s="2">
        <f t="shared" si="23"/>
        <v>1214305000</v>
      </c>
      <c r="M461" t="s">
        <v>12</v>
      </c>
      <c r="N461" t="s">
        <v>510</v>
      </c>
    </row>
    <row r="462" spans="1:14" x14ac:dyDescent="0.3">
      <c r="A462">
        <v>129</v>
      </c>
      <c r="B462" t="s">
        <v>67</v>
      </c>
      <c r="C462" t="s">
        <v>1</v>
      </c>
      <c r="D462" t="str">
        <f t="shared" si="24"/>
        <v>ANTMandYear 2</v>
      </c>
      <c r="E462" s="5">
        <v>41639</v>
      </c>
      <c r="F462" s="2">
        <v>71023500000</v>
      </c>
      <c r="G462" s="2">
        <v>56237100000</v>
      </c>
      <c r="H462" s="2">
        <v>9952900000</v>
      </c>
      <c r="I462">
        <v>0</v>
      </c>
      <c r="J462" s="2">
        <v>245300000</v>
      </c>
      <c r="K462" s="2">
        <f t="shared" si="22"/>
        <v>14786400000</v>
      </c>
      <c r="L462" s="2">
        <f t="shared" si="23"/>
        <v>4588200000</v>
      </c>
      <c r="M462" t="s">
        <v>8</v>
      </c>
      <c r="N462" t="s">
        <v>511</v>
      </c>
    </row>
    <row r="463" spans="1:14" x14ac:dyDescent="0.3">
      <c r="A463">
        <v>137</v>
      </c>
      <c r="B463" t="s">
        <v>68</v>
      </c>
      <c r="C463" t="s">
        <v>1</v>
      </c>
      <c r="D463" t="str">
        <f t="shared" si="24"/>
        <v>APAandYear 2</v>
      </c>
      <c r="E463" s="5">
        <v>41639</v>
      </c>
      <c r="F463" s="2">
        <v>14771000000</v>
      </c>
      <c r="G463" s="2">
        <v>2938000000</v>
      </c>
      <c r="H463" s="2">
        <v>1286000000</v>
      </c>
      <c r="I463">
        <v>0</v>
      </c>
      <c r="J463" s="2">
        <v>5866000000</v>
      </c>
      <c r="K463" s="2">
        <f t="shared" si="22"/>
        <v>11833000000</v>
      </c>
      <c r="L463" s="2">
        <f t="shared" si="23"/>
        <v>4681000000</v>
      </c>
      <c r="M463" t="s">
        <v>6</v>
      </c>
      <c r="N463" t="s">
        <v>512</v>
      </c>
    </row>
    <row r="464" spans="1:14" x14ac:dyDescent="0.3">
      <c r="A464">
        <v>149</v>
      </c>
      <c r="B464" t="s">
        <v>71</v>
      </c>
      <c r="C464" t="s">
        <v>1</v>
      </c>
      <c r="D464" t="str">
        <f t="shared" si="24"/>
        <v>APHandYear 2</v>
      </c>
      <c r="E464" s="5">
        <v>41639</v>
      </c>
      <c r="F464" s="2">
        <v>4614700000</v>
      </c>
      <c r="G464" s="2">
        <v>3163900000</v>
      </c>
      <c r="H464" s="2">
        <v>548000000</v>
      </c>
      <c r="I464">
        <v>0</v>
      </c>
      <c r="J464">
        <v>0</v>
      </c>
      <c r="K464" s="2">
        <f t="shared" si="22"/>
        <v>1450800000</v>
      </c>
      <c r="L464" s="2">
        <f t="shared" si="23"/>
        <v>902800000</v>
      </c>
      <c r="M464" t="s">
        <v>10</v>
      </c>
      <c r="N464" t="s">
        <v>513</v>
      </c>
    </row>
    <row r="465" spans="1:14" x14ac:dyDescent="0.3">
      <c r="A465">
        <v>153</v>
      </c>
      <c r="B465" t="s">
        <v>72</v>
      </c>
      <c r="C465" t="s">
        <v>1</v>
      </c>
      <c r="D465" t="str">
        <f t="shared" si="24"/>
        <v>ARNCandYear 2</v>
      </c>
      <c r="E465" s="5">
        <v>41639</v>
      </c>
      <c r="F465" s="2">
        <v>23032000000</v>
      </c>
      <c r="G465" s="2">
        <v>19286000000</v>
      </c>
      <c r="H465" s="2">
        <v>1008000000</v>
      </c>
      <c r="I465" s="2">
        <v>192000000</v>
      </c>
      <c r="J465" s="2">
        <v>1421000000</v>
      </c>
      <c r="K465" s="2">
        <f t="shared" si="22"/>
        <v>3746000000</v>
      </c>
      <c r="L465" s="2">
        <f t="shared" si="23"/>
        <v>1125000000</v>
      </c>
      <c r="M465" t="s">
        <v>9</v>
      </c>
      <c r="N465" t="s">
        <v>514</v>
      </c>
    </row>
    <row r="466" spans="1:14" x14ac:dyDescent="0.3">
      <c r="A466">
        <v>157</v>
      </c>
      <c r="B466" t="s">
        <v>73</v>
      </c>
      <c r="C466" t="s">
        <v>1</v>
      </c>
      <c r="D466" t="str">
        <f t="shared" si="24"/>
        <v>ATVIandYear 2</v>
      </c>
      <c r="E466" s="5">
        <v>41639</v>
      </c>
      <c r="F466" s="2">
        <v>4583000000</v>
      </c>
      <c r="G466" s="2">
        <v>1531000000</v>
      </c>
      <c r="H466" s="2">
        <v>1096000000</v>
      </c>
      <c r="I466" s="2">
        <v>584000000</v>
      </c>
      <c r="J466">
        <v>0</v>
      </c>
      <c r="K466" s="2">
        <f t="shared" si="22"/>
        <v>3052000000</v>
      </c>
      <c r="L466" s="2">
        <f t="shared" si="23"/>
        <v>1372000000</v>
      </c>
      <c r="M466" t="s">
        <v>10</v>
      </c>
      <c r="N466" t="s">
        <v>515</v>
      </c>
    </row>
    <row r="467" spans="1:14" x14ac:dyDescent="0.3">
      <c r="A467">
        <v>171</v>
      </c>
      <c r="B467" t="s">
        <v>76</v>
      </c>
      <c r="C467" t="s">
        <v>1</v>
      </c>
      <c r="D467" t="str">
        <f t="shared" si="24"/>
        <v>AWKandYear 2</v>
      </c>
      <c r="E467" s="5">
        <v>41639</v>
      </c>
      <c r="F467" s="2">
        <v>2879000000</v>
      </c>
      <c r="G467" s="2">
        <v>1289000000</v>
      </c>
      <c r="H467" s="2">
        <v>234000000</v>
      </c>
      <c r="I467">
        <v>0</v>
      </c>
      <c r="J467" s="2">
        <v>407000000</v>
      </c>
      <c r="K467" s="2">
        <f t="shared" si="22"/>
        <v>1590000000</v>
      </c>
      <c r="L467" s="2">
        <f t="shared" si="23"/>
        <v>949000000</v>
      </c>
      <c r="M467" t="s">
        <v>14</v>
      </c>
      <c r="N467" t="s">
        <v>517</v>
      </c>
    </row>
    <row r="468" spans="1:14" x14ac:dyDescent="0.3">
      <c r="A468">
        <v>175</v>
      </c>
      <c r="B468" t="s">
        <v>77</v>
      </c>
      <c r="C468" t="s">
        <v>1</v>
      </c>
      <c r="D468" t="str">
        <f t="shared" si="24"/>
        <v>AXPandYear 2</v>
      </c>
      <c r="E468" s="5">
        <v>41639</v>
      </c>
      <c r="F468" s="2">
        <v>34828000000</v>
      </c>
      <c r="G468" s="2">
        <v>442000000</v>
      </c>
      <c r="H468" s="2">
        <v>23150000000</v>
      </c>
      <c r="I468">
        <v>0</v>
      </c>
      <c r="J468" s="2">
        <v>1832000000</v>
      </c>
      <c r="K468" s="2">
        <f t="shared" si="22"/>
        <v>34386000000</v>
      </c>
      <c r="L468" s="2">
        <f t="shared" si="23"/>
        <v>9404000000</v>
      </c>
      <c r="M468" t="s">
        <v>7</v>
      </c>
      <c r="N468" t="s">
        <v>487</v>
      </c>
    </row>
    <row r="469" spans="1:14" x14ac:dyDescent="0.3">
      <c r="A469">
        <v>191</v>
      </c>
      <c r="B469" t="s">
        <v>81</v>
      </c>
      <c r="C469" t="s">
        <v>1</v>
      </c>
      <c r="D469" t="str">
        <f t="shared" si="24"/>
        <v>BACandYear 2</v>
      </c>
      <c r="E469" s="5">
        <v>41639</v>
      </c>
      <c r="F469" s="2">
        <v>101697000000</v>
      </c>
      <c r="G469" s="2">
        <v>3034000000</v>
      </c>
      <c r="H469" s="2">
        <v>68128000000</v>
      </c>
      <c r="I469">
        <v>0</v>
      </c>
      <c r="J469" s="2">
        <v>4642000000</v>
      </c>
      <c r="K469" s="2">
        <f t="shared" si="22"/>
        <v>98663000000</v>
      </c>
      <c r="L469" s="2">
        <f t="shared" si="23"/>
        <v>25893000000</v>
      </c>
      <c r="M469" t="s">
        <v>7</v>
      </c>
      <c r="N469" t="s">
        <v>518</v>
      </c>
    </row>
    <row r="470" spans="1:14" x14ac:dyDescent="0.3">
      <c r="A470">
        <v>195</v>
      </c>
      <c r="B470" t="s">
        <v>82</v>
      </c>
      <c r="C470" t="s">
        <v>1</v>
      </c>
      <c r="D470" t="str">
        <f t="shared" si="24"/>
        <v>BAXandYear 2</v>
      </c>
      <c r="E470" s="5">
        <v>41639</v>
      </c>
      <c r="F470" s="2">
        <v>9413000000</v>
      </c>
      <c r="G470" s="2">
        <v>5251000000</v>
      </c>
      <c r="H470" s="2">
        <v>3084000000</v>
      </c>
      <c r="I470" s="2">
        <v>582000000</v>
      </c>
      <c r="J470">
        <v>0</v>
      </c>
      <c r="K470" s="2">
        <f t="shared" si="22"/>
        <v>4162000000</v>
      </c>
      <c r="L470" s="2">
        <f t="shared" si="23"/>
        <v>496000000</v>
      </c>
      <c r="M470" t="s">
        <v>8</v>
      </c>
      <c r="N470" t="s">
        <v>495</v>
      </c>
    </row>
    <row r="471" spans="1:14" x14ac:dyDescent="0.3">
      <c r="A471">
        <v>203</v>
      </c>
      <c r="B471" t="s">
        <v>84</v>
      </c>
      <c r="C471" t="s">
        <v>1</v>
      </c>
      <c r="D471" t="str">
        <f t="shared" si="24"/>
        <v>BBTandYear 2</v>
      </c>
      <c r="E471" s="5">
        <v>41639</v>
      </c>
      <c r="F471" s="2">
        <v>10543000000</v>
      </c>
      <c r="G471" s="2">
        <v>301000000</v>
      </c>
      <c r="H471" s="2">
        <v>5625000000</v>
      </c>
      <c r="I471">
        <v>0</v>
      </c>
      <c r="J471" s="2">
        <v>698000000</v>
      </c>
      <c r="K471" s="2">
        <f t="shared" si="22"/>
        <v>10242000000</v>
      </c>
      <c r="L471" s="2">
        <f t="shared" si="23"/>
        <v>3919000000</v>
      </c>
      <c r="M471" t="s">
        <v>7</v>
      </c>
      <c r="N471" t="s">
        <v>518</v>
      </c>
    </row>
    <row r="472" spans="1:14" x14ac:dyDescent="0.3">
      <c r="A472">
        <v>231</v>
      </c>
      <c r="B472" t="s">
        <v>90</v>
      </c>
      <c r="C472" t="s">
        <v>1</v>
      </c>
      <c r="D472" t="str">
        <f t="shared" si="24"/>
        <v>BLLandYear 2</v>
      </c>
      <c r="E472" s="5">
        <v>41639</v>
      </c>
      <c r="F472" s="2">
        <v>8468100000</v>
      </c>
      <c r="G472" s="2">
        <v>6875400000</v>
      </c>
      <c r="H472" s="2">
        <v>497400000</v>
      </c>
      <c r="I472">
        <v>0</v>
      </c>
      <c r="J472" s="2">
        <v>299900000</v>
      </c>
      <c r="K472" s="2">
        <f t="shared" si="22"/>
        <v>1592700000</v>
      </c>
      <c r="L472" s="2">
        <f t="shared" si="23"/>
        <v>795400000</v>
      </c>
      <c r="M472" t="s">
        <v>11</v>
      </c>
      <c r="N472" t="s">
        <v>519</v>
      </c>
    </row>
    <row r="473" spans="1:14" x14ac:dyDescent="0.3">
      <c r="A473">
        <v>235</v>
      </c>
      <c r="B473" t="s">
        <v>91</v>
      </c>
      <c r="C473" t="s">
        <v>1</v>
      </c>
      <c r="D473" t="str">
        <f t="shared" si="24"/>
        <v>BMYandYear 2</v>
      </c>
      <c r="E473" s="5">
        <v>41639</v>
      </c>
      <c r="F473" s="2">
        <v>16385000000</v>
      </c>
      <c r="G473" s="2">
        <v>4619000000</v>
      </c>
      <c r="H473" s="2">
        <v>4939000000</v>
      </c>
      <c r="I473" s="2">
        <v>3731000000</v>
      </c>
      <c r="J473">
        <v>0</v>
      </c>
      <c r="K473" s="2">
        <f t="shared" si="22"/>
        <v>11766000000</v>
      </c>
      <c r="L473" s="2">
        <f t="shared" si="23"/>
        <v>3096000000</v>
      </c>
      <c r="M473" t="s">
        <v>8</v>
      </c>
      <c r="N473" t="s">
        <v>490</v>
      </c>
    </row>
    <row r="474" spans="1:14" x14ac:dyDescent="0.3">
      <c r="A474">
        <v>239</v>
      </c>
      <c r="B474" t="s">
        <v>92</v>
      </c>
      <c r="C474" t="s">
        <v>1</v>
      </c>
      <c r="D474" t="str">
        <f t="shared" si="24"/>
        <v>BSXandYear 2</v>
      </c>
      <c r="E474" s="5">
        <v>41639</v>
      </c>
      <c r="F474" s="2">
        <v>7143000000</v>
      </c>
      <c r="G474" s="2">
        <v>2174000000</v>
      </c>
      <c r="H474" s="2">
        <v>2678000000</v>
      </c>
      <c r="I474" s="2">
        <v>861000000</v>
      </c>
      <c r="J474" s="2">
        <v>410000000</v>
      </c>
      <c r="K474" s="2">
        <f t="shared" si="22"/>
        <v>4969000000</v>
      </c>
      <c r="L474" s="2">
        <f t="shared" si="23"/>
        <v>1020000000</v>
      </c>
      <c r="M474" t="s">
        <v>8</v>
      </c>
      <c r="N474" t="s">
        <v>495</v>
      </c>
    </row>
    <row r="475" spans="1:14" x14ac:dyDescent="0.3">
      <c r="A475">
        <v>247</v>
      </c>
      <c r="B475" t="s">
        <v>94</v>
      </c>
      <c r="C475" t="s">
        <v>1</v>
      </c>
      <c r="D475" t="str">
        <f t="shared" si="24"/>
        <v>BXPandYear 2</v>
      </c>
      <c r="E475" s="5">
        <v>41639</v>
      </c>
      <c r="F475" s="2">
        <v>2135539000</v>
      </c>
      <c r="G475" s="2">
        <v>771403000</v>
      </c>
      <c r="H475" s="2">
        <v>117073000</v>
      </c>
      <c r="I475">
        <v>0</v>
      </c>
      <c r="J475" s="2">
        <v>560637000</v>
      </c>
      <c r="K475" s="2">
        <f t="shared" si="22"/>
        <v>1364136000</v>
      </c>
      <c r="L475" s="2">
        <f t="shared" si="23"/>
        <v>686426000</v>
      </c>
      <c r="M475" t="s">
        <v>12</v>
      </c>
      <c r="N475" t="s">
        <v>505</v>
      </c>
    </row>
    <row r="476" spans="1:14" x14ac:dyDescent="0.3">
      <c r="A476">
        <v>267</v>
      </c>
      <c r="B476" t="s">
        <v>98</v>
      </c>
      <c r="C476" t="s">
        <v>1</v>
      </c>
      <c r="D476" t="str">
        <f t="shared" si="24"/>
        <v>CBandYear 2</v>
      </c>
      <c r="E476" s="5">
        <v>41639</v>
      </c>
      <c r="F476" s="2">
        <v>19261000000</v>
      </c>
      <c r="G476" s="2">
        <v>12522000000</v>
      </c>
      <c r="H476" s="2">
        <v>2211000000</v>
      </c>
      <c r="I476">
        <v>0</v>
      </c>
      <c r="J476" s="2">
        <v>15000000</v>
      </c>
      <c r="K476" s="2">
        <f t="shared" si="22"/>
        <v>6739000000</v>
      </c>
      <c r="L476" s="2">
        <f t="shared" si="23"/>
        <v>4513000000</v>
      </c>
      <c r="M476" t="s">
        <v>7</v>
      </c>
      <c r="N476" t="s">
        <v>504</v>
      </c>
    </row>
    <row r="477" spans="1:14" x14ac:dyDescent="0.3">
      <c r="A477">
        <v>271</v>
      </c>
      <c r="B477" t="s">
        <v>99</v>
      </c>
      <c r="C477" t="s">
        <v>1</v>
      </c>
      <c r="D477" t="str">
        <f t="shared" si="24"/>
        <v>CBGandYear 2</v>
      </c>
      <c r="E477" s="5">
        <v>41639</v>
      </c>
      <c r="F477" s="2">
        <v>7184794000</v>
      </c>
      <c r="G477" s="2">
        <v>6293699000</v>
      </c>
      <c r="H477">
        <v>0</v>
      </c>
      <c r="I477">
        <v>0</v>
      </c>
      <c r="J477" s="2">
        <v>190390000</v>
      </c>
      <c r="K477" s="2">
        <f t="shared" si="22"/>
        <v>891095000</v>
      </c>
      <c r="L477" s="2">
        <f t="shared" si="23"/>
        <v>700705000</v>
      </c>
      <c r="M477" t="s">
        <v>12</v>
      </c>
      <c r="N477" t="s">
        <v>520</v>
      </c>
    </row>
    <row r="478" spans="1:14" x14ac:dyDescent="0.3">
      <c r="A478">
        <v>275</v>
      </c>
      <c r="B478" t="s">
        <v>100</v>
      </c>
      <c r="C478" t="s">
        <v>1</v>
      </c>
      <c r="D478" t="str">
        <f t="shared" si="24"/>
        <v>CCIandYear 2</v>
      </c>
      <c r="E478" s="5">
        <v>41639</v>
      </c>
      <c r="F478" s="2">
        <v>2865751000</v>
      </c>
      <c r="G478" s="2">
        <v>991017000</v>
      </c>
      <c r="H478" s="2">
        <v>213519000</v>
      </c>
      <c r="I478">
        <v>0</v>
      </c>
      <c r="J478" s="2">
        <v>741342000</v>
      </c>
      <c r="K478" s="2">
        <f t="shared" si="22"/>
        <v>1874734000</v>
      </c>
      <c r="L478" s="2">
        <f t="shared" si="23"/>
        <v>919873000</v>
      </c>
      <c r="M478" t="s">
        <v>12</v>
      </c>
      <c r="N478" t="s">
        <v>505</v>
      </c>
    </row>
    <row r="479" spans="1:14" x14ac:dyDescent="0.3">
      <c r="A479">
        <v>291</v>
      </c>
      <c r="B479" t="s">
        <v>104</v>
      </c>
      <c r="C479" t="s">
        <v>1</v>
      </c>
      <c r="D479" t="str">
        <f t="shared" si="24"/>
        <v>CFandYear 2</v>
      </c>
      <c r="E479" s="5">
        <v>41639</v>
      </c>
      <c r="F479" s="2">
        <v>5474700000</v>
      </c>
      <c r="G479" s="2">
        <v>2954500000</v>
      </c>
      <c r="H479" s="2">
        <v>150200000</v>
      </c>
      <c r="I479">
        <v>0</v>
      </c>
      <c r="J479">
        <v>0</v>
      </c>
      <c r="K479" s="2">
        <f t="shared" si="22"/>
        <v>2520200000</v>
      </c>
      <c r="L479" s="2">
        <f t="shared" si="23"/>
        <v>2370000000</v>
      </c>
      <c r="M479" t="s">
        <v>11</v>
      </c>
      <c r="N479" t="s">
        <v>521</v>
      </c>
    </row>
    <row r="480" spans="1:14" x14ac:dyDescent="0.3">
      <c r="A480">
        <v>295</v>
      </c>
      <c r="B480" t="s">
        <v>105</v>
      </c>
      <c r="C480" t="s">
        <v>1</v>
      </c>
      <c r="D480" t="str">
        <f t="shared" si="24"/>
        <v>CFGandYear 2</v>
      </c>
      <c r="E480" s="5">
        <v>41639</v>
      </c>
      <c r="F480" s="2">
        <v>5133000000</v>
      </c>
      <c r="G480" s="2">
        <v>216000000</v>
      </c>
      <c r="H480" s="2">
        <v>3142000000</v>
      </c>
      <c r="I480">
        <v>0</v>
      </c>
      <c r="J480" s="2">
        <v>581000000</v>
      </c>
      <c r="K480" s="2">
        <f t="shared" si="22"/>
        <v>4917000000</v>
      </c>
      <c r="L480" s="2">
        <f t="shared" si="23"/>
        <v>1194000000</v>
      </c>
      <c r="M480" t="s">
        <v>7</v>
      </c>
      <c r="N480" t="s">
        <v>522</v>
      </c>
    </row>
    <row r="481" spans="1:14" x14ac:dyDescent="0.3">
      <c r="A481">
        <v>299</v>
      </c>
      <c r="B481" t="s">
        <v>106</v>
      </c>
      <c r="C481" t="s">
        <v>1</v>
      </c>
      <c r="D481" t="str">
        <f t="shared" si="24"/>
        <v>CHDandYear 2</v>
      </c>
      <c r="E481" s="5">
        <v>41639</v>
      </c>
      <c r="F481" s="2">
        <v>3194300000</v>
      </c>
      <c r="G481" s="2">
        <v>1756300000</v>
      </c>
      <c r="H481" s="2">
        <v>815800000</v>
      </c>
      <c r="I481">
        <v>0</v>
      </c>
      <c r="J481">
        <v>0</v>
      </c>
      <c r="K481" s="2">
        <f t="shared" si="22"/>
        <v>1438000000</v>
      </c>
      <c r="L481" s="2">
        <f t="shared" si="23"/>
        <v>622200000</v>
      </c>
      <c r="M481" t="s">
        <v>5</v>
      </c>
      <c r="N481" t="s">
        <v>523</v>
      </c>
    </row>
    <row r="482" spans="1:14" x14ac:dyDescent="0.3">
      <c r="A482">
        <v>303</v>
      </c>
      <c r="B482" t="s">
        <v>107</v>
      </c>
      <c r="C482" t="s">
        <v>1</v>
      </c>
      <c r="D482" t="str">
        <f t="shared" si="24"/>
        <v>CHKandYear 2</v>
      </c>
      <c r="E482" s="5">
        <v>41639</v>
      </c>
      <c r="F482" s="2">
        <v>19080000000</v>
      </c>
      <c r="G482" s="2">
        <v>12930000000</v>
      </c>
      <c r="H482" s="2">
        <v>686000000</v>
      </c>
      <c r="I482">
        <v>0</v>
      </c>
      <c r="J482" s="2">
        <v>2903000000</v>
      </c>
      <c r="K482" s="2">
        <f t="shared" si="22"/>
        <v>6150000000</v>
      </c>
      <c r="L482" s="2">
        <f t="shared" si="23"/>
        <v>2561000000</v>
      </c>
      <c r="M482" t="s">
        <v>6</v>
      </c>
      <c r="N482" t="s">
        <v>524</v>
      </c>
    </row>
    <row r="483" spans="1:14" x14ac:dyDescent="0.3">
      <c r="A483">
        <v>307</v>
      </c>
      <c r="B483" t="s">
        <v>108</v>
      </c>
      <c r="C483" t="s">
        <v>1</v>
      </c>
      <c r="D483" t="str">
        <f t="shared" si="24"/>
        <v>CHRWandYear 2</v>
      </c>
      <c r="E483" s="5">
        <v>41639</v>
      </c>
      <c r="F483" s="2">
        <v>12752076000</v>
      </c>
      <c r="G483" s="2">
        <v>10915981000</v>
      </c>
      <c r="H483" s="2">
        <v>1153445000</v>
      </c>
      <c r="I483">
        <v>0</v>
      </c>
      <c r="J483">
        <v>0</v>
      </c>
      <c r="K483" s="2">
        <f t="shared" si="22"/>
        <v>1836095000</v>
      </c>
      <c r="L483" s="2">
        <f t="shared" si="23"/>
        <v>682650000</v>
      </c>
      <c r="M483" t="s">
        <v>9</v>
      </c>
      <c r="N483" t="s">
        <v>525</v>
      </c>
    </row>
    <row r="484" spans="1:14" x14ac:dyDescent="0.3">
      <c r="A484">
        <v>315</v>
      </c>
      <c r="B484" t="s">
        <v>110</v>
      </c>
      <c r="C484" t="s">
        <v>1</v>
      </c>
      <c r="D484" t="str">
        <f t="shared" si="24"/>
        <v>CIandYear 2</v>
      </c>
      <c r="E484" s="5">
        <v>41639</v>
      </c>
      <c r="F484" s="2">
        <v>32380000000</v>
      </c>
      <c r="G484" s="2">
        <v>20865000000</v>
      </c>
      <c r="H484">
        <v>0</v>
      </c>
      <c r="I484">
        <v>0</v>
      </c>
      <c r="J484" s="2">
        <v>9339000000</v>
      </c>
      <c r="K484" s="2">
        <f t="shared" si="22"/>
        <v>11515000000</v>
      </c>
      <c r="L484" s="2">
        <f t="shared" si="23"/>
        <v>2176000000</v>
      </c>
      <c r="M484" t="s">
        <v>8</v>
      </c>
      <c r="N484" t="s">
        <v>511</v>
      </c>
    </row>
    <row r="485" spans="1:14" x14ac:dyDescent="0.3">
      <c r="A485">
        <v>319</v>
      </c>
      <c r="B485" t="s">
        <v>111</v>
      </c>
      <c r="C485" t="s">
        <v>1</v>
      </c>
      <c r="D485" t="str">
        <f t="shared" si="24"/>
        <v>CINFandYear 2</v>
      </c>
      <c r="E485" s="5">
        <v>41639</v>
      </c>
      <c r="F485" s="2">
        <v>4531000000</v>
      </c>
      <c r="G485" s="2">
        <v>3748000000</v>
      </c>
      <c r="H485">
        <v>0</v>
      </c>
      <c r="I485">
        <v>0</v>
      </c>
      <c r="J485" s="2">
        <v>15000000</v>
      </c>
      <c r="K485" s="2">
        <f t="shared" si="22"/>
        <v>783000000</v>
      </c>
      <c r="L485" s="2">
        <f t="shared" si="23"/>
        <v>768000000</v>
      </c>
      <c r="M485" t="s">
        <v>7</v>
      </c>
      <c r="N485" t="s">
        <v>504</v>
      </c>
    </row>
    <row r="486" spans="1:14" x14ac:dyDescent="0.3">
      <c r="A486">
        <v>323</v>
      </c>
      <c r="B486" t="s">
        <v>112</v>
      </c>
      <c r="C486" t="s">
        <v>1</v>
      </c>
      <c r="D486" t="str">
        <f t="shared" si="24"/>
        <v>CLandYear 2</v>
      </c>
      <c r="E486" s="5">
        <v>41639</v>
      </c>
      <c r="F486" s="2">
        <v>17420000000</v>
      </c>
      <c r="G486" s="2">
        <v>7219000000</v>
      </c>
      <c r="H486" s="2">
        <v>6645000000</v>
      </c>
      <c r="I486">
        <v>0</v>
      </c>
      <c r="J486">
        <v>0</v>
      </c>
      <c r="K486" s="2">
        <f t="shared" si="22"/>
        <v>10201000000</v>
      </c>
      <c r="L486" s="2">
        <f t="shared" si="23"/>
        <v>3556000000</v>
      </c>
      <c r="M486" t="s">
        <v>5</v>
      </c>
      <c r="N486" t="s">
        <v>523</v>
      </c>
    </row>
    <row r="487" spans="1:14" x14ac:dyDescent="0.3">
      <c r="A487">
        <v>351</v>
      </c>
      <c r="B487" t="s">
        <v>118</v>
      </c>
      <c r="C487" t="s">
        <v>1</v>
      </c>
      <c r="D487" t="str">
        <f t="shared" si="24"/>
        <v>CNCandYear 2</v>
      </c>
      <c r="E487" s="5">
        <v>41639</v>
      </c>
      <c r="F487" s="2">
        <v>10863000000</v>
      </c>
      <c r="G487" s="2">
        <v>8995000000</v>
      </c>
      <c r="H487" s="2">
        <v>1264000000</v>
      </c>
      <c r="I487">
        <v>0</v>
      </c>
      <c r="J487" s="2">
        <v>327000000</v>
      </c>
      <c r="K487" s="2">
        <f t="shared" si="22"/>
        <v>1868000000</v>
      </c>
      <c r="L487" s="2">
        <f t="shared" si="23"/>
        <v>277000000</v>
      </c>
      <c r="M487" t="s">
        <v>8</v>
      </c>
      <c r="N487" t="s">
        <v>511</v>
      </c>
    </row>
    <row r="488" spans="1:14" x14ac:dyDescent="0.3">
      <c r="A488">
        <v>355</v>
      </c>
      <c r="B488" t="s">
        <v>119</v>
      </c>
      <c r="C488" t="s">
        <v>1</v>
      </c>
      <c r="D488" t="str">
        <f t="shared" si="24"/>
        <v>CNPandYear 2</v>
      </c>
      <c r="E488" s="5">
        <v>41639</v>
      </c>
      <c r="F488" s="2">
        <v>8106000000</v>
      </c>
      <c r="G488" s="2">
        <v>5755000000</v>
      </c>
      <c r="H488" s="2">
        <v>387000000</v>
      </c>
      <c r="I488">
        <v>0</v>
      </c>
      <c r="J488" s="2">
        <v>954000000</v>
      </c>
      <c r="K488" s="2">
        <f t="shared" si="22"/>
        <v>2351000000</v>
      </c>
      <c r="L488" s="2">
        <f t="shared" si="23"/>
        <v>1010000000</v>
      </c>
      <c r="M488" t="s">
        <v>14</v>
      </c>
      <c r="N488" t="s">
        <v>501</v>
      </c>
    </row>
    <row r="489" spans="1:14" x14ac:dyDescent="0.3">
      <c r="A489">
        <v>359</v>
      </c>
      <c r="B489" t="s">
        <v>120</v>
      </c>
      <c r="C489" t="s">
        <v>1</v>
      </c>
      <c r="D489" t="str">
        <f t="shared" si="24"/>
        <v>COFandYear 2</v>
      </c>
      <c r="E489" s="5">
        <v>41639</v>
      </c>
      <c r="F489" s="2">
        <v>24176000000</v>
      </c>
      <c r="G489" s="2">
        <v>1241000000</v>
      </c>
      <c r="H489" s="2">
        <v>11682000000</v>
      </c>
      <c r="I489">
        <v>0</v>
      </c>
      <c r="J489" s="2">
        <v>4124000000</v>
      </c>
      <c r="K489" s="2">
        <f t="shared" si="22"/>
        <v>22935000000</v>
      </c>
      <c r="L489" s="2">
        <f t="shared" si="23"/>
        <v>7129000000</v>
      </c>
      <c r="M489" t="s">
        <v>7</v>
      </c>
      <c r="N489" t="s">
        <v>487</v>
      </c>
    </row>
    <row r="490" spans="1:14" x14ac:dyDescent="0.3">
      <c r="A490">
        <v>363</v>
      </c>
      <c r="B490" t="s">
        <v>121</v>
      </c>
      <c r="C490" t="s">
        <v>1</v>
      </c>
      <c r="D490" t="str">
        <f t="shared" si="24"/>
        <v>COGandYear 2</v>
      </c>
      <c r="E490" s="5">
        <v>41639</v>
      </c>
      <c r="F490" s="2">
        <v>1746278000</v>
      </c>
      <c r="G490" s="2">
        <v>400281000</v>
      </c>
      <c r="H490" s="2">
        <v>147651000</v>
      </c>
      <c r="I490">
        <v>0</v>
      </c>
      <c r="J490" s="2">
        <v>651052000</v>
      </c>
      <c r="K490" s="2">
        <f t="shared" si="22"/>
        <v>1345997000</v>
      </c>
      <c r="L490" s="2">
        <f t="shared" si="23"/>
        <v>547294000</v>
      </c>
      <c r="M490" t="s">
        <v>6</v>
      </c>
      <c r="N490" t="s">
        <v>512</v>
      </c>
    </row>
    <row r="491" spans="1:14" x14ac:dyDescent="0.3">
      <c r="A491">
        <v>405</v>
      </c>
      <c r="B491" t="s">
        <v>132</v>
      </c>
      <c r="C491" t="s">
        <v>1</v>
      </c>
      <c r="D491" t="str">
        <f t="shared" si="24"/>
        <v>CTLandYear 2</v>
      </c>
      <c r="E491" s="5">
        <v>41639</v>
      </c>
      <c r="F491" s="2">
        <v>18095000000</v>
      </c>
      <c r="G491" s="2">
        <v>7507000000</v>
      </c>
      <c r="H491" s="2">
        <v>3502000000</v>
      </c>
      <c r="I491">
        <v>0</v>
      </c>
      <c r="J491" s="2">
        <v>4541000000</v>
      </c>
      <c r="K491" s="2">
        <f t="shared" si="22"/>
        <v>10588000000</v>
      </c>
      <c r="L491" s="2">
        <f t="shared" si="23"/>
        <v>2545000000</v>
      </c>
      <c r="M491" t="s">
        <v>13</v>
      </c>
      <c r="N491" t="s">
        <v>526</v>
      </c>
    </row>
    <row r="492" spans="1:14" x14ac:dyDescent="0.3">
      <c r="A492">
        <v>409</v>
      </c>
      <c r="B492" t="s">
        <v>133</v>
      </c>
      <c r="C492" t="s">
        <v>1</v>
      </c>
      <c r="D492" t="str">
        <f t="shared" si="24"/>
        <v>CTSHandYear 2</v>
      </c>
      <c r="E492" s="5">
        <v>41639</v>
      </c>
      <c r="F492" s="2">
        <v>8843200000</v>
      </c>
      <c r="G492" s="2">
        <v>5265500000</v>
      </c>
      <c r="H492" s="2">
        <v>1727600000</v>
      </c>
      <c r="I492">
        <v>0</v>
      </c>
      <c r="J492" s="2">
        <v>172200000</v>
      </c>
      <c r="K492" s="2">
        <f t="shared" si="22"/>
        <v>3577700000</v>
      </c>
      <c r="L492" s="2">
        <f t="shared" si="23"/>
        <v>1677900000</v>
      </c>
      <c r="M492" t="s">
        <v>10</v>
      </c>
      <c r="N492" t="s">
        <v>527</v>
      </c>
    </row>
    <row r="493" spans="1:14" x14ac:dyDescent="0.3">
      <c r="A493">
        <v>421</v>
      </c>
      <c r="B493" t="s">
        <v>136</v>
      </c>
      <c r="C493" t="s">
        <v>1</v>
      </c>
      <c r="D493" t="str">
        <f t="shared" si="24"/>
        <v>CVXandYear 2</v>
      </c>
      <c r="E493" s="5">
        <v>41639</v>
      </c>
      <c r="F493" s="2">
        <v>220156000000</v>
      </c>
      <c r="G493" s="2">
        <v>159323000000</v>
      </c>
      <c r="H493" s="2">
        <v>17573000000</v>
      </c>
      <c r="I493">
        <v>0</v>
      </c>
      <c r="J493" s="2">
        <v>14186000000</v>
      </c>
      <c r="K493" s="2">
        <f t="shared" si="22"/>
        <v>60833000000</v>
      </c>
      <c r="L493" s="2">
        <f t="shared" si="23"/>
        <v>29074000000</v>
      </c>
      <c r="M493" t="s">
        <v>6</v>
      </c>
      <c r="N493" t="s">
        <v>524</v>
      </c>
    </row>
    <row r="494" spans="1:14" x14ac:dyDescent="0.3">
      <c r="A494">
        <v>425</v>
      </c>
      <c r="B494" t="s">
        <v>137</v>
      </c>
      <c r="C494" t="s">
        <v>1</v>
      </c>
      <c r="D494" t="str">
        <f t="shared" si="24"/>
        <v>CXOandYear 2</v>
      </c>
      <c r="E494" s="5">
        <v>41639</v>
      </c>
      <c r="F494" s="2">
        <v>2319919000</v>
      </c>
      <c r="G494" s="2">
        <v>455436000</v>
      </c>
      <c r="H494" s="2">
        <v>169815000</v>
      </c>
      <c r="I494">
        <v>0</v>
      </c>
      <c r="J494" s="2">
        <v>778655000</v>
      </c>
      <c r="K494" s="2">
        <f t="shared" si="22"/>
        <v>1864483000</v>
      </c>
      <c r="L494" s="2">
        <f t="shared" si="23"/>
        <v>916013000</v>
      </c>
      <c r="M494" t="s">
        <v>6</v>
      </c>
      <c r="N494" t="s">
        <v>512</v>
      </c>
    </row>
    <row r="495" spans="1:14" x14ac:dyDescent="0.3">
      <c r="A495">
        <v>429</v>
      </c>
      <c r="B495" t="s">
        <v>138</v>
      </c>
      <c r="C495" t="s">
        <v>1</v>
      </c>
      <c r="D495" t="str">
        <f t="shared" si="24"/>
        <v>DandYear 2</v>
      </c>
      <c r="E495" s="5">
        <v>41639</v>
      </c>
      <c r="F495" s="2">
        <v>13120000000</v>
      </c>
      <c r="G495" s="2">
        <v>8033000000</v>
      </c>
      <c r="H495" s="2">
        <v>563000000</v>
      </c>
      <c r="I495">
        <v>0</v>
      </c>
      <c r="J495" s="2">
        <v>1208000000</v>
      </c>
      <c r="K495" s="2">
        <f t="shared" si="22"/>
        <v>5087000000</v>
      </c>
      <c r="L495" s="2">
        <f t="shared" si="23"/>
        <v>3316000000</v>
      </c>
      <c r="M495" t="s">
        <v>14</v>
      </c>
      <c r="N495" t="s">
        <v>502</v>
      </c>
    </row>
    <row r="496" spans="1:14" x14ac:dyDescent="0.3">
      <c r="A496">
        <v>445</v>
      </c>
      <c r="B496" t="s">
        <v>142</v>
      </c>
      <c r="C496" t="s">
        <v>1</v>
      </c>
      <c r="D496" t="str">
        <f t="shared" si="24"/>
        <v>DFSandYear 2</v>
      </c>
      <c r="E496" s="5">
        <v>41639</v>
      </c>
      <c r="F496" s="2">
        <v>9370000000</v>
      </c>
      <c r="G496" s="2">
        <v>698000000</v>
      </c>
      <c r="H496" s="2">
        <v>3194000000</v>
      </c>
      <c r="I496">
        <v>0</v>
      </c>
      <c r="J496" s="2">
        <v>1086000000</v>
      </c>
      <c r="K496" s="2">
        <f t="shared" si="22"/>
        <v>8672000000</v>
      </c>
      <c r="L496" s="2">
        <f t="shared" si="23"/>
        <v>4392000000</v>
      </c>
      <c r="M496" t="s">
        <v>7</v>
      </c>
      <c r="N496" t="s">
        <v>487</v>
      </c>
    </row>
    <row r="497" spans="1:14" x14ac:dyDescent="0.3">
      <c r="A497">
        <v>453</v>
      </c>
      <c r="B497" t="s">
        <v>144</v>
      </c>
      <c r="C497" t="s">
        <v>1</v>
      </c>
      <c r="D497" t="str">
        <f t="shared" si="24"/>
        <v>DGXandYear 2</v>
      </c>
      <c r="E497" s="5">
        <v>41639</v>
      </c>
      <c r="F497" s="2">
        <v>7146000000</v>
      </c>
      <c r="G497" s="2">
        <v>4326000000</v>
      </c>
      <c r="H497" s="2">
        <v>1740000000</v>
      </c>
      <c r="I497">
        <v>0</v>
      </c>
      <c r="J497" s="2">
        <v>79000000</v>
      </c>
      <c r="K497" s="2">
        <f t="shared" si="22"/>
        <v>2820000000</v>
      </c>
      <c r="L497" s="2">
        <f t="shared" si="23"/>
        <v>1001000000</v>
      </c>
      <c r="M497" t="s">
        <v>8</v>
      </c>
      <c r="N497" t="s">
        <v>528</v>
      </c>
    </row>
    <row r="498" spans="1:14" x14ac:dyDescent="0.3">
      <c r="A498">
        <v>461</v>
      </c>
      <c r="B498" t="s">
        <v>146</v>
      </c>
      <c r="C498" t="s">
        <v>1</v>
      </c>
      <c r="D498" t="str">
        <f t="shared" si="24"/>
        <v>DHRandYear 2</v>
      </c>
      <c r="E498" s="5">
        <v>41639</v>
      </c>
      <c r="F498" s="2">
        <v>18283100000</v>
      </c>
      <c r="G498" s="2">
        <v>8941100000</v>
      </c>
      <c r="H498" s="2">
        <v>5117100000</v>
      </c>
      <c r="I498" s="2">
        <v>1104400000</v>
      </c>
      <c r="J498">
        <v>0</v>
      </c>
      <c r="K498" s="2">
        <f t="shared" si="22"/>
        <v>9342000000</v>
      </c>
      <c r="L498" s="2">
        <f t="shared" si="23"/>
        <v>3120500000</v>
      </c>
      <c r="M498" t="s">
        <v>9</v>
      </c>
      <c r="N498" t="s">
        <v>493</v>
      </c>
    </row>
    <row r="499" spans="1:14" x14ac:dyDescent="0.3">
      <c r="A499">
        <v>481</v>
      </c>
      <c r="B499" t="s">
        <v>151</v>
      </c>
      <c r="C499" t="s">
        <v>1</v>
      </c>
      <c r="D499" t="str">
        <f t="shared" si="24"/>
        <v>DLRandYear 2</v>
      </c>
      <c r="E499" s="5">
        <v>41639</v>
      </c>
      <c r="F499" s="2">
        <v>1482259000</v>
      </c>
      <c r="G499" s="2">
        <v>555660000</v>
      </c>
      <c r="H499" s="2">
        <v>69323000</v>
      </c>
      <c r="I499">
        <v>0</v>
      </c>
      <c r="J499" s="2">
        <v>475464000</v>
      </c>
      <c r="K499" s="2">
        <f t="shared" si="22"/>
        <v>926599000</v>
      </c>
      <c r="L499" s="2">
        <f t="shared" si="23"/>
        <v>381812000</v>
      </c>
      <c r="M499" t="s">
        <v>12</v>
      </c>
      <c r="N499" t="s">
        <v>510</v>
      </c>
    </row>
    <row r="500" spans="1:14" x14ac:dyDescent="0.3">
      <c r="A500">
        <v>489</v>
      </c>
      <c r="B500" t="s">
        <v>153</v>
      </c>
      <c r="C500" t="s">
        <v>1</v>
      </c>
      <c r="D500" t="str">
        <f t="shared" si="24"/>
        <v>DNBandYear 2</v>
      </c>
      <c r="E500" s="5">
        <v>41639</v>
      </c>
      <c r="F500" s="2">
        <v>1558400000</v>
      </c>
      <c r="G500">
        <v>0</v>
      </c>
      <c r="H500" s="2">
        <v>1058000000</v>
      </c>
      <c r="I500">
        <v>0</v>
      </c>
      <c r="J500" s="2">
        <v>60400000</v>
      </c>
      <c r="K500" s="2">
        <f t="shared" si="22"/>
        <v>1558400000</v>
      </c>
      <c r="L500" s="2">
        <f t="shared" si="23"/>
        <v>440000000</v>
      </c>
      <c r="M500" t="s">
        <v>9</v>
      </c>
      <c r="N500" t="s">
        <v>529</v>
      </c>
    </row>
    <row r="501" spans="1:14" x14ac:dyDescent="0.3">
      <c r="A501">
        <v>505</v>
      </c>
      <c r="B501" t="s">
        <v>157</v>
      </c>
      <c r="C501" t="s">
        <v>1</v>
      </c>
      <c r="D501" t="str">
        <f t="shared" si="24"/>
        <v>DUKandYear 2</v>
      </c>
      <c r="E501" s="5">
        <v>41639</v>
      </c>
      <c r="F501" s="2">
        <v>22756000000</v>
      </c>
      <c r="G501" s="2">
        <v>13545000000</v>
      </c>
      <c r="H501" s="2">
        <v>1274000000</v>
      </c>
      <c r="I501">
        <v>0</v>
      </c>
      <c r="J501" s="2">
        <v>2668000000</v>
      </c>
      <c r="K501" s="2">
        <f t="shared" si="22"/>
        <v>9211000000</v>
      </c>
      <c r="L501" s="2">
        <f t="shared" si="23"/>
        <v>5269000000</v>
      </c>
      <c r="M501" t="s">
        <v>14</v>
      </c>
      <c r="N501" t="s">
        <v>502</v>
      </c>
    </row>
    <row r="502" spans="1:14" x14ac:dyDescent="0.3">
      <c r="A502">
        <v>509</v>
      </c>
      <c r="B502" t="s">
        <v>158</v>
      </c>
      <c r="C502" t="s">
        <v>1</v>
      </c>
      <c r="D502" t="str">
        <f t="shared" si="24"/>
        <v>DVAandYear 2</v>
      </c>
      <c r="E502" s="5">
        <v>41639</v>
      </c>
      <c r="F502" s="2">
        <v>11764050000</v>
      </c>
      <c r="G502" s="2">
        <v>8198377000</v>
      </c>
      <c r="H502" s="2">
        <v>1516508000</v>
      </c>
      <c r="I502">
        <v>0</v>
      </c>
      <c r="J502" s="2">
        <v>528737000</v>
      </c>
      <c r="K502" s="2">
        <f t="shared" si="22"/>
        <v>3565673000</v>
      </c>
      <c r="L502" s="2">
        <f t="shared" si="23"/>
        <v>1520428000</v>
      </c>
      <c r="M502" t="s">
        <v>8</v>
      </c>
      <c r="N502" t="s">
        <v>528</v>
      </c>
    </row>
    <row r="503" spans="1:14" x14ac:dyDescent="0.3">
      <c r="A503">
        <v>525</v>
      </c>
      <c r="B503" t="s">
        <v>162</v>
      </c>
      <c r="C503" t="s">
        <v>1</v>
      </c>
      <c r="D503" t="str">
        <f t="shared" si="24"/>
        <v>ECLandYear 2</v>
      </c>
      <c r="E503" s="5">
        <v>41639</v>
      </c>
      <c r="F503" s="2">
        <v>13253400000</v>
      </c>
      <c r="G503" s="2">
        <v>7161200000</v>
      </c>
      <c r="H503" s="2">
        <v>4360300000</v>
      </c>
      <c r="I503">
        <v>0</v>
      </c>
      <c r="J503">
        <v>0</v>
      </c>
      <c r="K503" s="2">
        <f t="shared" si="22"/>
        <v>6092200000</v>
      </c>
      <c r="L503" s="2">
        <f t="shared" si="23"/>
        <v>1731900000</v>
      </c>
      <c r="M503" t="s">
        <v>11</v>
      </c>
      <c r="N503" t="s">
        <v>507</v>
      </c>
    </row>
    <row r="504" spans="1:14" x14ac:dyDescent="0.3">
      <c r="A504">
        <v>533</v>
      </c>
      <c r="B504" t="s">
        <v>164</v>
      </c>
      <c r="C504" t="s">
        <v>1</v>
      </c>
      <c r="D504" t="str">
        <f t="shared" si="24"/>
        <v>EFXandYear 2</v>
      </c>
      <c r="E504" s="5">
        <v>41639</v>
      </c>
      <c r="F504" s="2">
        <v>2303900000</v>
      </c>
      <c r="G504" s="2">
        <v>787300000</v>
      </c>
      <c r="H504" s="2">
        <v>715800000</v>
      </c>
      <c r="I504">
        <v>0</v>
      </c>
      <c r="J504" s="2">
        <v>189600000</v>
      </c>
      <c r="K504" s="2">
        <f t="shared" si="22"/>
        <v>1516600000</v>
      </c>
      <c r="L504" s="2">
        <f t="shared" si="23"/>
        <v>611200000</v>
      </c>
      <c r="M504" t="s">
        <v>9</v>
      </c>
      <c r="N504" t="s">
        <v>529</v>
      </c>
    </row>
    <row r="505" spans="1:14" x14ac:dyDescent="0.3">
      <c r="A505">
        <v>537</v>
      </c>
      <c r="B505" t="s">
        <v>165</v>
      </c>
      <c r="C505" t="s">
        <v>1</v>
      </c>
      <c r="D505" t="str">
        <f t="shared" si="24"/>
        <v>EIXandYear 2</v>
      </c>
      <c r="E505" s="5">
        <v>41639</v>
      </c>
      <c r="F505" s="2">
        <v>12581000000</v>
      </c>
      <c r="G505" s="2">
        <v>8364000000</v>
      </c>
      <c r="H505" s="2">
        <v>309000000</v>
      </c>
      <c r="I505">
        <v>0</v>
      </c>
      <c r="J505" s="2">
        <v>1622000000</v>
      </c>
      <c r="K505" s="2">
        <f t="shared" si="22"/>
        <v>4217000000</v>
      </c>
      <c r="L505" s="2">
        <f t="shared" si="23"/>
        <v>2286000000</v>
      </c>
      <c r="M505" t="s">
        <v>14</v>
      </c>
      <c r="N505" t="s">
        <v>502</v>
      </c>
    </row>
    <row r="506" spans="1:14" x14ac:dyDescent="0.3">
      <c r="A506">
        <v>545</v>
      </c>
      <c r="B506" t="s">
        <v>167</v>
      </c>
      <c r="C506" t="s">
        <v>1</v>
      </c>
      <c r="D506" t="str">
        <f t="shared" si="24"/>
        <v>EMNandYear 2</v>
      </c>
      <c r="E506" s="5">
        <v>41639</v>
      </c>
      <c r="F506" s="2">
        <v>9350000000</v>
      </c>
      <c r="G506" s="2">
        <v>6574000000</v>
      </c>
      <c r="H506" s="2">
        <v>645000000</v>
      </c>
      <c r="I506" s="2">
        <v>193000000</v>
      </c>
      <c r="J506">
        <v>0</v>
      </c>
      <c r="K506" s="2">
        <f t="shared" si="22"/>
        <v>2776000000</v>
      </c>
      <c r="L506" s="2">
        <f t="shared" si="23"/>
        <v>1938000000</v>
      </c>
      <c r="M506" t="s">
        <v>11</v>
      </c>
      <c r="N506" t="s">
        <v>530</v>
      </c>
    </row>
    <row r="507" spans="1:14" x14ac:dyDescent="0.3">
      <c r="A507">
        <v>553</v>
      </c>
      <c r="B507" t="s">
        <v>169</v>
      </c>
      <c r="C507" t="s">
        <v>1</v>
      </c>
      <c r="D507" t="str">
        <f t="shared" si="24"/>
        <v>EOGandYear 2</v>
      </c>
      <c r="E507" s="5">
        <v>41639</v>
      </c>
      <c r="F507" s="2">
        <v>14487118000</v>
      </c>
      <c r="G507" s="2">
        <v>2066893000</v>
      </c>
      <c r="H507" s="2">
        <v>4621096000</v>
      </c>
      <c r="I507">
        <v>0</v>
      </c>
      <c r="J507" s="2">
        <v>3600976000</v>
      </c>
      <c r="K507" s="2">
        <f t="shared" si="22"/>
        <v>12420225000</v>
      </c>
      <c r="L507" s="2">
        <f t="shared" si="23"/>
        <v>4198153000</v>
      </c>
      <c r="M507" t="s">
        <v>6</v>
      </c>
      <c r="N507" t="s">
        <v>512</v>
      </c>
    </row>
    <row r="508" spans="1:14" x14ac:dyDescent="0.3">
      <c r="A508">
        <v>557</v>
      </c>
      <c r="B508" t="s">
        <v>170</v>
      </c>
      <c r="C508" t="s">
        <v>1</v>
      </c>
      <c r="D508" t="str">
        <f t="shared" si="24"/>
        <v>EQIXandYear 2</v>
      </c>
      <c r="E508" s="5">
        <v>41639</v>
      </c>
      <c r="F508" s="2">
        <v>2152766000</v>
      </c>
      <c r="G508" s="2">
        <v>1064403000</v>
      </c>
      <c r="H508" s="2">
        <v>621413000</v>
      </c>
      <c r="I508">
        <v>0</v>
      </c>
      <c r="J508">
        <v>0</v>
      </c>
      <c r="K508" s="2">
        <f t="shared" si="22"/>
        <v>1088363000</v>
      </c>
      <c r="L508" s="2">
        <f t="shared" si="23"/>
        <v>466950000</v>
      </c>
      <c r="M508" t="s">
        <v>12</v>
      </c>
      <c r="N508" t="s">
        <v>505</v>
      </c>
    </row>
    <row r="509" spans="1:14" x14ac:dyDescent="0.3">
      <c r="A509">
        <v>561</v>
      </c>
      <c r="B509" t="s">
        <v>171</v>
      </c>
      <c r="C509" t="s">
        <v>1</v>
      </c>
      <c r="D509" t="str">
        <f t="shared" si="24"/>
        <v>EQRandYear 2</v>
      </c>
      <c r="E509" s="5">
        <v>41639</v>
      </c>
      <c r="F509" s="2">
        <v>2387702000</v>
      </c>
      <c r="G509" s="2">
        <v>834228000</v>
      </c>
      <c r="H509" s="2">
        <v>62179000</v>
      </c>
      <c r="I509">
        <v>0</v>
      </c>
      <c r="J509" s="2">
        <v>978973000</v>
      </c>
      <c r="K509" s="2">
        <f t="shared" si="22"/>
        <v>1553474000</v>
      </c>
      <c r="L509" s="2">
        <f t="shared" si="23"/>
        <v>512322000</v>
      </c>
      <c r="M509" t="s">
        <v>12</v>
      </c>
      <c r="N509" t="s">
        <v>505</v>
      </c>
    </row>
    <row r="510" spans="1:14" x14ac:dyDescent="0.3">
      <c r="A510">
        <v>569</v>
      </c>
      <c r="B510" t="s">
        <v>173</v>
      </c>
      <c r="C510" t="s">
        <v>1</v>
      </c>
      <c r="D510" t="str">
        <f t="shared" si="24"/>
        <v>ESandYear 2</v>
      </c>
      <c r="E510" s="5">
        <v>41639</v>
      </c>
      <c r="F510" s="2">
        <v>7301204000</v>
      </c>
      <c r="G510" s="2">
        <v>3997940000</v>
      </c>
      <c r="H510" s="2">
        <v>914149000</v>
      </c>
      <c r="I510">
        <v>0</v>
      </c>
      <c r="J510" s="2">
        <v>859680000</v>
      </c>
      <c r="K510" s="2">
        <f t="shared" si="22"/>
        <v>3303264000</v>
      </c>
      <c r="L510" s="2">
        <f t="shared" si="23"/>
        <v>1529435000</v>
      </c>
      <c r="M510" t="s">
        <v>14</v>
      </c>
      <c r="N510" t="s">
        <v>501</v>
      </c>
    </row>
    <row r="511" spans="1:14" x14ac:dyDescent="0.3">
      <c r="A511">
        <v>573</v>
      </c>
      <c r="B511" t="s">
        <v>174</v>
      </c>
      <c r="C511" t="s">
        <v>1</v>
      </c>
      <c r="D511" t="str">
        <f t="shared" si="24"/>
        <v>ESSandYear 2</v>
      </c>
      <c r="E511" s="5">
        <v>41639</v>
      </c>
      <c r="F511" s="2">
        <v>610590000</v>
      </c>
      <c r="G511" s="2">
        <v>197336000</v>
      </c>
      <c r="H511" s="2">
        <v>26684000</v>
      </c>
      <c r="I511">
        <v>0</v>
      </c>
      <c r="J511" s="2">
        <v>192420000</v>
      </c>
      <c r="K511" s="2">
        <f t="shared" si="22"/>
        <v>413254000</v>
      </c>
      <c r="L511" s="2">
        <f t="shared" si="23"/>
        <v>194150000</v>
      </c>
      <c r="M511" t="s">
        <v>12</v>
      </c>
      <c r="N511" t="s">
        <v>531</v>
      </c>
    </row>
    <row r="512" spans="1:14" x14ac:dyDescent="0.3">
      <c r="A512">
        <v>577</v>
      </c>
      <c r="B512" t="s">
        <v>175</v>
      </c>
      <c r="C512" t="s">
        <v>1</v>
      </c>
      <c r="D512" t="str">
        <f t="shared" si="24"/>
        <v>ETFCandYear 2</v>
      </c>
      <c r="E512" s="5">
        <v>41639</v>
      </c>
      <c r="F512" s="2">
        <v>1466000000</v>
      </c>
      <c r="G512">
        <v>0</v>
      </c>
      <c r="H512" s="2">
        <v>888000000</v>
      </c>
      <c r="I512">
        <v>0</v>
      </c>
      <c r="J512" s="2">
        <v>256000000</v>
      </c>
      <c r="K512" s="2">
        <f t="shared" si="22"/>
        <v>1466000000</v>
      </c>
      <c r="L512" s="2">
        <f t="shared" si="23"/>
        <v>322000000</v>
      </c>
      <c r="M512" t="s">
        <v>7</v>
      </c>
      <c r="N512" t="s">
        <v>532</v>
      </c>
    </row>
    <row r="513" spans="1:14" x14ac:dyDescent="0.3">
      <c r="A513">
        <v>581</v>
      </c>
      <c r="B513" t="s">
        <v>176</v>
      </c>
      <c r="C513" t="s">
        <v>1</v>
      </c>
      <c r="D513" t="str">
        <f t="shared" si="24"/>
        <v>ETNandYear 2</v>
      </c>
      <c r="E513" s="5">
        <v>41639</v>
      </c>
      <c r="F513" s="2">
        <v>22046000000</v>
      </c>
      <c r="G513" s="2">
        <v>15369000000</v>
      </c>
      <c r="H513" s="2">
        <v>3886000000</v>
      </c>
      <c r="I513" s="2">
        <v>644000000</v>
      </c>
      <c r="J513">
        <v>0</v>
      </c>
      <c r="K513" s="2">
        <f t="shared" si="22"/>
        <v>6677000000</v>
      </c>
      <c r="L513" s="2">
        <f t="shared" si="23"/>
        <v>2147000000</v>
      </c>
      <c r="M513" t="s">
        <v>9</v>
      </c>
      <c r="N513" t="s">
        <v>493</v>
      </c>
    </row>
    <row r="514" spans="1:14" x14ac:dyDescent="0.3">
      <c r="A514">
        <v>585</v>
      </c>
      <c r="B514" t="s">
        <v>177</v>
      </c>
      <c r="C514" t="s">
        <v>1</v>
      </c>
      <c r="D514" t="str">
        <f t="shared" si="24"/>
        <v>ETRandYear 2</v>
      </c>
      <c r="E514" s="5">
        <v>41639</v>
      </c>
      <c r="F514" s="2">
        <v>11390947000</v>
      </c>
      <c r="G514" s="2">
        <v>7588885000</v>
      </c>
      <c r="H514" s="2">
        <v>888051000</v>
      </c>
      <c r="I514">
        <v>0</v>
      </c>
      <c r="J514" s="2">
        <v>1261044000</v>
      </c>
      <c r="K514" s="2">
        <f t="shared" si="22"/>
        <v>3802062000</v>
      </c>
      <c r="L514" s="2">
        <f t="shared" si="23"/>
        <v>1652967000</v>
      </c>
      <c r="M514" t="s">
        <v>14</v>
      </c>
      <c r="N514" t="s">
        <v>502</v>
      </c>
    </row>
    <row r="515" spans="1:14" x14ac:dyDescent="0.3">
      <c r="A515">
        <v>589</v>
      </c>
      <c r="B515" t="s">
        <v>178</v>
      </c>
      <c r="C515" t="s">
        <v>1</v>
      </c>
      <c r="D515" t="str">
        <f t="shared" si="24"/>
        <v>EWandYear 2</v>
      </c>
      <c r="E515" s="5">
        <v>41639</v>
      </c>
      <c r="F515" s="2">
        <v>2045500000</v>
      </c>
      <c r="G515" s="2">
        <v>516600000</v>
      </c>
      <c r="H515" s="2">
        <v>749700000</v>
      </c>
      <c r="I515" s="2">
        <v>323000000</v>
      </c>
      <c r="J515">
        <v>0</v>
      </c>
      <c r="K515" s="2">
        <f t="shared" ref="K515:K578" si="25">F515-G515</f>
        <v>1528900000</v>
      </c>
      <c r="L515" s="2">
        <f t="shared" ref="L515:L578" si="26">F515-G515-H515-I515-J515</f>
        <v>456200000</v>
      </c>
      <c r="M515" t="s">
        <v>8</v>
      </c>
      <c r="N515" t="s">
        <v>495</v>
      </c>
    </row>
    <row r="516" spans="1:14" x14ac:dyDescent="0.3">
      <c r="A516">
        <v>597</v>
      </c>
      <c r="B516" t="s">
        <v>180</v>
      </c>
      <c r="C516" t="s">
        <v>1</v>
      </c>
      <c r="D516" t="str">
        <f t="shared" ref="D516:D579" si="27">B516&amp;"and"&amp;C516</f>
        <v>EXPDandYear 2</v>
      </c>
      <c r="E516" s="5">
        <v>41639</v>
      </c>
      <c r="F516" s="2">
        <v>6080257000</v>
      </c>
      <c r="G516" s="2">
        <v>4197404000</v>
      </c>
      <c r="H516" s="2">
        <v>1282709000</v>
      </c>
      <c r="I516">
        <v>0</v>
      </c>
      <c r="J516" s="2">
        <v>48071000</v>
      </c>
      <c r="K516" s="2">
        <f t="shared" si="25"/>
        <v>1882853000</v>
      </c>
      <c r="L516" s="2">
        <f t="shared" si="26"/>
        <v>552073000</v>
      </c>
      <c r="M516" t="s">
        <v>9</v>
      </c>
      <c r="N516" t="s">
        <v>525</v>
      </c>
    </row>
    <row r="517" spans="1:14" x14ac:dyDescent="0.3">
      <c r="A517">
        <v>605</v>
      </c>
      <c r="B517" t="s">
        <v>182</v>
      </c>
      <c r="C517" t="s">
        <v>1</v>
      </c>
      <c r="D517" t="str">
        <f t="shared" si="27"/>
        <v>EXRandYear 2</v>
      </c>
      <c r="E517" s="5">
        <v>41639</v>
      </c>
      <c r="F517" s="2">
        <v>520613000</v>
      </c>
      <c r="G517" s="2">
        <v>140012000</v>
      </c>
      <c r="H517" s="2">
        <v>63268000</v>
      </c>
      <c r="I517">
        <v>0</v>
      </c>
      <c r="J517" s="2">
        <v>95232000</v>
      </c>
      <c r="K517" s="2">
        <f t="shared" si="25"/>
        <v>380601000</v>
      </c>
      <c r="L517" s="2">
        <f t="shared" si="26"/>
        <v>222101000</v>
      </c>
      <c r="M517" t="s">
        <v>12</v>
      </c>
      <c r="N517" t="s">
        <v>510</v>
      </c>
    </row>
    <row r="518" spans="1:14" x14ac:dyDescent="0.3">
      <c r="A518">
        <v>621</v>
      </c>
      <c r="B518" t="s">
        <v>186</v>
      </c>
      <c r="C518" t="s">
        <v>1</v>
      </c>
      <c r="D518" t="str">
        <f t="shared" si="27"/>
        <v>FBHSandYear 2</v>
      </c>
      <c r="E518" s="5">
        <v>41639</v>
      </c>
      <c r="F518" s="2">
        <v>3703600000</v>
      </c>
      <c r="G518" s="2">
        <v>2408500000</v>
      </c>
      <c r="H518" s="2">
        <v>938700000</v>
      </c>
      <c r="I518">
        <v>0</v>
      </c>
      <c r="J518" s="2">
        <v>9400000</v>
      </c>
      <c r="K518" s="2">
        <f t="shared" si="25"/>
        <v>1295100000</v>
      </c>
      <c r="L518" s="2">
        <f t="shared" si="26"/>
        <v>347000000</v>
      </c>
      <c r="M518" t="s">
        <v>9</v>
      </c>
      <c r="N518" t="s">
        <v>533</v>
      </c>
    </row>
    <row r="519" spans="1:14" x14ac:dyDescent="0.3">
      <c r="A519">
        <v>625</v>
      </c>
      <c r="B519" t="s">
        <v>187</v>
      </c>
      <c r="C519" t="s">
        <v>1</v>
      </c>
      <c r="D519" t="str">
        <f t="shared" si="27"/>
        <v>FCXandYear 2</v>
      </c>
      <c r="E519" s="5">
        <v>41639</v>
      </c>
      <c r="F519" s="2">
        <v>20921000000</v>
      </c>
      <c r="G519" s="2">
        <v>14637000000</v>
      </c>
      <c r="H519" s="2">
        <v>657000000</v>
      </c>
      <c r="I519" s="2">
        <v>210000000</v>
      </c>
      <c r="J519">
        <v>0</v>
      </c>
      <c r="K519" s="2">
        <f t="shared" si="25"/>
        <v>6284000000</v>
      </c>
      <c r="L519" s="2">
        <f t="shared" si="26"/>
        <v>5417000000</v>
      </c>
      <c r="M519" t="s">
        <v>11</v>
      </c>
      <c r="N519" t="s">
        <v>534</v>
      </c>
    </row>
    <row r="520" spans="1:14" x14ac:dyDescent="0.3">
      <c r="A520">
        <v>633</v>
      </c>
      <c r="B520" t="s">
        <v>189</v>
      </c>
      <c r="C520" t="s">
        <v>1</v>
      </c>
      <c r="D520" t="str">
        <f t="shared" si="27"/>
        <v>FEandYear 2</v>
      </c>
      <c r="E520" s="5">
        <v>41639</v>
      </c>
      <c r="F520" s="2">
        <v>14892000000</v>
      </c>
      <c r="G520" s="2">
        <v>6459000000</v>
      </c>
      <c r="H520" s="2">
        <v>4315000000</v>
      </c>
      <c r="I520">
        <v>0</v>
      </c>
      <c r="J520" s="2">
        <v>1741000000</v>
      </c>
      <c r="K520" s="2">
        <f t="shared" si="25"/>
        <v>8433000000</v>
      </c>
      <c r="L520" s="2">
        <f t="shared" si="26"/>
        <v>2377000000</v>
      </c>
      <c r="M520" t="s">
        <v>14</v>
      </c>
      <c r="N520" t="s">
        <v>502</v>
      </c>
    </row>
    <row r="521" spans="1:14" x14ac:dyDescent="0.3">
      <c r="A521">
        <v>641</v>
      </c>
      <c r="B521" t="s">
        <v>191</v>
      </c>
      <c r="C521" t="s">
        <v>1</v>
      </c>
      <c r="D521" t="str">
        <f t="shared" si="27"/>
        <v>FISandYear 2</v>
      </c>
      <c r="E521" s="5">
        <v>41639</v>
      </c>
      <c r="F521" s="2">
        <v>6063400000</v>
      </c>
      <c r="G521" s="2">
        <v>4092700000</v>
      </c>
      <c r="H521" s="2">
        <v>907800000</v>
      </c>
      <c r="I521">
        <v>0</v>
      </c>
      <c r="J521">
        <v>0</v>
      </c>
      <c r="K521" s="2">
        <f t="shared" si="25"/>
        <v>1970700000</v>
      </c>
      <c r="L521" s="2">
        <f t="shared" si="26"/>
        <v>1062900000</v>
      </c>
      <c r="M521" t="s">
        <v>10</v>
      </c>
      <c r="N521" t="s">
        <v>506</v>
      </c>
    </row>
    <row r="522" spans="1:14" x14ac:dyDescent="0.3">
      <c r="A522">
        <v>645</v>
      </c>
      <c r="B522" t="s">
        <v>192</v>
      </c>
      <c r="C522" t="s">
        <v>1</v>
      </c>
      <c r="D522" t="str">
        <f t="shared" si="27"/>
        <v>FISVandYear 2</v>
      </c>
      <c r="E522" s="5">
        <v>41639</v>
      </c>
      <c r="F522" s="2">
        <v>4814000000</v>
      </c>
      <c r="G522" s="2">
        <v>2776000000</v>
      </c>
      <c r="H522" s="2">
        <v>977000000</v>
      </c>
      <c r="I522">
        <v>0</v>
      </c>
      <c r="J522">
        <v>0</v>
      </c>
      <c r="K522" s="2">
        <f t="shared" si="25"/>
        <v>2038000000</v>
      </c>
      <c r="L522" s="2">
        <f t="shared" si="26"/>
        <v>1061000000</v>
      </c>
      <c r="M522" t="s">
        <v>10</v>
      </c>
      <c r="N522" t="s">
        <v>506</v>
      </c>
    </row>
    <row r="523" spans="1:14" x14ac:dyDescent="0.3">
      <c r="A523">
        <v>653</v>
      </c>
      <c r="B523" t="s">
        <v>194</v>
      </c>
      <c r="C523" t="s">
        <v>1</v>
      </c>
      <c r="D523" t="str">
        <f t="shared" si="27"/>
        <v>FLIRandYear 2</v>
      </c>
      <c r="E523" s="5">
        <v>41639</v>
      </c>
      <c r="F523" s="2">
        <v>1496372000</v>
      </c>
      <c r="G523" s="2">
        <v>759362000</v>
      </c>
      <c r="H523" s="2">
        <v>322739000</v>
      </c>
      <c r="I523" s="2">
        <v>147696000</v>
      </c>
      <c r="J523">
        <v>0</v>
      </c>
      <c r="K523" s="2">
        <f t="shared" si="25"/>
        <v>737010000</v>
      </c>
      <c r="L523" s="2">
        <f t="shared" si="26"/>
        <v>266575000</v>
      </c>
      <c r="M523" t="s">
        <v>10</v>
      </c>
      <c r="N523" t="s">
        <v>535</v>
      </c>
    </row>
    <row r="524" spans="1:14" x14ac:dyDescent="0.3">
      <c r="A524">
        <v>665</v>
      </c>
      <c r="B524" t="s">
        <v>197</v>
      </c>
      <c r="C524" t="s">
        <v>1</v>
      </c>
      <c r="D524" t="str">
        <f t="shared" si="27"/>
        <v>FMCandYear 2</v>
      </c>
      <c r="E524" s="5">
        <v>41639</v>
      </c>
      <c r="F524" s="2">
        <v>3130700000</v>
      </c>
      <c r="G524" s="2">
        <v>1929800000</v>
      </c>
      <c r="H524" s="2">
        <v>496100000</v>
      </c>
      <c r="I524" s="2">
        <v>115600000</v>
      </c>
      <c r="J524">
        <v>0</v>
      </c>
      <c r="K524" s="2">
        <f t="shared" si="25"/>
        <v>1200900000</v>
      </c>
      <c r="L524" s="2">
        <f t="shared" si="26"/>
        <v>589200000</v>
      </c>
      <c r="M524" t="s">
        <v>11</v>
      </c>
      <c r="N524" t="s">
        <v>530</v>
      </c>
    </row>
    <row r="525" spans="1:14" x14ac:dyDescent="0.3">
      <c r="A525">
        <v>673</v>
      </c>
      <c r="B525" t="s">
        <v>199</v>
      </c>
      <c r="C525" t="s">
        <v>1</v>
      </c>
      <c r="D525" t="str">
        <f t="shared" si="27"/>
        <v>FSLRandYear 2</v>
      </c>
      <c r="E525" s="5">
        <v>41639</v>
      </c>
      <c r="F525" s="2">
        <v>3309616000</v>
      </c>
      <c r="G525" s="2">
        <v>2444984000</v>
      </c>
      <c r="H525" s="2">
        <v>270261000</v>
      </c>
      <c r="I525" s="2">
        <v>134300000</v>
      </c>
      <c r="J525">
        <v>0</v>
      </c>
      <c r="K525" s="2">
        <f t="shared" si="25"/>
        <v>864632000</v>
      </c>
      <c r="L525" s="2">
        <f t="shared" si="26"/>
        <v>460071000</v>
      </c>
      <c r="M525" t="s">
        <v>10</v>
      </c>
      <c r="N525" t="s">
        <v>536</v>
      </c>
    </row>
    <row r="526" spans="1:14" x14ac:dyDescent="0.3">
      <c r="A526">
        <v>677</v>
      </c>
      <c r="B526" t="s">
        <v>200</v>
      </c>
      <c r="C526" t="s">
        <v>1</v>
      </c>
      <c r="D526" t="str">
        <f t="shared" si="27"/>
        <v>FTRandYear 2</v>
      </c>
      <c r="E526" s="5">
        <v>41639</v>
      </c>
      <c r="F526" s="2">
        <v>4762000000</v>
      </c>
      <c r="G526">
        <v>0</v>
      </c>
      <c r="H526" s="2">
        <v>2616000000</v>
      </c>
      <c r="I526">
        <v>0</v>
      </c>
      <c r="J526" s="2">
        <v>1170000000</v>
      </c>
      <c r="K526" s="2">
        <f t="shared" si="25"/>
        <v>4762000000</v>
      </c>
      <c r="L526" s="2">
        <f t="shared" si="26"/>
        <v>976000000</v>
      </c>
      <c r="M526" t="s">
        <v>13</v>
      </c>
      <c r="N526" t="s">
        <v>526</v>
      </c>
    </row>
    <row r="527" spans="1:14" x14ac:dyDescent="0.3">
      <c r="A527">
        <v>685</v>
      </c>
      <c r="B527" t="s">
        <v>202</v>
      </c>
      <c r="C527" t="s">
        <v>1</v>
      </c>
      <c r="D527" t="str">
        <f t="shared" si="27"/>
        <v>GGPandYear 2</v>
      </c>
      <c r="E527" s="5">
        <v>41639</v>
      </c>
      <c r="F527" s="2">
        <v>2486017000</v>
      </c>
      <c r="G527" s="2">
        <v>815095000</v>
      </c>
      <c r="H527" s="2">
        <v>76864000</v>
      </c>
      <c r="I527">
        <v>0</v>
      </c>
      <c r="J527" s="2">
        <v>749722000</v>
      </c>
      <c r="K527" s="2">
        <f t="shared" si="25"/>
        <v>1670922000</v>
      </c>
      <c r="L527" s="2">
        <f t="shared" si="26"/>
        <v>844336000</v>
      </c>
      <c r="M527" t="s">
        <v>12</v>
      </c>
      <c r="N527" t="s">
        <v>537</v>
      </c>
    </row>
    <row r="528" spans="1:14" x14ac:dyDescent="0.3">
      <c r="A528">
        <v>689</v>
      </c>
      <c r="B528" t="s">
        <v>203</v>
      </c>
      <c r="C528" t="s">
        <v>1</v>
      </c>
      <c r="D528" t="str">
        <f t="shared" si="27"/>
        <v>GILDandYear 2</v>
      </c>
      <c r="E528" s="5">
        <v>41639</v>
      </c>
      <c r="F528" s="2">
        <v>11202000000</v>
      </c>
      <c r="G528" s="2">
        <v>2859000000</v>
      </c>
      <c r="H528" s="2">
        <v>1699000000</v>
      </c>
      <c r="I528" s="2">
        <v>2120000000</v>
      </c>
      <c r="J528">
        <v>0</v>
      </c>
      <c r="K528" s="2">
        <f t="shared" si="25"/>
        <v>8343000000</v>
      </c>
      <c r="L528" s="2">
        <f t="shared" si="26"/>
        <v>4524000000</v>
      </c>
      <c r="M528" t="s">
        <v>8</v>
      </c>
      <c r="N528" t="s">
        <v>538</v>
      </c>
    </row>
    <row r="529" spans="1:14" x14ac:dyDescent="0.3">
      <c r="A529">
        <v>705</v>
      </c>
      <c r="B529" t="s">
        <v>207</v>
      </c>
      <c r="C529" t="s">
        <v>1</v>
      </c>
      <c r="D529" t="str">
        <f t="shared" si="27"/>
        <v>GPCandYear 2</v>
      </c>
      <c r="E529" s="5">
        <v>41639</v>
      </c>
      <c r="F529" s="2">
        <v>14077843000</v>
      </c>
      <c r="G529" s="2">
        <v>9857923000</v>
      </c>
      <c r="H529" s="2">
        <v>3028028000</v>
      </c>
      <c r="I529">
        <v>0</v>
      </c>
      <c r="J529" s="2">
        <v>133957000</v>
      </c>
      <c r="K529" s="2">
        <f t="shared" si="25"/>
        <v>4219920000</v>
      </c>
      <c r="L529" s="2">
        <f t="shared" si="26"/>
        <v>1057935000</v>
      </c>
      <c r="M529" t="s">
        <v>4</v>
      </c>
      <c r="N529" t="s">
        <v>539</v>
      </c>
    </row>
    <row r="530" spans="1:14" x14ac:dyDescent="0.3">
      <c r="A530">
        <v>725</v>
      </c>
      <c r="B530" t="s">
        <v>212</v>
      </c>
      <c r="C530" t="s">
        <v>1</v>
      </c>
      <c r="D530" t="str">
        <f t="shared" si="27"/>
        <v>GWWandYear 2</v>
      </c>
      <c r="E530" s="5">
        <v>41639</v>
      </c>
      <c r="F530" s="2">
        <v>9437758000</v>
      </c>
      <c r="G530" s="2">
        <v>5301275000</v>
      </c>
      <c r="H530" s="2">
        <v>2839629000</v>
      </c>
      <c r="I530">
        <v>0</v>
      </c>
      <c r="J530">
        <v>0</v>
      </c>
      <c r="K530" s="2">
        <f t="shared" si="25"/>
        <v>4136483000</v>
      </c>
      <c r="L530" s="2">
        <f t="shared" si="26"/>
        <v>1296854000</v>
      </c>
      <c r="M530" t="s">
        <v>9</v>
      </c>
      <c r="N530" t="s">
        <v>540</v>
      </c>
    </row>
    <row r="531" spans="1:14" x14ac:dyDescent="0.3">
      <c r="A531">
        <v>741</v>
      </c>
      <c r="B531" t="s">
        <v>216</v>
      </c>
      <c r="C531" t="s">
        <v>1</v>
      </c>
      <c r="D531" t="str">
        <f t="shared" si="27"/>
        <v>HBANandYear 2</v>
      </c>
      <c r="E531" s="5">
        <v>41639</v>
      </c>
      <c r="F531" s="2">
        <v>2872833000</v>
      </c>
      <c r="G531" s="2">
        <v>116241000</v>
      </c>
      <c r="H531" s="2">
        <v>1716639000</v>
      </c>
      <c r="I531">
        <v>0</v>
      </c>
      <c r="J531" s="2">
        <v>131409000</v>
      </c>
      <c r="K531" s="2">
        <f t="shared" si="25"/>
        <v>2756592000</v>
      </c>
      <c r="L531" s="2">
        <f t="shared" si="26"/>
        <v>908544000</v>
      </c>
      <c r="M531" t="s">
        <v>7</v>
      </c>
      <c r="N531" t="s">
        <v>518</v>
      </c>
    </row>
    <row r="532" spans="1:14" x14ac:dyDescent="0.3">
      <c r="A532">
        <v>749</v>
      </c>
      <c r="B532" t="s">
        <v>218</v>
      </c>
      <c r="C532" t="s">
        <v>1</v>
      </c>
      <c r="D532" t="str">
        <f t="shared" si="27"/>
        <v>HCAandYear 2</v>
      </c>
      <c r="E532" s="5">
        <v>41639</v>
      </c>
      <c r="F532" s="2">
        <v>34182000000</v>
      </c>
      <c r="G532" s="2">
        <v>5970000000</v>
      </c>
      <c r="H532" s="2">
        <v>21667000000</v>
      </c>
      <c r="I532">
        <v>0</v>
      </c>
      <c r="J532" s="2">
        <v>1753000000</v>
      </c>
      <c r="K532" s="2">
        <f t="shared" si="25"/>
        <v>28212000000</v>
      </c>
      <c r="L532" s="2">
        <f t="shared" si="26"/>
        <v>4792000000</v>
      </c>
      <c r="M532" t="s">
        <v>8</v>
      </c>
      <c r="N532" t="s">
        <v>528</v>
      </c>
    </row>
    <row r="533" spans="1:14" x14ac:dyDescent="0.3">
      <c r="A533">
        <v>753</v>
      </c>
      <c r="B533" t="s">
        <v>219</v>
      </c>
      <c r="C533" t="s">
        <v>1</v>
      </c>
      <c r="D533" t="str">
        <f t="shared" si="27"/>
        <v>HCNandYear 2</v>
      </c>
      <c r="E533" s="5">
        <v>41639</v>
      </c>
      <c r="F533" s="2">
        <v>2847945000</v>
      </c>
      <c r="G533" s="2">
        <v>1206813000</v>
      </c>
      <c r="H533" s="2">
        <v>241719000</v>
      </c>
      <c r="I533">
        <v>0</v>
      </c>
      <c r="J533" s="2">
        <v>865800000</v>
      </c>
      <c r="K533" s="2">
        <f t="shared" si="25"/>
        <v>1641132000</v>
      </c>
      <c r="L533" s="2">
        <f t="shared" si="26"/>
        <v>533613000</v>
      </c>
      <c r="M533" t="s">
        <v>12</v>
      </c>
      <c r="N533" t="s">
        <v>505</v>
      </c>
    </row>
    <row r="534" spans="1:14" x14ac:dyDescent="0.3">
      <c r="A534">
        <v>765</v>
      </c>
      <c r="B534" t="s">
        <v>222</v>
      </c>
      <c r="C534" t="s">
        <v>1</v>
      </c>
      <c r="D534" t="str">
        <f t="shared" si="27"/>
        <v>HESandYear 2</v>
      </c>
      <c r="E534" s="5">
        <v>41639</v>
      </c>
      <c r="F534" s="2">
        <v>11905000000</v>
      </c>
      <c r="G534" s="2">
        <v>3969000000</v>
      </c>
      <c r="H534" s="2">
        <v>1045000000</v>
      </c>
      <c r="I534">
        <v>0</v>
      </c>
      <c r="J534" s="2">
        <v>2687000000</v>
      </c>
      <c r="K534" s="2">
        <f t="shared" si="25"/>
        <v>7936000000</v>
      </c>
      <c r="L534" s="2">
        <f t="shared" si="26"/>
        <v>4204000000</v>
      </c>
      <c r="M534" t="s">
        <v>6</v>
      </c>
      <c r="N534" t="s">
        <v>524</v>
      </c>
    </row>
    <row r="535" spans="1:14" x14ac:dyDescent="0.3">
      <c r="A535">
        <v>769</v>
      </c>
      <c r="B535" t="s">
        <v>223</v>
      </c>
      <c r="C535" t="s">
        <v>1</v>
      </c>
      <c r="D535" t="str">
        <f t="shared" si="27"/>
        <v>HIGandYear 2</v>
      </c>
      <c r="E535" s="5">
        <v>41639</v>
      </c>
      <c r="F535" s="2">
        <v>20673000000</v>
      </c>
      <c r="G535" s="2">
        <v>11048000000</v>
      </c>
      <c r="H535">
        <v>0</v>
      </c>
      <c r="I535">
        <v>0</v>
      </c>
      <c r="J535" s="2">
        <v>5970000000</v>
      </c>
      <c r="K535" s="2">
        <f t="shared" si="25"/>
        <v>9625000000</v>
      </c>
      <c r="L535" s="2">
        <f t="shared" si="26"/>
        <v>3655000000</v>
      </c>
      <c r="M535" t="s">
        <v>7</v>
      </c>
      <c r="N535" t="s">
        <v>504</v>
      </c>
    </row>
    <row r="536" spans="1:14" x14ac:dyDescent="0.3">
      <c r="A536">
        <v>773</v>
      </c>
      <c r="B536" t="s">
        <v>224</v>
      </c>
      <c r="C536" t="s">
        <v>1</v>
      </c>
      <c r="D536" t="str">
        <f t="shared" si="27"/>
        <v>HOGandYear 2</v>
      </c>
      <c r="E536" s="5">
        <v>41639</v>
      </c>
      <c r="F536" s="2">
        <v>5899872000</v>
      </c>
      <c r="G536" s="2">
        <v>3621417000</v>
      </c>
      <c r="H536" s="2">
        <v>1124753000</v>
      </c>
      <c r="I536">
        <v>0</v>
      </c>
      <c r="J536">
        <v>0</v>
      </c>
      <c r="K536" s="2">
        <f t="shared" si="25"/>
        <v>2278455000</v>
      </c>
      <c r="L536" s="2">
        <f t="shared" si="26"/>
        <v>1153702000</v>
      </c>
      <c r="M536" t="s">
        <v>4</v>
      </c>
      <c r="N536" t="s">
        <v>542</v>
      </c>
    </row>
    <row r="537" spans="1:14" x14ac:dyDescent="0.3">
      <c r="A537">
        <v>812</v>
      </c>
      <c r="B537" t="s">
        <v>234</v>
      </c>
      <c r="C537" t="s">
        <v>1</v>
      </c>
      <c r="D537" t="str">
        <f t="shared" si="27"/>
        <v>HSTandYear 2</v>
      </c>
      <c r="E537" s="5">
        <v>41639</v>
      </c>
      <c r="F537" s="2">
        <v>5166000000</v>
      </c>
      <c r="G537" s="2">
        <v>1989000000</v>
      </c>
      <c r="H537" s="2">
        <v>1968000000</v>
      </c>
      <c r="I537">
        <v>0</v>
      </c>
      <c r="J537" s="2">
        <v>697000000</v>
      </c>
      <c r="K537" s="2">
        <f t="shared" si="25"/>
        <v>3177000000</v>
      </c>
      <c r="L537" s="2">
        <f t="shared" si="26"/>
        <v>512000000</v>
      </c>
      <c r="M537" t="s">
        <v>12</v>
      </c>
      <c r="N537" t="s">
        <v>505</v>
      </c>
    </row>
    <row r="538" spans="1:14" x14ac:dyDescent="0.3">
      <c r="A538">
        <v>816</v>
      </c>
      <c r="B538" t="s">
        <v>235</v>
      </c>
      <c r="C538" t="s">
        <v>1</v>
      </c>
      <c r="D538" t="str">
        <f t="shared" si="27"/>
        <v>HSYandYear 2</v>
      </c>
      <c r="E538" s="5">
        <v>41639</v>
      </c>
      <c r="F538" s="2">
        <v>7146079000</v>
      </c>
      <c r="G538" s="2">
        <v>3865231000</v>
      </c>
      <c r="H538" s="2">
        <v>1924132000</v>
      </c>
      <c r="I538">
        <v>0</v>
      </c>
      <c r="J538">
        <v>0</v>
      </c>
      <c r="K538" s="2">
        <f t="shared" si="25"/>
        <v>3280848000</v>
      </c>
      <c r="L538" s="2">
        <f t="shared" si="26"/>
        <v>1356716000</v>
      </c>
      <c r="M538" t="s">
        <v>5</v>
      </c>
      <c r="N538" t="s">
        <v>491</v>
      </c>
    </row>
    <row r="539" spans="1:14" x14ac:dyDescent="0.3">
      <c r="A539">
        <v>824</v>
      </c>
      <c r="B539" t="s">
        <v>237</v>
      </c>
      <c r="C539" t="s">
        <v>1</v>
      </c>
      <c r="D539" t="str">
        <f t="shared" si="27"/>
        <v>IBMandYear 2</v>
      </c>
      <c r="E539" s="5">
        <v>41639</v>
      </c>
      <c r="F539" s="2">
        <v>98367000000</v>
      </c>
      <c r="G539" s="2">
        <v>49683000000</v>
      </c>
      <c r="H539" s="2">
        <v>22629000000</v>
      </c>
      <c r="I539" s="2">
        <v>5743000000</v>
      </c>
      <c r="J539">
        <v>0</v>
      </c>
      <c r="K539" s="2">
        <f t="shared" si="25"/>
        <v>48684000000</v>
      </c>
      <c r="L539" s="2">
        <f t="shared" si="26"/>
        <v>20312000000</v>
      </c>
      <c r="M539" t="s">
        <v>10</v>
      </c>
      <c r="N539" t="s">
        <v>527</v>
      </c>
    </row>
    <row r="540" spans="1:14" x14ac:dyDescent="0.3">
      <c r="A540">
        <v>828</v>
      </c>
      <c r="B540" t="s">
        <v>238</v>
      </c>
      <c r="C540" t="s">
        <v>1</v>
      </c>
      <c r="D540" t="str">
        <f t="shared" si="27"/>
        <v>IDXXandYear 2</v>
      </c>
      <c r="E540" s="5">
        <v>41639</v>
      </c>
      <c r="F540" s="2">
        <v>1377058000</v>
      </c>
      <c r="G540" s="2">
        <v>620940000</v>
      </c>
      <c r="H540" s="2">
        <v>401353000</v>
      </c>
      <c r="I540" s="2">
        <v>88003000</v>
      </c>
      <c r="J540">
        <v>0</v>
      </c>
      <c r="K540" s="2">
        <f t="shared" si="25"/>
        <v>756118000</v>
      </c>
      <c r="L540" s="2">
        <f t="shared" si="26"/>
        <v>266762000</v>
      </c>
      <c r="M540" t="s">
        <v>8</v>
      </c>
      <c r="N540" t="s">
        <v>495</v>
      </c>
    </row>
    <row r="541" spans="1:14" x14ac:dyDescent="0.3">
      <c r="A541">
        <v>832</v>
      </c>
      <c r="B541" t="s">
        <v>239</v>
      </c>
      <c r="C541" t="s">
        <v>1</v>
      </c>
      <c r="D541" t="str">
        <f t="shared" si="27"/>
        <v>IFFandYear 2</v>
      </c>
      <c r="E541" s="5">
        <v>41639</v>
      </c>
      <c r="F541" s="2">
        <v>2952896000</v>
      </c>
      <c r="G541" s="2">
        <v>1668691000</v>
      </c>
      <c r="H541" s="2">
        <v>505877000</v>
      </c>
      <c r="I541" s="2">
        <v>259838000</v>
      </c>
      <c r="J541">
        <v>0</v>
      </c>
      <c r="K541" s="2">
        <f t="shared" si="25"/>
        <v>1284205000</v>
      </c>
      <c r="L541" s="2">
        <f t="shared" si="26"/>
        <v>518490000</v>
      </c>
      <c r="M541" t="s">
        <v>11</v>
      </c>
      <c r="N541" t="s">
        <v>507</v>
      </c>
    </row>
    <row r="542" spans="1:14" x14ac:dyDescent="0.3">
      <c r="A542">
        <v>848</v>
      </c>
      <c r="B542" t="s">
        <v>243</v>
      </c>
      <c r="C542" t="s">
        <v>1</v>
      </c>
      <c r="D542" t="str">
        <f t="shared" si="27"/>
        <v>IPandYear 2</v>
      </c>
      <c r="E542" s="5">
        <v>41639</v>
      </c>
      <c r="F542" s="2">
        <v>23483000000</v>
      </c>
      <c r="G542" s="2">
        <v>16282000000</v>
      </c>
      <c r="H542" s="2">
        <v>3557000000</v>
      </c>
      <c r="I542">
        <v>0</v>
      </c>
      <c r="J542" s="2">
        <v>1531000000</v>
      </c>
      <c r="K542" s="2">
        <f t="shared" si="25"/>
        <v>7201000000</v>
      </c>
      <c r="L542" s="2">
        <f t="shared" si="26"/>
        <v>2113000000</v>
      </c>
      <c r="M542" t="s">
        <v>11</v>
      </c>
      <c r="N542" t="s">
        <v>516</v>
      </c>
    </row>
    <row r="543" spans="1:14" x14ac:dyDescent="0.3">
      <c r="A543">
        <v>852</v>
      </c>
      <c r="B543" t="s">
        <v>244</v>
      </c>
      <c r="C543" t="s">
        <v>1</v>
      </c>
      <c r="D543" t="str">
        <f t="shared" si="27"/>
        <v>IPGandYear 2</v>
      </c>
      <c r="E543" s="5">
        <v>41639</v>
      </c>
      <c r="F543" s="2">
        <v>7122300000</v>
      </c>
      <c r="G543">
        <v>0</v>
      </c>
      <c r="H543" s="2">
        <v>6463400000</v>
      </c>
      <c r="I543">
        <v>0</v>
      </c>
      <c r="J543">
        <v>0</v>
      </c>
      <c r="K543" s="2">
        <f t="shared" si="25"/>
        <v>7122300000</v>
      </c>
      <c r="L543" s="2">
        <f t="shared" si="26"/>
        <v>658900000</v>
      </c>
      <c r="M543" t="s">
        <v>4</v>
      </c>
      <c r="N543" t="s">
        <v>543</v>
      </c>
    </row>
    <row r="544" spans="1:14" x14ac:dyDescent="0.3">
      <c r="A544">
        <v>856</v>
      </c>
      <c r="B544" t="s">
        <v>245</v>
      </c>
      <c r="C544" t="s">
        <v>1</v>
      </c>
      <c r="D544" t="str">
        <f t="shared" si="27"/>
        <v>IRMandYear 2</v>
      </c>
      <c r="E544" s="5">
        <v>41639</v>
      </c>
      <c r="F544" s="2">
        <v>3024623000</v>
      </c>
      <c r="G544" s="2">
        <v>1288878000</v>
      </c>
      <c r="H544" s="2">
        <v>924031000</v>
      </c>
      <c r="I544">
        <v>0</v>
      </c>
      <c r="J544" s="2">
        <v>322037000</v>
      </c>
      <c r="K544" s="2">
        <f t="shared" si="25"/>
        <v>1735745000</v>
      </c>
      <c r="L544" s="2">
        <f t="shared" si="26"/>
        <v>489677000</v>
      </c>
      <c r="M544" t="s">
        <v>12</v>
      </c>
      <c r="N544" t="s">
        <v>505</v>
      </c>
    </row>
    <row r="545" spans="1:14" x14ac:dyDescent="0.3">
      <c r="A545">
        <v>868</v>
      </c>
      <c r="B545" t="s">
        <v>248</v>
      </c>
      <c r="C545" t="s">
        <v>1</v>
      </c>
      <c r="D545" t="str">
        <f t="shared" si="27"/>
        <v>IVZandYear 2</v>
      </c>
      <c r="E545" s="5">
        <v>41639</v>
      </c>
      <c r="F545" s="2">
        <v>4644600000</v>
      </c>
      <c r="G545">
        <v>0</v>
      </c>
      <c r="H545" s="2">
        <v>3524400000</v>
      </c>
      <c r="I545">
        <v>0</v>
      </c>
      <c r="J545">
        <v>0</v>
      </c>
      <c r="K545" s="2">
        <f t="shared" si="25"/>
        <v>4644600000</v>
      </c>
      <c r="L545" s="2">
        <f t="shared" si="26"/>
        <v>1120200000</v>
      </c>
      <c r="M545" t="s">
        <v>7</v>
      </c>
      <c r="N545" t="s">
        <v>509</v>
      </c>
    </row>
    <row r="546" spans="1:14" x14ac:dyDescent="0.3">
      <c r="A546">
        <v>872</v>
      </c>
      <c r="B546" t="s">
        <v>249</v>
      </c>
      <c r="C546" t="s">
        <v>1</v>
      </c>
      <c r="D546" t="str">
        <f t="shared" si="27"/>
        <v>JBHTandYear 2</v>
      </c>
      <c r="E546" s="5">
        <v>41639</v>
      </c>
      <c r="F546" s="2">
        <v>5584571000</v>
      </c>
      <c r="G546" s="2">
        <v>3570801000</v>
      </c>
      <c r="H546" s="2">
        <v>1183682000</v>
      </c>
      <c r="I546">
        <v>0</v>
      </c>
      <c r="J546" s="2">
        <v>253380000</v>
      </c>
      <c r="K546" s="2">
        <f t="shared" si="25"/>
        <v>2013770000</v>
      </c>
      <c r="L546" s="2">
        <f t="shared" si="26"/>
        <v>576708000</v>
      </c>
      <c r="M546" t="s">
        <v>9</v>
      </c>
      <c r="N546" t="s">
        <v>544</v>
      </c>
    </row>
    <row r="547" spans="1:14" x14ac:dyDescent="0.3">
      <c r="A547">
        <v>880</v>
      </c>
      <c r="B547" t="s">
        <v>251</v>
      </c>
      <c r="C547" t="s">
        <v>1</v>
      </c>
      <c r="D547" t="str">
        <f t="shared" si="27"/>
        <v>JNPRandYear 2</v>
      </c>
      <c r="E547" s="5">
        <v>41639</v>
      </c>
      <c r="F547" s="2">
        <v>4669100000</v>
      </c>
      <c r="G547" s="2">
        <v>1727700000</v>
      </c>
      <c r="H547" s="2">
        <v>1293200000</v>
      </c>
      <c r="I547" s="2">
        <v>1043200000</v>
      </c>
      <c r="J547">
        <v>0</v>
      </c>
      <c r="K547" s="2">
        <f t="shared" si="25"/>
        <v>2941400000</v>
      </c>
      <c r="L547" s="2">
        <f t="shared" si="26"/>
        <v>605000000</v>
      </c>
      <c r="M547" t="s">
        <v>10</v>
      </c>
      <c r="N547" t="s">
        <v>545</v>
      </c>
    </row>
    <row r="548" spans="1:14" x14ac:dyDescent="0.3">
      <c r="A548">
        <v>884</v>
      </c>
      <c r="B548" t="s">
        <v>252</v>
      </c>
      <c r="C548" t="s">
        <v>1</v>
      </c>
      <c r="D548" t="str">
        <f t="shared" si="27"/>
        <v>JPMandYear 2</v>
      </c>
      <c r="E548" s="5">
        <v>41639</v>
      </c>
      <c r="F548" s="2">
        <v>97142000000</v>
      </c>
      <c r="G548">
        <v>0</v>
      </c>
      <c r="H548" s="2">
        <v>70467000000</v>
      </c>
      <c r="I548">
        <v>0</v>
      </c>
      <c r="J548" s="2">
        <v>225000000</v>
      </c>
      <c r="K548" s="2">
        <f t="shared" si="25"/>
        <v>97142000000</v>
      </c>
      <c r="L548" s="2">
        <f t="shared" si="26"/>
        <v>26450000000</v>
      </c>
      <c r="M548" t="s">
        <v>7</v>
      </c>
      <c r="N548" t="s">
        <v>518</v>
      </c>
    </row>
    <row r="549" spans="1:14" x14ac:dyDescent="0.3">
      <c r="A549">
        <v>900</v>
      </c>
      <c r="B549" t="s">
        <v>256</v>
      </c>
      <c r="C549" t="s">
        <v>1</v>
      </c>
      <c r="D549" t="str">
        <f t="shared" si="27"/>
        <v>KIMandYear 2</v>
      </c>
      <c r="E549" s="5">
        <v>41639</v>
      </c>
      <c r="F549" s="2">
        <v>861527000</v>
      </c>
      <c r="G549" s="2">
        <v>221498000</v>
      </c>
      <c r="H549" s="2">
        <v>127470000</v>
      </c>
      <c r="I549">
        <v>0</v>
      </c>
      <c r="J549" s="2">
        <v>224713000</v>
      </c>
      <c r="K549" s="2">
        <f t="shared" si="25"/>
        <v>640029000</v>
      </c>
      <c r="L549" s="2">
        <f t="shared" si="26"/>
        <v>287846000</v>
      </c>
      <c r="M549" t="s">
        <v>12</v>
      </c>
      <c r="N549" t="s">
        <v>505</v>
      </c>
    </row>
    <row r="550" spans="1:14" x14ac:dyDescent="0.3">
      <c r="A550">
        <v>920</v>
      </c>
      <c r="B550" t="s">
        <v>261</v>
      </c>
      <c r="C550" t="s">
        <v>1</v>
      </c>
      <c r="D550" t="str">
        <f t="shared" si="27"/>
        <v>KOandYear 2</v>
      </c>
      <c r="E550" s="5">
        <v>41639</v>
      </c>
      <c r="F550" s="2">
        <v>46854000000</v>
      </c>
      <c r="G550" s="2">
        <v>18421000000</v>
      </c>
      <c r="H550" s="2">
        <v>18205000000</v>
      </c>
      <c r="I550">
        <v>0</v>
      </c>
      <c r="J550">
        <v>0</v>
      </c>
      <c r="K550" s="2">
        <f t="shared" si="25"/>
        <v>28433000000</v>
      </c>
      <c r="L550" s="2">
        <f t="shared" si="26"/>
        <v>10228000000</v>
      </c>
      <c r="M550" t="s">
        <v>5</v>
      </c>
      <c r="N550" t="s">
        <v>546</v>
      </c>
    </row>
    <row r="551" spans="1:14" x14ac:dyDescent="0.3">
      <c r="A551">
        <v>944</v>
      </c>
      <c r="B551" t="s">
        <v>267</v>
      </c>
      <c r="C551" t="s">
        <v>1</v>
      </c>
      <c r="D551" t="str">
        <f t="shared" si="27"/>
        <v>LEGandYear 2</v>
      </c>
      <c r="E551" s="5">
        <v>41639</v>
      </c>
      <c r="F551" s="2">
        <v>3477200000</v>
      </c>
      <c r="G551" s="2">
        <v>2767300000</v>
      </c>
      <c r="H551" s="2">
        <v>346900000</v>
      </c>
      <c r="I551">
        <v>0</v>
      </c>
      <c r="J551" s="2">
        <v>25400000</v>
      </c>
      <c r="K551" s="2">
        <f t="shared" si="25"/>
        <v>709900000</v>
      </c>
      <c r="L551" s="2">
        <f t="shared" si="26"/>
        <v>337600000</v>
      </c>
      <c r="M551" t="s">
        <v>9</v>
      </c>
      <c r="N551" t="s">
        <v>493</v>
      </c>
    </row>
    <row r="552" spans="1:14" x14ac:dyDescent="0.3">
      <c r="A552">
        <v>952</v>
      </c>
      <c r="B552" t="s">
        <v>269</v>
      </c>
      <c r="C552" t="s">
        <v>1</v>
      </c>
      <c r="D552" t="str">
        <f t="shared" si="27"/>
        <v>LHandYear 2</v>
      </c>
      <c r="E552" s="5">
        <v>41639</v>
      </c>
      <c r="F552" s="2">
        <v>5808300000</v>
      </c>
      <c r="G552" s="2">
        <v>3585100000</v>
      </c>
      <c r="H552" s="2">
        <v>1128800000</v>
      </c>
      <c r="I552">
        <v>0</v>
      </c>
      <c r="J552" s="2">
        <v>81700000</v>
      </c>
      <c r="K552" s="2">
        <f t="shared" si="25"/>
        <v>2223200000</v>
      </c>
      <c r="L552" s="2">
        <f t="shared" si="26"/>
        <v>1012700000</v>
      </c>
      <c r="M552" t="s">
        <v>8</v>
      </c>
      <c r="N552" t="s">
        <v>528</v>
      </c>
    </row>
    <row r="553" spans="1:14" x14ac:dyDescent="0.3">
      <c r="A553">
        <v>956</v>
      </c>
      <c r="B553" t="s">
        <v>270</v>
      </c>
      <c r="C553" t="s">
        <v>1</v>
      </c>
      <c r="D553" t="str">
        <f t="shared" si="27"/>
        <v>LKQandYear 2</v>
      </c>
      <c r="E553" s="5">
        <v>41639</v>
      </c>
      <c r="F553" s="2">
        <v>5062528000</v>
      </c>
      <c r="G553" s="2">
        <v>2987126000</v>
      </c>
      <c r="H553" s="2">
        <v>1454080000</v>
      </c>
      <c r="I553">
        <v>0</v>
      </c>
      <c r="J553" s="2">
        <v>80969000</v>
      </c>
      <c r="K553" s="2">
        <f t="shared" si="25"/>
        <v>2075402000</v>
      </c>
      <c r="L553" s="2">
        <f t="shared" si="26"/>
        <v>540353000</v>
      </c>
      <c r="M553" t="s">
        <v>4</v>
      </c>
      <c r="N553" t="s">
        <v>547</v>
      </c>
    </row>
    <row r="554" spans="1:14" x14ac:dyDescent="0.3">
      <c r="A554">
        <v>960</v>
      </c>
      <c r="B554" t="s">
        <v>271</v>
      </c>
      <c r="C554" t="s">
        <v>1</v>
      </c>
      <c r="D554" t="str">
        <f t="shared" si="27"/>
        <v>LLLandYear 2</v>
      </c>
      <c r="E554" s="5">
        <v>41639</v>
      </c>
      <c r="F554" s="2">
        <v>11420000000</v>
      </c>
      <c r="G554" s="2">
        <v>10303000000</v>
      </c>
      <c r="H554">
        <v>0</v>
      </c>
      <c r="I554">
        <v>0</v>
      </c>
      <c r="J554">
        <v>0</v>
      </c>
      <c r="K554" s="2">
        <f t="shared" si="25"/>
        <v>1117000000</v>
      </c>
      <c r="L554" s="2">
        <f t="shared" si="26"/>
        <v>1117000000</v>
      </c>
      <c r="M554" t="s">
        <v>9</v>
      </c>
      <c r="N554" t="s">
        <v>493</v>
      </c>
    </row>
    <row r="555" spans="1:14" x14ac:dyDescent="0.3">
      <c r="A555">
        <v>968</v>
      </c>
      <c r="B555" t="s">
        <v>273</v>
      </c>
      <c r="C555" t="s">
        <v>1</v>
      </c>
      <c r="D555" t="str">
        <f t="shared" si="27"/>
        <v>LLYandYear 2</v>
      </c>
      <c r="E555" s="5">
        <v>41639</v>
      </c>
      <c r="F555" s="2">
        <v>23113100000</v>
      </c>
      <c r="G555" s="2">
        <v>4908100000</v>
      </c>
      <c r="H555" s="2">
        <v>6606700000</v>
      </c>
      <c r="I555" s="2">
        <v>5531300000</v>
      </c>
      <c r="J555">
        <v>0</v>
      </c>
      <c r="K555" s="2">
        <f t="shared" si="25"/>
        <v>18205000000</v>
      </c>
      <c r="L555" s="2">
        <f t="shared" si="26"/>
        <v>6067000000</v>
      </c>
      <c r="M555" t="s">
        <v>8</v>
      </c>
      <c r="N555" t="s">
        <v>498</v>
      </c>
    </row>
    <row r="556" spans="1:14" x14ac:dyDescent="0.3">
      <c r="A556">
        <v>976</v>
      </c>
      <c r="B556" t="s">
        <v>275</v>
      </c>
      <c r="C556" t="s">
        <v>1</v>
      </c>
      <c r="D556" t="str">
        <f t="shared" si="27"/>
        <v>LNTandYear 2</v>
      </c>
      <c r="E556" s="5">
        <v>41639</v>
      </c>
      <c r="F556" s="2">
        <v>3276800000</v>
      </c>
      <c r="G556" s="2">
        <v>2272400000</v>
      </c>
      <c r="H556" s="2">
        <v>99600000</v>
      </c>
      <c r="I556">
        <v>0</v>
      </c>
      <c r="J556" s="2">
        <v>370900000</v>
      </c>
      <c r="K556" s="2">
        <f t="shared" si="25"/>
        <v>1004400000</v>
      </c>
      <c r="L556" s="2">
        <f t="shared" si="26"/>
        <v>533900000</v>
      </c>
      <c r="M556" t="s">
        <v>14</v>
      </c>
      <c r="N556" t="s">
        <v>502</v>
      </c>
    </row>
    <row r="557" spans="1:14" x14ac:dyDescent="0.3">
      <c r="A557">
        <v>988</v>
      </c>
      <c r="B557" t="s">
        <v>278</v>
      </c>
      <c r="C557" t="s">
        <v>1</v>
      </c>
      <c r="D557" t="str">
        <f t="shared" si="27"/>
        <v>LUKandYear 2</v>
      </c>
      <c r="E557" s="5">
        <v>41639</v>
      </c>
      <c r="F557" s="2">
        <v>9531778000</v>
      </c>
      <c r="G557" s="2">
        <v>7567707000</v>
      </c>
      <c r="H557" s="2">
        <v>2177616000</v>
      </c>
      <c r="I557">
        <v>0</v>
      </c>
      <c r="J557" s="2">
        <v>167425000</v>
      </c>
      <c r="K557" s="2">
        <f t="shared" si="25"/>
        <v>1964071000</v>
      </c>
      <c r="L557" s="2">
        <f t="shared" si="26"/>
        <v>-380970000</v>
      </c>
      <c r="M557" t="s">
        <v>7</v>
      </c>
      <c r="N557" t="s">
        <v>548</v>
      </c>
    </row>
    <row r="558" spans="1:14" x14ac:dyDescent="0.3">
      <c r="A558">
        <v>996</v>
      </c>
      <c r="B558" t="s">
        <v>280</v>
      </c>
      <c r="C558" t="s">
        <v>1</v>
      </c>
      <c r="D558" t="str">
        <f t="shared" si="27"/>
        <v>LVLTandYear 2</v>
      </c>
      <c r="E558" s="5">
        <v>41639</v>
      </c>
      <c r="F558" s="2">
        <v>6313000000</v>
      </c>
      <c r="G558" s="2">
        <v>3685000000</v>
      </c>
      <c r="H558" s="2">
        <v>1162000000</v>
      </c>
      <c r="I558">
        <v>0</v>
      </c>
      <c r="J558" s="2">
        <v>800000000</v>
      </c>
      <c r="K558" s="2">
        <f t="shared" si="25"/>
        <v>2628000000</v>
      </c>
      <c r="L558" s="2">
        <f t="shared" si="26"/>
        <v>666000000</v>
      </c>
      <c r="M558" t="s">
        <v>13</v>
      </c>
      <c r="N558" t="s">
        <v>549</v>
      </c>
    </row>
    <row r="559" spans="1:14" x14ac:dyDescent="0.3">
      <c r="A559">
        <v>1000</v>
      </c>
      <c r="B559" t="s">
        <v>281</v>
      </c>
      <c r="C559" t="s">
        <v>1</v>
      </c>
      <c r="D559" t="str">
        <f t="shared" si="27"/>
        <v>LYBandYear 2</v>
      </c>
      <c r="E559" s="5">
        <v>41639</v>
      </c>
      <c r="F559" s="2">
        <v>44062000000</v>
      </c>
      <c r="G559" s="2">
        <v>37940000000</v>
      </c>
      <c r="H559" s="2">
        <v>870000000</v>
      </c>
      <c r="I559" s="2">
        <v>150000000</v>
      </c>
      <c r="J559">
        <v>0</v>
      </c>
      <c r="K559" s="2">
        <f t="shared" si="25"/>
        <v>6122000000</v>
      </c>
      <c r="L559" s="2">
        <f t="shared" si="26"/>
        <v>5102000000</v>
      </c>
      <c r="M559" t="s">
        <v>11</v>
      </c>
      <c r="N559" t="s">
        <v>530</v>
      </c>
    </row>
    <row r="560" spans="1:14" x14ac:dyDescent="0.3">
      <c r="A560">
        <v>1012</v>
      </c>
      <c r="B560" t="s">
        <v>284</v>
      </c>
      <c r="C560" t="s">
        <v>1</v>
      </c>
      <c r="D560" t="str">
        <f t="shared" si="27"/>
        <v>MAAandYear 2</v>
      </c>
      <c r="E560" s="5">
        <v>41639</v>
      </c>
      <c r="F560" s="2">
        <v>635490000</v>
      </c>
      <c r="G560" s="2">
        <v>172050000</v>
      </c>
      <c r="H560" s="2">
        <v>43720000</v>
      </c>
      <c r="I560">
        <v>0</v>
      </c>
      <c r="J560" s="2">
        <v>186979000</v>
      </c>
      <c r="K560" s="2">
        <f t="shared" si="25"/>
        <v>463440000</v>
      </c>
      <c r="L560" s="2">
        <f t="shared" si="26"/>
        <v>232741000</v>
      </c>
      <c r="M560" t="s">
        <v>12</v>
      </c>
      <c r="N560" t="s">
        <v>531</v>
      </c>
    </row>
    <row r="561" spans="1:14" x14ac:dyDescent="0.3">
      <c r="A561">
        <v>1016</v>
      </c>
      <c r="B561" t="s">
        <v>285</v>
      </c>
      <c r="C561" t="s">
        <v>1</v>
      </c>
      <c r="D561" t="str">
        <f t="shared" si="27"/>
        <v>MACandYear 2</v>
      </c>
      <c r="E561" s="5">
        <v>41639</v>
      </c>
      <c r="F561" s="2">
        <v>1029475000</v>
      </c>
      <c r="G561" s="2">
        <v>423256000</v>
      </c>
      <c r="H561" s="2">
        <v>27772000</v>
      </c>
      <c r="I561">
        <v>0</v>
      </c>
      <c r="J561" s="2">
        <v>357165000</v>
      </c>
      <c r="K561" s="2">
        <f t="shared" si="25"/>
        <v>606219000</v>
      </c>
      <c r="L561" s="2">
        <f t="shared" si="26"/>
        <v>221282000</v>
      </c>
      <c r="M561" t="s">
        <v>12</v>
      </c>
      <c r="N561" t="s">
        <v>537</v>
      </c>
    </row>
    <row r="562" spans="1:14" x14ac:dyDescent="0.3">
      <c r="A562">
        <v>1020</v>
      </c>
      <c r="B562" t="s">
        <v>27</v>
      </c>
      <c r="C562" t="s">
        <v>1</v>
      </c>
      <c r="D562" t="str">
        <f t="shared" si="27"/>
        <v>MARandYear 2</v>
      </c>
      <c r="E562" s="5">
        <v>41639</v>
      </c>
      <c r="F562" s="2">
        <v>12784000000</v>
      </c>
      <c r="G562" s="2">
        <v>11020000000</v>
      </c>
      <c r="H562" s="2">
        <v>649000000</v>
      </c>
      <c r="I562">
        <v>0</v>
      </c>
      <c r="J562" s="2">
        <v>127000000</v>
      </c>
      <c r="K562" s="2">
        <f t="shared" si="25"/>
        <v>1764000000</v>
      </c>
      <c r="L562" s="2">
        <f t="shared" si="26"/>
        <v>988000000</v>
      </c>
      <c r="M562" t="s">
        <v>4</v>
      </c>
      <c r="N562" t="s">
        <v>550</v>
      </c>
    </row>
    <row r="563" spans="1:14" x14ac:dyDescent="0.3">
      <c r="A563">
        <v>1028</v>
      </c>
      <c r="B563" t="s">
        <v>287</v>
      </c>
      <c r="C563" t="s">
        <v>1</v>
      </c>
      <c r="D563" t="str">
        <f t="shared" si="27"/>
        <v>MATandYear 2</v>
      </c>
      <c r="E563" s="5">
        <v>41639</v>
      </c>
      <c r="F563" s="2">
        <v>6484892000</v>
      </c>
      <c r="G563" s="2">
        <v>3006009000</v>
      </c>
      <c r="H563" s="2">
        <v>2310780000</v>
      </c>
      <c r="I563">
        <v>0</v>
      </c>
      <c r="J563">
        <v>0</v>
      </c>
      <c r="K563" s="2">
        <f t="shared" si="25"/>
        <v>3478883000</v>
      </c>
      <c r="L563" s="2">
        <f t="shared" si="26"/>
        <v>1168103000</v>
      </c>
      <c r="M563" t="s">
        <v>4</v>
      </c>
      <c r="N563" t="s">
        <v>541</v>
      </c>
    </row>
    <row r="564" spans="1:14" x14ac:dyDescent="0.3">
      <c r="A564">
        <v>1032</v>
      </c>
      <c r="B564" t="s">
        <v>288</v>
      </c>
      <c r="C564" t="s">
        <v>1</v>
      </c>
      <c r="D564" t="str">
        <f t="shared" si="27"/>
        <v>MCDandYear 2</v>
      </c>
      <c r="E564" s="5">
        <v>41639</v>
      </c>
      <c r="F564" s="2">
        <v>28105700000</v>
      </c>
      <c r="G564" s="2">
        <v>17203000000</v>
      </c>
      <c r="H564" s="2">
        <v>2138400000</v>
      </c>
      <c r="I564">
        <v>0</v>
      </c>
      <c r="J564">
        <v>0</v>
      </c>
      <c r="K564" s="2">
        <f t="shared" si="25"/>
        <v>10902700000</v>
      </c>
      <c r="L564" s="2">
        <f t="shared" si="26"/>
        <v>8764300000</v>
      </c>
      <c r="M564" t="s">
        <v>4</v>
      </c>
      <c r="N564" t="s">
        <v>494</v>
      </c>
    </row>
    <row r="565" spans="1:14" x14ac:dyDescent="0.3">
      <c r="A565">
        <v>1044</v>
      </c>
      <c r="B565" t="s">
        <v>291</v>
      </c>
      <c r="C565" t="s">
        <v>1</v>
      </c>
      <c r="D565" t="str">
        <f t="shared" si="27"/>
        <v>MCOandYear 2</v>
      </c>
      <c r="E565" s="5">
        <v>41639</v>
      </c>
      <c r="F565" s="2">
        <v>2972500000</v>
      </c>
      <c r="G565" s="2">
        <v>822400000</v>
      </c>
      <c r="H565" s="2">
        <v>822100000</v>
      </c>
      <c r="I565">
        <v>0</v>
      </c>
      <c r="J565" s="2">
        <v>93400000</v>
      </c>
      <c r="K565" s="2">
        <f t="shared" si="25"/>
        <v>2150100000</v>
      </c>
      <c r="L565" s="2">
        <f t="shared" si="26"/>
        <v>1234600000</v>
      </c>
      <c r="M565" t="s">
        <v>7</v>
      </c>
      <c r="N565" t="s">
        <v>551</v>
      </c>
    </row>
    <row r="566" spans="1:14" x14ac:dyDescent="0.3">
      <c r="A566">
        <v>1048</v>
      </c>
      <c r="B566" t="s">
        <v>292</v>
      </c>
      <c r="C566" t="s">
        <v>1</v>
      </c>
      <c r="D566" t="str">
        <f t="shared" si="27"/>
        <v>MDLZandYear 2</v>
      </c>
      <c r="E566" s="5">
        <v>41639</v>
      </c>
      <c r="F566" s="2">
        <v>35299000000</v>
      </c>
      <c r="G566" s="2">
        <v>22189000000</v>
      </c>
      <c r="H566" s="2">
        <v>8679000000</v>
      </c>
      <c r="I566">
        <v>0</v>
      </c>
      <c r="J566" s="2">
        <v>217000000</v>
      </c>
      <c r="K566" s="2">
        <f t="shared" si="25"/>
        <v>13110000000</v>
      </c>
      <c r="L566" s="2">
        <f t="shared" si="26"/>
        <v>4214000000</v>
      </c>
      <c r="M566" t="s">
        <v>5</v>
      </c>
      <c r="N566" t="s">
        <v>491</v>
      </c>
    </row>
    <row r="567" spans="1:14" x14ac:dyDescent="0.3">
      <c r="A567">
        <v>1052</v>
      </c>
      <c r="B567" t="s">
        <v>293</v>
      </c>
      <c r="C567" t="s">
        <v>1</v>
      </c>
      <c r="D567" t="str">
        <f t="shared" si="27"/>
        <v>METandYear 2</v>
      </c>
      <c r="E567" s="5">
        <v>41639</v>
      </c>
      <c r="F567" s="2">
        <v>68199000000</v>
      </c>
      <c r="G567" s="2">
        <v>38107000000</v>
      </c>
      <c r="H567" s="2">
        <v>9438000000</v>
      </c>
      <c r="I567">
        <v>0</v>
      </c>
      <c r="J567" s="2">
        <v>16602000000</v>
      </c>
      <c r="K567" s="2">
        <f t="shared" si="25"/>
        <v>30092000000</v>
      </c>
      <c r="L567" s="2">
        <f t="shared" si="26"/>
        <v>4052000000</v>
      </c>
      <c r="M567" t="s">
        <v>7</v>
      </c>
      <c r="N567" t="s">
        <v>503</v>
      </c>
    </row>
    <row r="568" spans="1:14" x14ac:dyDescent="0.3">
      <c r="A568">
        <v>1056</v>
      </c>
      <c r="B568" t="s">
        <v>294</v>
      </c>
      <c r="C568" t="s">
        <v>1</v>
      </c>
      <c r="D568" t="str">
        <f t="shared" si="27"/>
        <v>MHKandYear 2</v>
      </c>
      <c r="E568" s="5">
        <v>41639</v>
      </c>
      <c r="F568" s="2">
        <v>7348754000</v>
      </c>
      <c r="G568" s="2">
        <v>5427945000</v>
      </c>
      <c r="H568" s="2">
        <v>1373878000</v>
      </c>
      <c r="I568">
        <v>0</v>
      </c>
      <c r="J568">
        <v>0</v>
      </c>
      <c r="K568" s="2">
        <f t="shared" si="25"/>
        <v>1920809000</v>
      </c>
      <c r="L568" s="2">
        <f t="shared" si="26"/>
        <v>546931000</v>
      </c>
      <c r="M568" t="s">
        <v>4</v>
      </c>
      <c r="N568" t="s">
        <v>552</v>
      </c>
    </row>
    <row r="569" spans="1:14" x14ac:dyDescent="0.3">
      <c r="A569">
        <v>1060</v>
      </c>
      <c r="B569" t="s">
        <v>295</v>
      </c>
      <c r="C569" t="s">
        <v>1</v>
      </c>
      <c r="D569" t="str">
        <f t="shared" si="27"/>
        <v>MJNandYear 2</v>
      </c>
      <c r="E569" s="5">
        <v>41639</v>
      </c>
      <c r="F569" s="2">
        <v>4200700000</v>
      </c>
      <c r="G569" s="2">
        <v>1528500000</v>
      </c>
      <c r="H569" s="2">
        <v>1548600000</v>
      </c>
      <c r="I569" s="2">
        <v>100200000</v>
      </c>
      <c r="J569">
        <v>0</v>
      </c>
      <c r="K569" s="2">
        <f t="shared" si="25"/>
        <v>2672200000</v>
      </c>
      <c r="L569" s="2">
        <f t="shared" si="26"/>
        <v>1023400000</v>
      </c>
      <c r="M569" t="s">
        <v>5</v>
      </c>
      <c r="N569" t="s">
        <v>491</v>
      </c>
    </row>
    <row r="570" spans="1:14" x14ac:dyDescent="0.3">
      <c r="A570">
        <v>1068</v>
      </c>
      <c r="B570" t="s">
        <v>297</v>
      </c>
      <c r="C570" t="s">
        <v>1</v>
      </c>
      <c r="D570" t="str">
        <f t="shared" si="27"/>
        <v>MLMandYear 2</v>
      </c>
      <c r="E570" s="5">
        <v>41639</v>
      </c>
      <c r="F570" s="2">
        <v>2155551000</v>
      </c>
      <c r="G570" s="2">
        <v>1791594000</v>
      </c>
      <c r="H570" s="2">
        <v>145298000</v>
      </c>
      <c r="I570">
        <v>0</v>
      </c>
      <c r="J570">
        <v>0</v>
      </c>
      <c r="K570" s="2">
        <f t="shared" si="25"/>
        <v>363957000</v>
      </c>
      <c r="L570" s="2">
        <f t="shared" si="26"/>
        <v>218659000</v>
      </c>
      <c r="M570" t="s">
        <v>11</v>
      </c>
      <c r="N570" t="s">
        <v>553</v>
      </c>
    </row>
    <row r="571" spans="1:14" x14ac:dyDescent="0.3">
      <c r="A571">
        <v>1072</v>
      </c>
      <c r="B571" t="s">
        <v>298</v>
      </c>
      <c r="C571" t="s">
        <v>1</v>
      </c>
      <c r="D571" t="str">
        <f t="shared" si="27"/>
        <v>MMCandYear 2</v>
      </c>
      <c r="E571" s="5">
        <v>41639</v>
      </c>
      <c r="F571" s="2">
        <v>12261000000</v>
      </c>
      <c r="G571">
        <v>0</v>
      </c>
      <c r="H571" s="2">
        <v>7226000000</v>
      </c>
      <c r="I571">
        <v>0</v>
      </c>
      <c r="J571" s="2">
        <v>2958000000</v>
      </c>
      <c r="K571" s="2">
        <f t="shared" si="25"/>
        <v>12261000000</v>
      </c>
      <c r="L571" s="2">
        <f t="shared" si="26"/>
        <v>2077000000</v>
      </c>
      <c r="M571" t="s">
        <v>7</v>
      </c>
      <c r="N571" t="s">
        <v>554</v>
      </c>
    </row>
    <row r="572" spans="1:14" x14ac:dyDescent="0.3">
      <c r="A572">
        <v>1080</v>
      </c>
      <c r="B572" t="s">
        <v>300</v>
      </c>
      <c r="C572" t="s">
        <v>1</v>
      </c>
      <c r="D572" t="str">
        <f t="shared" si="27"/>
        <v>MNSTandYear 2</v>
      </c>
      <c r="E572" s="5">
        <v>41639</v>
      </c>
      <c r="F572" s="2">
        <v>2246428000</v>
      </c>
      <c r="G572" s="2">
        <v>1073497000</v>
      </c>
      <c r="H572">
        <v>0</v>
      </c>
      <c r="I572">
        <v>0</v>
      </c>
      <c r="J572">
        <v>0</v>
      </c>
      <c r="K572" s="2">
        <f t="shared" si="25"/>
        <v>1172931000</v>
      </c>
      <c r="L572" s="2">
        <f t="shared" si="26"/>
        <v>1172931000</v>
      </c>
      <c r="M572" t="s">
        <v>5</v>
      </c>
      <c r="N572" t="s">
        <v>546</v>
      </c>
    </row>
    <row r="573" spans="1:14" x14ac:dyDescent="0.3">
      <c r="A573">
        <v>1084</v>
      </c>
      <c r="B573" t="s">
        <v>301</v>
      </c>
      <c r="C573" t="s">
        <v>1</v>
      </c>
      <c r="D573" t="str">
        <f t="shared" si="27"/>
        <v>MOandYear 2</v>
      </c>
      <c r="E573" s="5">
        <v>41639</v>
      </c>
      <c r="F573" s="2">
        <v>24466000000</v>
      </c>
      <c r="G573" s="2">
        <v>14009000000</v>
      </c>
      <c r="H573" s="2">
        <v>2362000000</v>
      </c>
      <c r="I573">
        <v>0</v>
      </c>
      <c r="J573">
        <v>0</v>
      </c>
      <c r="K573" s="2">
        <f t="shared" si="25"/>
        <v>10457000000</v>
      </c>
      <c r="L573" s="2">
        <f t="shared" si="26"/>
        <v>8095000000</v>
      </c>
      <c r="M573" t="s">
        <v>5</v>
      </c>
      <c r="N573" t="s">
        <v>555</v>
      </c>
    </row>
    <row r="574" spans="1:14" x14ac:dyDescent="0.3">
      <c r="A574">
        <v>1096</v>
      </c>
      <c r="B574" t="s">
        <v>303</v>
      </c>
      <c r="C574" t="s">
        <v>1</v>
      </c>
      <c r="D574" t="str">
        <f t="shared" si="27"/>
        <v>MPCandYear 2</v>
      </c>
      <c r="E574" s="5">
        <v>41639</v>
      </c>
      <c r="F574" s="2">
        <v>100160000000</v>
      </c>
      <c r="G574" s="2">
        <v>87758000000</v>
      </c>
      <c r="H574" s="2">
        <v>7851000000</v>
      </c>
      <c r="I574">
        <v>0</v>
      </c>
      <c r="J574" s="2">
        <v>1220000000</v>
      </c>
      <c r="K574" s="2">
        <f t="shared" si="25"/>
        <v>12402000000</v>
      </c>
      <c r="L574" s="2">
        <f t="shared" si="26"/>
        <v>3331000000</v>
      </c>
      <c r="M574" t="s">
        <v>6</v>
      </c>
      <c r="N574" t="s">
        <v>556</v>
      </c>
    </row>
    <row r="575" spans="1:14" x14ac:dyDescent="0.3">
      <c r="A575">
        <v>1100</v>
      </c>
      <c r="B575" t="s">
        <v>304</v>
      </c>
      <c r="C575" t="s">
        <v>1</v>
      </c>
      <c r="D575" t="str">
        <f t="shared" si="27"/>
        <v>MRKandYear 2</v>
      </c>
      <c r="E575" s="5">
        <v>41639</v>
      </c>
      <c r="F575" s="2">
        <v>44033000000</v>
      </c>
      <c r="G575" s="2">
        <v>16954000000</v>
      </c>
      <c r="H575" s="2">
        <v>11911000000</v>
      </c>
      <c r="I575" s="2">
        <v>7503000000</v>
      </c>
      <c r="J575">
        <v>0</v>
      </c>
      <c r="K575" s="2">
        <f t="shared" si="25"/>
        <v>27079000000</v>
      </c>
      <c r="L575" s="2">
        <f t="shared" si="26"/>
        <v>7665000000</v>
      </c>
      <c r="M575" t="s">
        <v>8</v>
      </c>
      <c r="N575" t="s">
        <v>498</v>
      </c>
    </row>
    <row r="576" spans="1:14" x14ac:dyDescent="0.3">
      <c r="A576">
        <v>1104</v>
      </c>
      <c r="B576" t="s">
        <v>305</v>
      </c>
      <c r="C576" t="s">
        <v>1</v>
      </c>
      <c r="D576" t="str">
        <f t="shared" si="27"/>
        <v>MROandYear 2</v>
      </c>
      <c r="E576" s="5">
        <v>41639</v>
      </c>
      <c r="F576" s="2">
        <v>11325000000</v>
      </c>
      <c r="G576" s="2">
        <v>2156000000</v>
      </c>
      <c r="H576" s="2">
        <v>3469000000</v>
      </c>
      <c r="I576">
        <v>0</v>
      </c>
      <c r="J576" s="2">
        <v>2500000000</v>
      </c>
      <c r="K576" s="2">
        <f t="shared" si="25"/>
        <v>9169000000</v>
      </c>
      <c r="L576" s="2">
        <f t="shared" si="26"/>
        <v>3200000000</v>
      </c>
      <c r="M576" t="s">
        <v>6</v>
      </c>
      <c r="N576" t="s">
        <v>512</v>
      </c>
    </row>
    <row r="577" spans="1:14" x14ac:dyDescent="0.3">
      <c r="A577">
        <v>1112</v>
      </c>
      <c r="B577" t="s">
        <v>307</v>
      </c>
      <c r="C577" t="s">
        <v>1</v>
      </c>
      <c r="D577" t="str">
        <f t="shared" si="27"/>
        <v>MTBandYear 2</v>
      </c>
      <c r="E577" s="5">
        <v>41639</v>
      </c>
      <c r="F577" s="2">
        <v>4822539000</v>
      </c>
      <c r="G577" s="2">
        <v>83692000</v>
      </c>
      <c r="H577" s="2">
        <v>2540954000</v>
      </c>
      <c r="I577">
        <v>0</v>
      </c>
      <c r="J577" s="2">
        <v>231912000</v>
      </c>
      <c r="K577" s="2">
        <f t="shared" si="25"/>
        <v>4738847000</v>
      </c>
      <c r="L577" s="2">
        <f t="shared" si="26"/>
        <v>1965981000</v>
      </c>
      <c r="M577" t="s">
        <v>7</v>
      </c>
      <c r="N577" t="s">
        <v>518</v>
      </c>
    </row>
    <row r="578" spans="1:14" x14ac:dyDescent="0.3">
      <c r="A578">
        <v>1124</v>
      </c>
      <c r="B578" t="s">
        <v>310</v>
      </c>
      <c r="C578" t="s">
        <v>1</v>
      </c>
      <c r="D578" t="str">
        <f t="shared" si="27"/>
        <v>MURandYear 2</v>
      </c>
      <c r="E578" s="5">
        <v>41639</v>
      </c>
      <c r="F578" s="2">
        <v>5312686000</v>
      </c>
      <c r="G578" s="2">
        <v>1252812000</v>
      </c>
      <c r="H578" s="2">
        <v>466498000</v>
      </c>
      <c r="I578">
        <v>0</v>
      </c>
      <c r="J578" s="2">
        <v>1602390000</v>
      </c>
      <c r="K578" s="2">
        <f t="shared" si="25"/>
        <v>4059874000</v>
      </c>
      <c r="L578" s="2">
        <f t="shared" si="26"/>
        <v>1990986000</v>
      </c>
      <c r="M578" t="s">
        <v>6</v>
      </c>
      <c r="N578" t="s">
        <v>524</v>
      </c>
    </row>
    <row r="579" spans="1:14" x14ac:dyDescent="0.3">
      <c r="A579">
        <v>1137</v>
      </c>
      <c r="B579" t="s">
        <v>313</v>
      </c>
      <c r="C579" t="s">
        <v>1</v>
      </c>
      <c r="D579" t="str">
        <f t="shared" si="27"/>
        <v>NDAQandYear 2</v>
      </c>
      <c r="E579" s="5">
        <v>41639</v>
      </c>
      <c r="F579" s="2">
        <v>3100000000</v>
      </c>
      <c r="G579" s="2">
        <v>1316000000</v>
      </c>
      <c r="H579" s="2">
        <v>1054000000</v>
      </c>
      <c r="I579">
        <v>0</v>
      </c>
      <c r="J579" s="2">
        <v>122000000</v>
      </c>
      <c r="K579" s="2">
        <f t="shared" ref="K579:K642" si="28">F579-G579</f>
        <v>1784000000</v>
      </c>
      <c r="L579" s="2">
        <f t="shared" ref="L579:L642" si="29">F579-G579-H579-I579-J579</f>
        <v>608000000</v>
      </c>
      <c r="M579" t="s">
        <v>7</v>
      </c>
      <c r="N579" t="s">
        <v>551</v>
      </c>
    </row>
    <row r="580" spans="1:14" x14ac:dyDescent="0.3">
      <c r="A580">
        <v>1141</v>
      </c>
      <c r="B580" t="s">
        <v>314</v>
      </c>
      <c r="C580" t="s">
        <v>1</v>
      </c>
      <c r="D580" t="str">
        <f t="shared" ref="D580:D643" si="30">B580&amp;"and"&amp;C580</f>
        <v>NEEandYear 2</v>
      </c>
      <c r="E580" s="5">
        <v>41639</v>
      </c>
      <c r="F580" s="2">
        <v>15136000000</v>
      </c>
      <c r="G580" s="2">
        <v>8152000000</v>
      </c>
      <c r="H580" s="2">
        <v>1280000000</v>
      </c>
      <c r="I580">
        <v>0</v>
      </c>
      <c r="J580" s="2">
        <v>2163000000</v>
      </c>
      <c r="K580" s="2">
        <f t="shared" si="28"/>
        <v>6984000000</v>
      </c>
      <c r="L580" s="2">
        <f t="shared" si="29"/>
        <v>3541000000</v>
      </c>
      <c r="M580" t="s">
        <v>14</v>
      </c>
      <c r="N580" t="s">
        <v>501</v>
      </c>
    </row>
    <row r="581" spans="1:14" x14ac:dyDescent="0.3">
      <c r="A581">
        <v>1145</v>
      </c>
      <c r="B581" t="s">
        <v>315</v>
      </c>
      <c r="C581" t="s">
        <v>1</v>
      </c>
      <c r="D581" t="str">
        <f t="shared" si="30"/>
        <v>NEMandYear 2</v>
      </c>
      <c r="E581" s="5">
        <v>41639</v>
      </c>
      <c r="F581" s="2">
        <v>8414000000</v>
      </c>
      <c r="G581" s="2">
        <v>5299000000</v>
      </c>
      <c r="H581" s="2">
        <v>584000000</v>
      </c>
      <c r="I581" s="2">
        <v>469000000</v>
      </c>
      <c r="J581" s="2">
        <v>1362000000</v>
      </c>
      <c r="K581" s="2">
        <f t="shared" si="28"/>
        <v>3115000000</v>
      </c>
      <c r="L581" s="2">
        <f t="shared" si="29"/>
        <v>700000000</v>
      </c>
      <c r="M581" t="s">
        <v>11</v>
      </c>
      <c r="N581" t="s">
        <v>557</v>
      </c>
    </row>
    <row r="582" spans="1:14" x14ac:dyDescent="0.3">
      <c r="A582">
        <v>1153</v>
      </c>
      <c r="B582" t="s">
        <v>317</v>
      </c>
      <c r="C582" t="s">
        <v>1</v>
      </c>
      <c r="D582" t="str">
        <f t="shared" si="30"/>
        <v>NFXandYear 2</v>
      </c>
      <c r="E582" s="5">
        <v>41639</v>
      </c>
      <c r="F582" s="2">
        <v>1857000000</v>
      </c>
      <c r="G582" s="2">
        <v>411000000</v>
      </c>
      <c r="H582" s="2">
        <v>311000000</v>
      </c>
      <c r="I582">
        <v>0</v>
      </c>
      <c r="J582" s="2">
        <v>685000000</v>
      </c>
      <c r="K582" s="2">
        <f t="shared" si="28"/>
        <v>1446000000</v>
      </c>
      <c r="L582" s="2">
        <f t="shared" si="29"/>
        <v>450000000</v>
      </c>
      <c r="M582" t="s">
        <v>6</v>
      </c>
      <c r="N582" t="s">
        <v>512</v>
      </c>
    </row>
    <row r="583" spans="1:14" x14ac:dyDescent="0.3">
      <c r="A583">
        <v>1165</v>
      </c>
      <c r="B583" t="s">
        <v>28</v>
      </c>
      <c r="C583" t="s">
        <v>1</v>
      </c>
      <c r="D583" t="str">
        <f t="shared" si="30"/>
        <v>NOVandYear 2</v>
      </c>
      <c r="E583" s="5">
        <v>41639</v>
      </c>
      <c r="F583" s="2">
        <v>19221000000</v>
      </c>
      <c r="G583" s="2">
        <v>14117000000</v>
      </c>
      <c r="H583" s="2">
        <v>1905000000</v>
      </c>
      <c r="I583">
        <v>0</v>
      </c>
      <c r="J583">
        <v>0</v>
      </c>
      <c r="K583" s="2">
        <f t="shared" si="28"/>
        <v>5104000000</v>
      </c>
      <c r="L583" s="2">
        <f t="shared" si="29"/>
        <v>3199000000</v>
      </c>
      <c r="M583" t="s">
        <v>6</v>
      </c>
      <c r="N583" t="s">
        <v>558</v>
      </c>
    </row>
    <row r="584" spans="1:14" x14ac:dyDescent="0.3">
      <c r="A584">
        <v>1181</v>
      </c>
      <c r="B584" t="s">
        <v>322</v>
      </c>
      <c r="C584" t="s">
        <v>1</v>
      </c>
      <c r="D584" t="str">
        <f t="shared" si="30"/>
        <v>NUEandYear 2</v>
      </c>
      <c r="E584" s="5">
        <v>41639</v>
      </c>
      <c r="F584" s="2">
        <v>19052046000</v>
      </c>
      <c r="G584" s="2">
        <v>17641421000</v>
      </c>
      <c r="H584" s="2">
        <v>467904000</v>
      </c>
      <c r="I584">
        <v>0</v>
      </c>
      <c r="J584">
        <v>0</v>
      </c>
      <c r="K584" s="2">
        <f t="shared" si="28"/>
        <v>1410625000</v>
      </c>
      <c r="L584" s="2">
        <f t="shared" si="29"/>
        <v>942721000</v>
      </c>
      <c r="M584" t="s">
        <v>11</v>
      </c>
      <c r="N584" t="s">
        <v>559</v>
      </c>
    </row>
    <row r="585" spans="1:14" x14ac:dyDescent="0.3">
      <c r="A585">
        <v>1189</v>
      </c>
      <c r="B585" t="s">
        <v>324</v>
      </c>
      <c r="C585" t="s">
        <v>1</v>
      </c>
      <c r="D585" t="str">
        <f t="shared" si="30"/>
        <v>NWLandYear 2</v>
      </c>
      <c r="E585" s="5">
        <v>41639</v>
      </c>
      <c r="F585" s="2">
        <v>5607000000</v>
      </c>
      <c r="G585" s="2">
        <v>3482100000</v>
      </c>
      <c r="H585" s="2">
        <v>1399500000</v>
      </c>
      <c r="I585">
        <v>0</v>
      </c>
      <c r="J585">
        <v>0</v>
      </c>
      <c r="K585" s="2">
        <f t="shared" si="28"/>
        <v>2124900000</v>
      </c>
      <c r="L585" s="2">
        <f t="shared" si="29"/>
        <v>725400000</v>
      </c>
      <c r="M585" t="s">
        <v>4</v>
      </c>
      <c r="N585" t="s">
        <v>560</v>
      </c>
    </row>
    <row r="586" spans="1:14" x14ac:dyDescent="0.3">
      <c r="A586">
        <v>1201</v>
      </c>
      <c r="B586" t="s">
        <v>325</v>
      </c>
      <c r="C586" t="s">
        <v>1</v>
      </c>
      <c r="D586" t="str">
        <f t="shared" si="30"/>
        <v>OandYear 2</v>
      </c>
      <c r="E586" s="5">
        <v>41639</v>
      </c>
      <c r="F586" s="2">
        <v>780209000</v>
      </c>
      <c r="G586" s="2">
        <v>38851000</v>
      </c>
      <c r="H586" s="2">
        <v>56881000</v>
      </c>
      <c r="I586">
        <v>0</v>
      </c>
      <c r="J586" s="2">
        <v>306769000</v>
      </c>
      <c r="K586" s="2">
        <f t="shared" si="28"/>
        <v>741358000</v>
      </c>
      <c r="L586" s="2">
        <f t="shared" si="29"/>
        <v>377708000</v>
      </c>
      <c r="M586" t="s">
        <v>12</v>
      </c>
      <c r="N586" t="s">
        <v>537</v>
      </c>
    </row>
    <row r="587" spans="1:14" x14ac:dyDescent="0.3">
      <c r="A587">
        <v>1205</v>
      </c>
      <c r="B587" t="s">
        <v>326</v>
      </c>
      <c r="C587" t="s">
        <v>1</v>
      </c>
      <c r="D587" t="str">
        <f t="shared" si="30"/>
        <v>OKEandYear 2</v>
      </c>
      <c r="E587" s="5">
        <v>41639</v>
      </c>
      <c r="F587" s="2">
        <v>11871879000</v>
      </c>
      <c r="G587" s="2">
        <v>10222213000</v>
      </c>
      <c r="H587" s="2">
        <v>541586000</v>
      </c>
      <c r="I587">
        <v>0</v>
      </c>
      <c r="J587" s="2">
        <v>239343000</v>
      </c>
      <c r="K587" s="2">
        <f t="shared" si="28"/>
        <v>1649666000</v>
      </c>
      <c r="L587" s="2">
        <f t="shared" si="29"/>
        <v>868737000</v>
      </c>
      <c r="M587" t="s">
        <v>6</v>
      </c>
      <c r="N587" t="s">
        <v>512</v>
      </c>
    </row>
    <row r="588" spans="1:14" x14ac:dyDescent="0.3">
      <c r="A588">
        <v>1213</v>
      </c>
      <c r="B588" t="s">
        <v>328</v>
      </c>
      <c r="C588" t="s">
        <v>1</v>
      </c>
      <c r="D588" t="str">
        <f t="shared" si="30"/>
        <v>ORLYandYear 2</v>
      </c>
      <c r="E588" s="5">
        <v>41639</v>
      </c>
      <c r="F588" s="2">
        <v>6649237000</v>
      </c>
      <c r="G588" s="2">
        <v>3280236000</v>
      </c>
      <c r="H588" s="2">
        <v>2265516000</v>
      </c>
      <c r="I588">
        <v>0</v>
      </c>
      <c r="J588">
        <v>0</v>
      </c>
      <c r="K588" s="2">
        <f t="shared" si="28"/>
        <v>3369001000</v>
      </c>
      <c r="L588" s="2">
        <f t="shared" si="29"/>
        <v>1103485000</v>
      </c>
      <c r="M588" t="s">
        <v>4</v>
      </c>
      <c r="N588" t="s">
        <v>539</v>
      </c>
    </row>
    <row r="589" spans="1:14" x14ac:dyDescent="0.3">
      <c r="A589">
        <v>1217</v>
      </c>
      <c r="B589" t="s">
        <v>329</v>
      </c>
      <c r="C589" t="s">
        <v>1</v>
      </c>
      <c r="D589" t="str">
        <f t="shared" si="30"/>
        <v>OXYandYear 2</v>
      </c>
      <c r="E589" s="5">
        <v>41639</v>
      </c>
      <c r="F589" s="2">
        <v>20170000000</v>
      </c>
      <c r="G589" s="2">
        <v>6497000000</v>
      </c>
      <c r="H589" s="2">
        <v>2108000000</v>
      </c>
      <c r="I589">
        <v>0</v>
      </c>
      <c r="J589" s="2">
        <v>4203000000</v>
      </c>
      <c r="K589" s="2">
        <f t="shared" si="28"/>
        <v>13673000000</v>
      </c>
      <c r="L589" s="2">
        <f t="shared" si="29"/>
        <v>7362000000</v>
      </c>
      <c r="M589" t="s">
        <v>6</v>
      </c>
      <c r="N589" t="s">
        <v>512</v>
      </c>
    </row>
    <row r="590" spans="1:14" x14ac:dyDescent="0.3">
      <c r="A590">
        <v>1225</v>
      </c>
      <c r="B590" t="s">
        <v>330</v>
      </c>
      <c r="C590" t="s">
        <v>1</v>
      </c>
      <c r="D590" t="str">
        <f t="shared" si="30"/>
        <v>PBCTandYear 2</v>
      </c>
      <c r="E590" s="5">
        <v>41639</v>
      </c>
      <c r="F590" s="2">
        <v>1346100000</v>
      </c>
      <c r="G590" s="2">
        <v>81100000</v>
      </c>
      <c r="H590" s="2">
        <v>812800000</v>
      </c>
      <c r="I590">
        <v>0</v>
      </c>
      <c r="J590" s="2">
        <v>69900000</v>
      </c>
      <c r="K590" s="2">
        <f t="shared" si="28"/>
        <v>1265000000</v>
      </c>
      <c r="L590" s="2">
        <f t="shared" si="29"/>
        <v>382300000</v>
      </c>
      <c r="M590" t="s">
        <v>7</v>
      </c>
      <c r="N590" t="s">
        <v>561</v>
      </c>
    </row>
    <row r="591" spans="1:14" x14ac:dyDescent="0.3">
      <c r="A591">
        <v>1229</v>
      </c>
      <c r="B591" t="s">
        <v>331</v>
      </c>
      <c r="C591" t="s">
        <v>1</v>
      </c>
      <c r="D591" t="str">
        <f t="shared" si="30"/>
        <v>PBIandYear 2</v>
      </c>
      <c r="E591" s="5">
        <v>41639</v>
      </c>
      <c r="F591" s="2">
        <v>3791335000</v>
      </c>
      <c r="G591" s="2">
        <v>1650622000</v>
      </c>
      <c r="H591" s="2">
        <v>1420096000</v>
      </c>
      <c r="I591" s="2">
        <v>110412000</v>
      </c>
      <c r="J591">
        <v>0</v>
      </c>
      <c r="K591" s="2">
        <f t="shared" si="28"/>
        <v>2140713000</v>
      </c>
      <c r="L591" s="2">
        <f t="shared" si="29"/>
        <v>610205000</v>
      </c>
      <c r="M591" t="s">
        <v>9</v>
      </c>
      <c r="N591" t="s">
        <v>562</v>
      </c>
    </row>
    <row r="592" spans="1:14" x14ac:dyDescent="0.3">
      <c r="A592">
        <v>1233</v>
      </c>
      <c r="B592" t="s">
        <v>332</v>
      </c>
      <c r="C592" t="s">
        <v>1</v>
      </c>
      <c r="D592" t="str">
        <f t="shared" si="30"/>
        <v>PCARandYear 2</v>
      </c>
      <c r="E592" s="5">
        <v>41639</v>
      </c>
      <c r="F592" s="2">
        <v>16661000000</v>
      </c>
      <c r="G592" s="2">
        <v>13900700000</v>
      </c>
      <c r="H592" s="2">
        <v>559500000</v>
      </c>
      <c r="I592" s="2">
        <v>251400000</v>
      </c>
      <c r="J592" s="2">
        <v>571700000</v>
      </c>
      <c r="K592" s="2">
        <f t="shared" si="28"/>
        <v>2760300000</v>
      </c>
      <c r="L592" s="2">
        <f t="shared" si="29"/>
        <v>1377700000</v>
      </c>
      <c r="M592" t="s">
        <v>9</v>
      </c>
      <c r="N592" t="s">
        <v>563</v>
      </c>
    </row>
    <row r="593" spans="1:14" x14ac:dyDescent="0.3">
      <c r="A593">
        <v>1241</v>
      </c>
      <c r="B593" t="s">
        <v>334</v>
      </c>
      <c r="C593" t="s">
        <v>1</v>
      </c>
      <c r="D593" t="str">
        <f t="shared" si="30"/>
        <v>PCLNandYear 2</v>
      </c>
      <c r="E593" s="5">
        <v>41639</v>
      </c>
      <c r="F593" s="2">
        <v>6793306000</v>
      </c>
      <c r="G593" s="2">
        <v>1077420000</v>
      </c>
      <c r="H593" s="2">
        <v>3185497000</v>
      </c>
      <c r="I593">
        <v>0</v>
      </c>
      <c r="J593" s="2">
        <v>117975000</v>
      </c>
      <c r="K593" s="2">
        <f t="shared" si="28"/>
        <v>5715886000</v>
      </c>
      <c r="L593" s="2">
        <f t="shared" si="29"/>
        <v>2412414000</v>
      </c>
      <c r="M593" t="s">
        <v>4</v>
      </c>
      <c r="N593" t="s">
        <v>564</v>
      </c>
    </row>
    <row r="594" spans="1:14" x14ac:dyDescent="0.3">
      <c r="A594">
        <v>1249</v>
      </c>
      <c r="B594" t="s">
        <v>336</v>
      </c>
      <c r="C594" t="s">
        <v>1</v>
      </c>
      <c r="D594" t="str">
        <f t="shared" si="30"/>
        <v>PEGandYear 2</v>
      </c>
      <c r="E594" s="5">
        <v>41639</v>
      </c>
      <c r="F594" s="2">
        <v>9968000000</v>
      </c>
      <c r="G594" s="2">
        <v>6423000000</v>
      </c>
      <c r="H594" s="2">
        <v>68000000</v>
      </c>
      <c r="I594">
        <v>0</v>
      </c>
      <c r="J594" s="2">
        <v>1178000000</v>
      </c>
      <c r="K594" s="2">
        <f t="shared" si="28"/>
        <v>3545000000</v>
      </c>
      <c r="L594" s="2">
        <f t="shared" si="29"/>
        <v>2299000000</v>
      </c>
      <c r="M594" t="s">
        <v>14</v>
      </c>
      <c r="N594" t="s">
        <v>502</v>
      </c>
    </row>
    <row r="595" spans="1:14" x14ac:dyDescent="0.3">
      <c r="A595">
        <v>1257</v>
      </c>
      <c r="B595" t="s">
        <v>338</v>
      </c>
      <c r="C595" t="s">
        <v>1</v>
      </c>
      <c r="D595" t="str">
        <f t="shared" si="30"/>
        <v>PFEandYear 2</v>
      </c>
      <c r="E595" s="5">
        <v>41639</v>
      </c>
      <c r="F595" s="2">
        <v>51584000000</v>
      </c>
      <c r="G595" s="2">
        <v>9586000000</v>
      </c>
      <c r="H595" s="2">
        <v>14355000000</v>
      </c>
      <c r="I595" s="2">
        <v>6678000000</v>
      </c>
      <c r="J595" s="2">
        <v>4599000000</v>
      </c>
      <c r="K595" s="2">
        <f t="shared" si="28"/>
        <v>41998000000</v>
      </c>
      <c r="L595" s="2">
        <f t="shared" si="29"/>
        <v>16366000000</v>
      </c>
      <c r="M595" t="s">
        <v>8</v>
      </c>
      <c r="N595" t="s">
        <v>498</v>
      </c>
    </row>
    <row r="596" spans="1:14" x14ac:dyDescent="0.3">
      <c r="A596">
        <v>1269</v>
      </c>
      <c r="B596" t="s">
        <v>341</v>
      </c>
      <c r="C596" t="s">
        <v>1</v>
      </c>
      <c r="D596" t="str">
        <f t="shared" si="30"/>
        <v>PGRandYear 2</v>
      </c>
      <c r="E596" s="5">
        <v>41639</v>
      </c>
      <c r="F596" s="2">
        <v>18170900000</v>
      </c>
      <c r="G596" s="2">
        <v>16275100000</v>
      </c>
      <c r="H596" s="2">
        <v>18800000</v>
      </c>
      <c r="I596">
        <v>0</v>
      </c>
      <c r="J596" s="2">
        <v>38800000</v>
      </c>
      <c r="K596" s="2">
        <f t="shared" si="28"/>
        <v>1895800000</v>
      </c>
      <c r="L596" s="2">
        <f t="shared" si="29"/>
        <v>1838200000</v>
      </c>
      <c r="M596" t="s">
        <v>7</v>
      </c>
      <c r="N596" t="s">
        <v>504</v>
      </c>
    </row>
    <row r="597" spans="1:14" x14ac:dyDescent="0.3">
      <c r="A597">
        <v>1289</v>
      </c>
      <c r="B597" t="s">
        <v>346</v>
      </c>
      <c r="C597" t="s">
        <v>1</v>
      </c>
      <c r="D597" t="str">
        <f t="shared" si="30"/>
        <v>PNCandYear 2</v>
      </c>
      <c r="E597" s="5">
        <v>41639</v>
      </c>
      <c r="F597" s="2">
        <v>16872000000</v>
      </c>
      <c r="G597" s="2">
        <v>344000000</v>
      </c>
      <c r="H597" s="2">
        <v>9681000000</v>
      </c>
      <c r="I597">
        <v>0</v>
      </c>
      <c r="J597" s="2">
        <v>643000000</v>
      </c>
      <c r="K597" s="2">
        <f t="shared" si="28"/>
        <v>16528000000</v>
      </c>
      <c r="L597" s="2">
        <f t="shared" si="29"/>
        <v>6204000000</v>
      </c>
      <c r="M597" t="s">
        <v>7</v>
      </c>
      <c r="N597" t="s">
        <v>518</v>
      </c>
    </row>
    <row r="598" spans="1:14" x14ac:dyDescent="0.3">
      <c r="A598">
        <v>1293</v>
      </c>
      <c r="B598" t="s">
        <v>347</v>
      </c>
      <c r="C598" t="s">
        <v>1</v>
      </c>
      <c r="D598" t="str">
        <f t="shared" si="30"/>
        <v>PNRandYear 2</v>
      </c>
      <c r="E598" s="5">
        <v>41639</v>
      </c>
      <c r="F598" s="2">
        <v>6999700000</v>
      </c>
      <c r="G598" s="2">
        <v>4629600000</v>
      </c>
      <c r="H598" s="2">
        <v>1493700000</v>
      </c>
      <c r="I598" s="2">
        <v>122800000</v>
      </c>
      <c r="J598">
        <v>0</v>
      </c>
      <c r="K598" s="2">
        <f t="shared" si="28"/>
        <v>2370100000</v>
      </c>
      <c r="L598" s="2">
        <f t="shared" si="29"/>
        <v>753600000</v>
      </c>
      <c r="M598" t="s">
        <v>9</v>
      </c>
      <c r="N598" t="s">
        <v>565</v>
      </c>
    </row>
    <row r="599" spans="1:14" x14ac:dyDescent="0.3">
      <c r="A599">
        <v>1297</v>
      </c>
      <c r="B599" t="s">
        <v>348</v>
      </c>
      <c r="C599" t="s">
        <v>1</v>
      </c>
      <c r="D599" t="str">
        <f t="shared" si="30"/>
        <v>PNWandYear 2</v>
      </c>
      <c r="E599" s="5">
        <v>41639</v>
      </c>
      <c r="F599" s="2">
        <v>3454628000</v>
      </c>
      <c r="G599" s="2">
        <v>2020436000</v>
      </c>
      <c r="H599" s="2">
        <v>172161000</v>
      </c>
      <c r="I599">
        <v>0</v>
      </c>
      <c r="J599" s="2">
        <v>415708000</v>
      </c>
      <c r="K599" s="2">
        <f t="shared" si="28"/>
        <v>1434192000</v>
      </c>
      <c r="L599" s="2">
        <f t="shared" si="29"/>
        <v>846323000</v>
      </c>
      <c r="M599" t="s">
        <v>14</v>
      </c>
      <c r="N599" t="s">
        <v>501</v>
      </c>
    </row>
    <row r="600" spans="1:14" x14ac:dyDescent="0.3">
      <c r="A600">
        <v>1305</v>
      </c>
      <c r="B600" t="s">
        <v>350</v>
      </c>
      <c r="C600" t="s">
        <v>1</v>
      </c>
      <c r="D600" t="str">
        <f t="shared" si="30"/>
        <v>PPLandYear 2</v>
      </c>
      <c r="E600" s="5">
        <v>41639</v>
      </c>
      <c r="F600" s="2">
        <v>7263000000</v>
      </c>
      <c r="G600" s="2">
        <v>1751000000</v>
      </c>
      <c r="H600" s="2">
        <v>2108000000</v>
      </c>
      <c r="I600">
        <v>0</v>
      </c>
      <c r="J600" s="2">
        <v>843000000</v>
      </c>
      <c r="K600" s="2">
        <f t="shared" si="28"/>
        <v>5512000000</v>
      </c>
      <c r="L600" s="2">
        <f t="shared" si="29"/>
        <v>2561000000</v>
      </c>
      <c r="M600" t="s">
        <v>14</v>
      </c>
      <c r="N600" t="s">
        <v>502</v>
      </c>
    </row>
    <row r="601" spans="1:14" x14ac:dyDescent="0.3">
      <c r="A601">
        <v>1309</v>
      </c>
      <c r="B601" t="s">
        <v>351</v>
      </c>
      <c r="C601" t="s">
        <v>1</v>
      </c>
      <c r="D601" t="str">
        <f t="shared" si="30"/>
        <v>PRUandYear 2</v>
      </c>
      <c r="E601" s="5">
        <v>41639</v>
      </c>
      <c r="F601" s="2">
        <v>41461000000</v>
      </c>
      <c r="G601" s="2">
        <v>26973000000</v>
      </c>
      <c r="H601" s="2">
        <v>16172000000</v>
      </c>
      <c r="I601">
        <v>0</v>
      </c>
      <c r="J601">
        <v>0</v>
      </c>
      <c r="K601" s="2">
        <f t="shared" si="28"/>
        <v>14488000000</v>
      </c>
      <c r="L601" s="2">
        <f t="shared" si="29"/>
        <v>-1684000000</v>
      </c>
      <c r="M601" t="s">
        <v>7</v>
      </c>
      <c r="N601" t="s">
        <v>551</v>
      </c>
    </row>
    <row r="602" spans="1:14" x14ac:dyDescent="0.3">
      <c r="A602">
        <v>1313</v>
      </c>
      <c r="B602" t="s">
        <v>352</v>
      </c>
      <c r="C602" t="s">
        <v>1</v>
      </c>
      <c r="D602" t="str">
        <f t="shared" si="30"/>
        <v>PSXandYear 2</v>
      </c>
      <c r="E602" s="5">
        <v>41639</v>
      </c>
      <c r="F602" s="2">
        <v>171596000000</v>
      </c>
      <c r="G602" s="2">
        <v>152451000000</v>
      </c>
      <c r="H602" s="2">
        <v>15597000000</v>
      </c>
      <c r="I602">
        <v>0</v>
      </c>
      <c r="J602" s="2">
        <v>971000000</v>
      </c>
      <c r="K602" s="2">
        <f t="shared" si="28"/>
        <v>19145000000</v>
      </c>
      <c r="L602" s="2">
        <f t="shared" si="29"/>
        <v>2577000000</v>
      </c>
      <c r="M602" t="s">
        <v>6</v>
      </c>
      <c r="N602" t="s">
        <v>556</v>
      </c>
    </row>
    <row r="603" spans="1:14" x14ac:dyDescent="0.3">
      <c r="A603">
        <v>1321</v>
      </c>
      <c r="B603" t="s">
        <v>354</v>
      </c>
      <c r="C603" t="s">
        <v>1</v>
      </c>
      <c r="D603" t="str">
        <f t="shared" si="30"/>
        <v>PWRandYear 2</v>
      </c>
      <c r="E603" s="5">
        <v>41639</v>
      </c>
      <c r="F603" s="2">
        <v>6411577000</v>
      </c>
      <c r="G603" s="2">
        <v>5424644000</v>
      </c>
      <c r="H603" s="2">
        <v>485069000</v>
      </c>
      <c r="I603">
        <v>0</v>
      </c>
      <c r="J603" s="2">
        <v>25865000</v>
      </c>
      <c r="K603" s="2">
        <f t="shared" si="28"/>
        <v>986933000</v>
      </c>
      <c r="L603" s="2">
        <f t="shared" si="29"/>
        <v>475999000</v>
      </c>
      <c r="M603" t="s">
        <v>9</v>
      </c>
      <c r="N603" t="s">
        <v>493</v>
      </c>
    </row>
    <row r="604" spans="1:14" x14ac:dyDescent="0.3">
      <c r="A604">
        <v>1325</v>
      </c>
      <c r="B604" t="s">
        <v>355</v>
      </c>
      <c r="C604" t="s">
        <v>1</v>
      </c>
      <c r="D604" t="str">
        <f t="shared" si="30"/>
        <v>PXandYear 2</v>
      </c>
      <c r="E604" s="5">
        <v>41639</v>
      </c>
      <c r="F604" s="2">
        <v>11925000000</v>
      </c>
      <c r="G604" s="2">
        <v>6744000000</v>
      </c>
      <c r="H604" s="2">
        <v>1349000000</v>
      </c>
      <c r="I604" s="2">
        <v>98000000</v>
      </c>
      <c r="J604" s="2">
        <v>1109000000</v>
      </c>
      <c r="K604" s="2">
        <f t="shared" si="28"/>
        <v>5181000000</v>
      </c>
      <c r="L604" s="2">
        <f t="shared" si="29"/>
        <v>2625000000</v>
      </c>
      <c r="M604" t="s">
        <v>11</v>
      </c>
      <c r="N604" t="s">
        <v>566</v>
      </c>
    </row>
    <row r="605" spans="1:14" x14ac:dyDescent="0.3">
      <c r="A605">
        <v>1343</v>
      </c>
      <c r="B605" t="s">
        <v>359</v>
      </c>
      <c r="C605" t="s">
        <v>1</v>
      </c>
      <c r="D605" t="str">
        <f t="shared" si="30"/>
        <v>RCLandYear 2</v>
      </c>
      <c r="E605" s="5">
        <v>41639</v>
      </c>
      <c r="F605" s="2">
        <v>7959894000</v>
      </c>
      <c r="G605" s="2">
        <v>5305270000</v>
      </c>
      <c r="H605" s="2">
        <v>1044819000</v>
      </c>
      <c r="I605">
        <v>0</v>
      </c>
      <c r="J605" s="2">
        <v>754711000</v>
      </c>
      <c r="K605" s="2">
        <f t="shared" si="28"/>
        <v>2654624000</v>
      </c>
      <c r="L605" s="2">
        <f t="shared" si="29"/>
        <v>855094000</v>
      </c>
      <c r="M605" t="s">
        <v>4</v>
      </c>
      <c r="N605" t="s">
        <v>550</v>
      </c>
    </row>
    <row r="606" spans="1:14" x14ac:dyDescent="0.3">
      <c r="A606">
        <v>1367</v>
      </c>
      <c r="B606" t="s">
        <v>365</v>
      </c>
      <c r="C606" t="s">
        <v>1</v>
      </c>
      <c r="D606" t="str">
        <f t="shared" si="30"/>
        <v>ROPandYear 2</v>
      </c>
      <c r="E606" s="5">
        <v>41639</v>
      </c>
      <c r="F606" s="2">
        <v>3238128000</v>
      </c>
      <c r="G606" s="2">
        <v>1355200000</v>
      </c>
      <c r="H606" s="2">
        <v>1040567000</v>
      </c>
      <c r="I606">
        <v>0</v>
      </c>
      <c r="J606">
        <v>0</v>
      </c>
      <c r="K606" s="2">
        <f t="shared" si="28"/>
        <v>1882928000</v>
      </c>
      <c r="L606" s="2">
        <f t="shared" si="29"/>
        <v>842361000</v>
      </c>
      <c r="M606" t="s">
        <v>9</v>
      </c>
      <c r="N606" t="s">
        <v>493</v>
      </c>
    </row>
    <row r="607" spans="1:14" x14ac:dyDescent="0.3">
      <c r="A607">
        <v>1375</v>
      </c>
      <c r="B607" t="s">
        <v>367</v>
      </c>
      <c r="C607" t="s">
        <v>1</v>
      </c>
      <c r="D607" t="str">
        <f t="shared" si="30"/>
        <v>RRCandYear 2</v>
      </c>
      <c r="E607" s="5">
        <v>41639</v>
      </c>
      <c r="F607" s="2">
        <v>1832253000</v>
      </c>
      <c r="G607" s="2">
        <v>516119000</v>
      </c>
      <c r="H607" s="2">
        <v>391707000</v>
      </c>
      <c r="I607">
        <v>0</v>
      </c>
      <c r="J607" s="2">
        <v>492397000</v>
      </c>
      <c r="K607" s="2">
        <f t="shared" si="28"/>
        <v>1316134000</v>
      </c>
      <c r="L607" s="2">
        <f t="shared" si="29"/>
        <v>432030000</v>
      </c>
      <c r="M607" t="s">
        <v>6</v>
      </c>
      <c r="N607" t="s">
        <v>512</v>
      </c>
    </row>
    <row r="608" spans="1:14" x14ac:dyDescent="0.3">
      <c r="A608">
        <v>1387</v>
      </c>
      <c r="B608" t="s">
        <v>370</v>
      </c>
      <c r="C608" t="s">
        <v>1</v>
      </c>
      <c r="D608" t="str">
        <f t="shared" si="30"/>
        <v>SCGandYear 2</v>
      </c>
      <c r="E608" s="5">
        <v>41639</v>
      </c>
      <c r="F608" s="2">
        <v>4495000000</v>
      </c>
      <c r="G608" s="2">
        <v>2987000000</v>
      </c>
      <c r="H608" s="2">
        <v>220000000</v>
      </c>
      <c r="I608">
        <v>0</v>
      </c>
      <c r="J608" s="2">
        <v>378000000</v>
      </c>
      <c r="K608" s="2">
        <f t="shared" si="28"/>
        <v>1508000000</v>
      </c>
      <c r="L608" s="2">
        <f t="shared" si="29"/>
        <v>910000000</v>
      </c>
      <c r="M608" t="s">
        <v>14</v>
      </c>
      <c r="N608" t="s">
        <v>501</v>
      </c>
    </row>
    <row r="609" spans="1:14" x14ac:dyDescent="0.3">
      <c r="A609">
        <v>1395</v>
      </c>
      <c r="B609" t="s">
        <v>371</v>
      </c>
      <c r="C609" t="s">
        <v>1</v>
      </c>
      <c r="D609" t="str">
        <f t="shared" si="30"/>
        <v>SEandYear 2</v>
      </c>
      <c r="E609" s="5">
        <v>41639</v>
      </c>
      <c r="F609" s="2">
        <v>5518000000</v>
      </c>
      <c r="G609" s="2">
        <v>2707000000</v>
      </c>
      <c r="H609" s="2">
        <v>373000000</v>
      </c>
      <c r="I609">
        <v>0</v>
      </c>
      <c r="J609" s="2">
        <v>772000000</v>
      </c>
      <c r="K609" s="2">
        <f t="shared" si="28"/>
        <v>2811000000</v>
      </c>
      <c r="L609" s="2">
        <f t="shared" si="29"/>
        <v>1666000000</v>
      </c>
      <c r="M609" t="s">
        <v>6</v>
      </c>
      <c r="N609" t="s">
        <v>556</v>
      </c>
    </row>
    <row r="610" spans="1:14" x14ac:dyDescent="0.3">
      <c r="A610">
        <v>1403</v>
      </c>
      <c r="B610" t="s">
        <v>373</v>
      </c>
      <c r="C610" t="s">
        <v>1</v>
      </c>
      <c r="D610" t="str">
        <f t="shared" si="30"/>
        <v>SHWandYear 2</v>
      </c>
      <c r="E610" s="5">
        <v>41639</v>
      </c>
      <c r="F610" s="2">
        <v>10185532000</v>
      </c>
      <c r="G610" s="2">
        <v>5568966000</v>
      </c>
      <c r="H610" s="2">
        <v>3470200000</v>
      </c>
      <c r="I610">
        <v>0</v>
      </c>
      <c r="J610">
        <v>0</v>
      </c>
      <c r="K610" s="2">
        <f t="shared" si="28"/>
        <v>4616566000</v>
      </c>
      <c r="L610" s="2">
        <f t="shared" si="29"/>
        <v>1146366000</v>
      </c>
      <c r="M610" t="s">
        <v>11</v>
      </c>
      <c r="N610" t="s">
        <v>507</v>
      </c>
    </row>
    <row r="611" spans="1:14" x14ac:dyDescent="0.3">
      <c r="A611">
        <v>1415</v>
      </c>
      <c r="B611" t="s">
        <v>376</v>
      </c>
      <c r="C611" t="s">
        <v>1</v>
      </c>
      <c r="D611" t="str">
        <f t="shared" si="30"/>
        <v>SLGandYear 2</v>
      </c>
      <c r="E611" s="5">
        <v>41639</v>
      </c>
      <c r="F611" s="2">
        <v>1371065000</v>
      </c>
      <c r="G611" s="2">
        <v>479665000</v>
      </c>
      <c r="H611" s="2">
        <v>122128000</v>
      </c>
      <c r="I611">
        <v>0</v>
      </c>
      <c r="J611" s="2">
        <v>340316000</v>
      </c>
      <c r="K611" s="2">
        <f t="shared" si="28"/>
        <v>891400000</v>
      </c>
      <c r="L611" s="2">
        <f t="shared" si="29"/>
        <v>428956000</v>
      </c>
      <c r="M611" t="s">
        <v>12</v>
      </c>
      <c r="N611" t="s">
        <v>567</v>
      </c>
    </row>
    <row r="612" spans="1:14" x14ac:dyDescent="0.3">
      <c r="A612">
        <v>1423</v>
      </c>
      <c r="B612" t="s">
        <v>378</v>
      </c>
      <c r="C612" t="s">
        <v>1</v>
      </c>
      <c r="D612" t="str">
        <f t="shared" si="30"/>
        <v>SNIandYear 2</v>
      </c>
      <c r="E612" s="5">
        <v>41639</v>
      </c>
      <c r="F612" s="2">
        <v>2530809000</v>
      </c>
      <c r="G612" s="2">
        <v>699294000</v>
      </c>
      <c r="H612" s="2">
        <v>729055000</v>
      </c>
      <c r="I612">
        <v>0</v>
      </c>
      <c r="J612" s="2">
        <v>117580000</v>
      </c>
      <c r="K612" s="2">
        <f t="shared" si="28"/>
        <v>1831515000</v>
      </c>
      <c r="L612" s="2">
        <f t="shared" si="29"/>
        <v>984880000</v>
      </c>
      <c r="M612" t="s">
        <v>4</v>
      </c>
      <c r="N612" t="s">
        <v>568</v>
      </c>
    </row>
    <row r="613" spans="1:14" x14ac:dyDescent="0.3">
      <c r="A613">
        <v>1427</v>
      </c>
      <c r="B613" t="s">
        <v>379</v>
      </c>
      <c r="C613" t="s">
        <v>1</v>
      </c>
      <c r="D613" t="str">
        <f t="shared" si="30"/>
        <v>SOandYear 2</v>
      </c>
      <c r="E613" s="5">
        <v>41639</v>
      </c>
      <c r="F613" s="2">
        <v>17087000000</v>
      </c>
      <c r="G613" s="2">
        <v>9817000000</v>
      </c>
      <c r="H613" s="2">
        <v>934000000</v>
      </c>
      <c r="I613">
        <v>0</v>
      </c>
      <c r="J613" s="2">
        <v>1901000000</v>
      </c>
      <c r="K613" s="2">
        <f t="shared" si="28"/>
        <v>7270000000</v>
      </c>
      <c r="L613" s="2">
        <f t="shared" si="29"/>
        <v>4435000000</v>
      </c>
      <c r="M613" t="s">
        <v>14</v>
      </c>
      <c r="N613" t="s">
        <v>502</v>
      </c>
    </row>
    <row r="614" spans="1:14" x14ac:dyDescent="0.3">
      <c r="A614">
        <v>1431</v>
      </c>
      <c r="B614" t="s">
        <v>380</v>
      </c>
      <c r="C614" t="s">
        <v>1</v>
      </c>
      <c r="D614" t="str">
        <f t="shared" si="30"/>
        <v>SPGandYear 2</v>
      </c>
      <c r="E614" s="5">
        <v>41639</v>
      </c>
      <c r="F614" s="2">
        <v>4543849000</v>
      </c>
      <c r="G614" s="2">
        <v>837946000</v>
      </c>
      <c r="H614" s="2">
        <v>402369000</v>
      </c>
      <c r="I614">
        <v>0</v>
      </c>
      <c r="J614" s="2">
        <v>1107700000</v>
      </c>
      <c r="K614" s="2">
        <f t="shared" si="28"/>
        <v>3705903000</v>
      </c>
      <c r="L614" s="2">
        <f t="shared" si="29"/>
        <v>2195834000</v>
      </c>
      <c r="M614" t="s">
        <v>12</v>
      </c>
      <c r="N614" t="s">
        <v>505</v>
      </c>
    </row>
    <row r="615" spans="1:14" x14ac:dyDescent="0.3">
      <c r="A615">
        <v>1443</v>
      </c>
      <c r="B615" t="s">
        <v>382</v>
      </c>
      <c r="C615" t="s">
        <v>1</v>
      </c>
      <c r="D615" t="str">
        <f t="shared" si="30"/>
        <v>SRCLandYear 2</v>
      </c>
      <c r="E615" s="5">
        <v>41639</v>
      </c>
      <c r="F615" s="2">
        <v>2142807000</v>
      </c>
      <c r="G615" s="2">
        <v>1178173000</v>
      </c>
      <c r="H615" s="2">
        <v>390610000</v>
      </c>
      <c r="I615">
        <v>0</v>
      </c>
      <c r="J615" s="2">
        <v>38405000</v>
      </c>
      <c r="K615" s="2">
        <f t="shared" si="28"/>
        <v>964634000</v>
      </c>
      <c r="L615" s="2">
        <f t="shared" si="29"/>
        <v>535619000</v>
      </c>
      <c r="M615" t="s">
        <v>9</v>
      </c>
      <c r="N615" t="s">
        <v>493</v>
      </c>
    </row>
    <row r="616" spans="1:14" x14ac:dyDescent="0.3">
      <c r="A616">
        <v>1447</v>
      </c>
      <c r="B616" t="s">
        <v>383</v>
      </c>
      <c r="C616" t="s">
        <v>1</v>
      </c>
      <c r="D616" t="str">
        <f t="shared" si="30"/>
        <v>SREandYear 2</v>
      </c>
      <c r="E616" s="5">
        <v>41639</v>
      </c>
      <c r="F616" s="2">
        <v>10557000000</v>
      </c>
      <c r="G616" s="2">
        <v>7186000000</v>
      </c>
      <c r="H616" s="2">
        <v>574000000</v>
      </c>
      <c r="I616">
        <v>0</v>
      </c>
      <c r="J616" s="2">
        <v>1113000000</v>
      </c>
      <c r="K616" s="2">
        <f t="shared" si="28"/>
        <v>3371000000</v>
      </c>
      <c r="L616" s="2">
        <f t="shared" si="29"/>
        <v>1684000000</v>
      </c>
      <c r="M616" t="s">
        <v>14</v>
      </c>
      <c r="N616" t="s">
        <v>501</v>
      </c>
    </row>
    <row r="617" spans="1:14" x14ac:dyDescent="0.3">
      <c r="A617">
        <v>1451</v>
      </c>
      <c r="B617" t="s">
        <v>384</v>
      </c>
      <c r="C617" t="s">
        <v>1</v>
      </c>
      <c r="D617" t="str">
        <f t="shared" si="30"/>
        <v>STIandYear 2</v>
      </c>
      <c r="E617" s="5">
        <v>41639</v>
      </c>
      <c r="F617" s="2">
        <v>8602000000</v>
      </c>
      <c r="G617" s="2">
        <v>291000000</v>
      </c>
      <c r="H617" s="2">
        <v>5808000000</v>
      </c>
      <c r="I617">
        <v>0</v>
      </c>
      <c r="J617" s="2">
        <v>576000000</v>
      </c>
      <c r="K617" s="2">
        <f t="shared" si="28"/>
        <v>8311000000</v>
      </c>
      <c r="L617" s="2">
        <f t="shared" si="29"/>
        <v>1927000000</v>
      </c>
      <c r="M617" t="s">
        <v>7</v>
      </c>
      <c r="N617" t="s">
        <v>518</v>
      </c>
    </row>
    <row r="618" spans="1:14" x14ac:dyDescent="0.3">
      <c r="A618">
        <v>1475</v>
      </c>
      <c r="B618" t="s">
        <v>389</v>
      </c>
      <c r="C618" t="s">
        <v>1</v>
      </c>
      <c r="D618" t="str">
        <f t="shared" si="30"/>
        <v>SWNandYear 2</v>
      </c>
      <c r="E618" s="5">
        <v>41639</v>
      </c>
      <c r="F618" s="2">
        <v>3371000000</v>
      </c>
      <c r="G618" s="2">
        <v>328000000</v>
      </c>
      <c r="H618" s="2">
        <v>1052000000</v>
      </c>
      <c r="I618">
        <v>0</v>
      </c>
      <c r="J618" s="2">
        <v>787000000</v>
      </c>
      <c r="K618" s="2">
        <f t="shared" si="28"/>
        <v>3043000000</v>
      </c>
      <c r="L618" s="2">
        <f t="shared" si="29"/>
        <v>1204000000</v>
      </c>
      <c r="M618" t="s">
        <v>6</v>
      </c>
      <c r="N618" t="s">
        <v>512</v>
      </c>
    </row>
    <row r="619" spans="1:14" x14ac:dyDescent="0.3">
      <c r="A619">
        <v>1479</v>
      </c>
      <c r="B619" t="s">
        <v>390</v>
      </c>
      <c r="C619" t="s">
        <v>1</v>
      </c>
      <c r="D619" t="str">
        <f t="shared" si="30"/>
        <v>SYFandYear 2</v>
      </c>
      <c r="E619" s="5">
        <v>41639</v>
      </c>
      <c r="F619" s="2">
        <v>11813000000</v>
      </c>
      <c r="G619" s="2">
        <v>374000000</v>
      </c>
      <c r="H619" s="2">
        <v>2484000000</v>
      </c>
      <c r="I619">
        <v>0</v>
      </c>
      <c r="J619" s="2">
        <v>5445000000</v>
      </c>
      <c r="K619" s="2">
        <f t="shared" si="28"/>
        <v>11439000000</v>
      </c>
      <c r="L619" s="2">
        <f t="shared" si="29"/>
        <v>3510000000</v>
      </c>
      <c r="M619" t="s">
        <v>7</v>
      </c>
      <c r="N619" t="s">
        <v>487</v>
      </c>
    </row>
    <row r="620" spans="1:14" x14ac:dyDescent="0.3">
      <c r="A620">
        <v>1495</v>
      </c>
      <c r="B620" t="s">
        <v>394</v>
      </c>
      <c r="C620" t="s">
        <v>1</v>
      </c>
      <c r="D620" t="str">
        <f t="shared" si="30"/>
        <v>TandYear 2</v>
      </c>
      <c r="E620" s="5">
        <v>41639</v>
      </c>
      <c r="F620" s="2">
        <v>128752000000</v>
      </c>
      <c r="G620" s="2">
        <v>51191000000</v>
      </c>
      <c r="H620" s="2">
        <v>28414000000</v>
      </c>
      <c r="I620">
        <v>0</v>
      </c>
      <c r="J620" s="2">
        <v>18395000000</v>
      </c>
      <c r="K620" s="2">
        <f t="shared" si="28"/>
        <v>77561000000</v>
      </c>
      <c r="L620" s="2">
        <f t="shared" si="29"/>
        <v>30752000000</v>
      </c>
      <c r="M620" t="s">
        <v>13</v>
      </c>
      <c r="N620" t="s">
        <v>526</v>
      </c>
    </row>
    <row r="621" spans="1:14" x14ac:dyDescent="0.3">
      <c r="A621">
        <v>1503</v>
      </c>
      <c r="B621" t="s">
        <v>396</v>
      </c>
      <c r="C621" t="s">
        <v>1</v>
      </c>
      <c r="D621" t="str">
        <f t="shared" si="30"/>
        <v>TDCandYear 2</v>
      </c>
      <c r="E621" s="5">
        <v>41639</v>
      </c>
      <c r="F621" s="2">
        <v>2692000000</v>
      </c>
      <c r="G621" s="2">
        <v>1219000000</v>
      </c>
      <c r="H621" s="2">
        <v>757000000</v>
      </c>
      <c r="I621" s="2">
        <v>184000000</v>
      </c>
      <c r="J621">
        <v>0</v>
      </c>
      <c r="K621" s="2">
        <f t="shared" si="28"/>
        <v>1473000000</v>
      </c>
      <c r="L621" s="2">
        <f t="shared" si="29"/>
        <v>532000000</v>
      </c>
      <c r="M621" t="s">
        <v>10</v>
      </c>
      <c r="N621" t="s">
        <v>569</v>
      </c>
    </row>
    <row r="622" spans="1:14" x14ac:dyDescent="0.3">
      <c r="A622">
        <v>1531</v>
      </c>
      <c r="B622" t="s">
        <v>403</v>
      </c>
      <c r="C622" t="s">
        <v>1</v>
      </c>
      <c r="D622" t="str">
        <f t="shared" si="30"/>
        <v>TMKandYear 2</v>
      </c>
      <c r="E622" s="5">
        <v>41639</v>
      </c>
      <c r="F622" s="2">
        <v>3494253000</v>
      </c>
      <c r="G622" s="2">
        <v>1838766000</v>
      </c>
      <c r="H622">
        <v>0</v>
      </c>
      <c r="I622">
        <v>0</v>
      </c>
      <c r="J622" s="2">
        <v>819711000</v>
      </c>
      <c r="K622" s="2">
        <f t="shared" si="28"/>
        <v>1655487000</v>
      </c>
      <c r="L622" s="2">
        <f t="shared" si="29"/>
        <v>835776000</v>
      </c>
      <c r="M622" t="s">
        <v>7</v>
      </c>
      <c r="N622" t="s">
        <v>503</v>
      </c>
    </row>
    <row r="623" spans="1:14" x14ac:dyDescent="0.3">
      <c r="A623">
        <v>1535</v>
      </c>
      <c r="B623" t="s">
        <v>404</v>
      </c>
      <c r="C623" t="s">
        <v>1</v>
      </c>
      <c r="D623" t="str">
        <f t="shared" si="30"/>
        <v>TMOandYear 2</v>
      </c>
      <c r="E623" s="5">
        <v>41639</v>
      </c>
      <c r="F623" s="2">
        <v>13090300000</v>
      </c>
      <c r="G623" s="2">
        <v>7561200000</v>
      </c>
      <c r="H623" s="2">
        <v>3446300000</v>
      </c>
      <c r="I623" s="2">
        <v>395500000</v>
      </c>
      <c r="J623">
        <v>0</v>
      </c>
      <c r="K623" s="2">
        <f t="shared" si="28"/>
        <v>5529100000</v>
      </c>
      <c r="L623" s="2">
        <f t="shared" si="29"/>
        <v>1687300000</v>
      </c>
      <c r="M623" t="s">
        <v>8</v>
      </c>
      <c r="N623" t="s">
        <v>495</v>
      </c>
    </row>
    <row r="624" spans="1:14" x14ac:dyDescent="0.3">
      <c r="A624">
        <v>1539</v>
      </c>
      <c r="B624" t="s">
        <v>405</v>
      </c>
      <c r="C624" t="s">
        <v>1</v>
      </c>
      <c r="D624" t="str">
        <f t="shared" si="30"/>
        <v>TRIPandYear 2</v>
      </c>
      <c r="E624" s="5">
        <v>41639</v>
      </c>
      <c r="F624" s="2">
        <v>945000000</v>
      </c>
      <c r="G624" s="2">
        <v>18000000</v>
      </c>
      <c r="H624" s="2">
        <v>597000000</v>
      </c>
      <c r="I624">
        <v>0</v>
      </c>
      <c r="J624" s="2">
        <v>36000000</v>
      </c>
      <c r="K624" s="2">
        <f t="shared" si="28"/>
        <v>927000000</v>
      </c>
      <c r="L624" s="2">
        <f t="shared" si="29"/>
        <v>294000000</v>
      </c>
      <c r="M624" t="s">
        <v>4</v>
      </c>
      <c r="N624" t="s">
        <v>564</v>
      </c>
    </row>
    <row r="625" spans="1:14" x14ac:dyDescent="0.3">
      <c r="A625">
        <v>1555</v>
      </c>
      <c r="B625" t="s">
        <v>409</v>
      </c>
      <c r="C625" t="s">
        <v>1</v>
      </c>
      <c r="D625" t="str">
        <f t="shared" si="30"/>
        <v>TSOandYear 2</v>
      </c>
      <c r="E625" s="5">
        <v>41639</v>
      </c>
      <c r="F625" s="2">
        <v>37601000000</v>
      </c>
      <c r="G625" s="2">
        <v>34085000000</v>
      </c>
      <c r="H625" s="2">
        <v>2248000000</v>
      </c>
      <c r="I625">
        <v>0</v>
      </c>
      <c r="J625" s="2">
        <v>489000000</v>
      </c>
      <c r="K625" s="2">
        <f t="shared" si="28"/>
        <v>3516000000</v>
      </c>
      <c r="L625" s="2">
        <f t="shared" si="29"/>
        <v>779000000</v>
      </c>
      <c r="M625" t="s">
        <v>6</v>
      </c>
      <c r="N625" t="s">
        <v>556</v>
      </c>
    </row>
    <row r="626" spans="1:14" x14ac:dyDescent="0.3">
      <c r="A626">
        <v>1559</v>
      </c>
      <c r="B626" t="s">
        <v>410</v>
      </c>
      <c r="C626" t="s">
        <v>1</v>
      </c>
      <c r="D626" t="str">
        <f t="shared" si="30"/>
        <v>TSSandYear 2</v>
      </c>
      <c r="E626" s="5">
        <v>41639</v>
      </c>
      <c r="F626" s="2">
        <v>2064305000</v>
      </c>
      <c r="G626" s="2">
        <v>1369438000</v>
      </c>
      <c r="H626" s="2">
        <v>312367000</v>
      </c>
      <c r="I626">
        <v>0</v>
      </c>
      <c r="J626">
        <v>0</v>
      </c>
      <c r="K626" s="2">
        <f t="shared" si="28"/>
        <v>694867000</v>
      </c>
      <c r="L626" s="2">
        <f t="shared" si="29"/>
        <v>382500000</v>
      </c>
      <c r="M626" t="s">
        <v>10</v>
      </c>
      <c r="N626" t="s">
        <v>506</v>
      </c>
    </row>
    <row r="627" spans="1:14" x14ac:dyDescent="0.3">
      <c r="A627">
        <v>1563</v>
      </c>
      <c r="B627" t="s">
        <v>411</v>
      </c>
      <c r="C627" t="s">
        <v>1</v>
      </c>
      <c r="D627" t="str">
        <f t="shared" si="30"/>
        <v>TXNandYear 2</v>
      </c>
      <c r="E627" s="5">
        <v>41639</v>
      </c>
      <c r="F627" s="2">
        <v>12205000000</v>
      </c>
      <c r="G627" s="2">
        <v>5841000000</v>
      </c>
      <c r="H627" s="2">
        <v>1858000000</v>
      </c>
      <c r="I627" s="2">
        <v>1522000000</v>
      </c>
      <c r="J627">
        <v>0</v>
      </c>
      <c r="K627" s="2">
        <f t="shared" si="28"/>
        <v>6364000000</v>
      </c>
      <c r="L627" s="2">
        <f t="shared" si="29"/>
        <v>2984000000</v>
      </c>
      <c r="M627" t="s">
        <v>10</v>
      </c>
      <c r="N627" t="s">
        <v>536</v>
      </c>
    </row>
    <row r="628" spans="1:14" x14ac:dyDescent="0.3">
      <c r="A628">
        <v>1571</v>
      </c>
      <c r="B628" t="s">
        <v>413</v>
      </c>
      <c r="C628" t="s">
        <v>1</v>
      </c>
      <c r="D628" t="str">
        <f t="shared" si="30"/>
        <v>UAandYear 2</v>
      </c>
      <c r="E628" s="5">
        <v>41639</v>
      </c>
      <c r="F628" s="2">
        <v>2332051000</v>
      </c>
      <c r="G628" s="2">
        <v>1195381000</v>
      </c>
      <c r="H628" s="2">
        <v>871572000</v>
      </c>
      <c r="I628">
        <v>0</v>
      </c>
      <c r="J628">
        <v>0</v>
      </c>
      <c r="K628" s="2">
        <f t="shared" si="28"/>
        <v>1136670000</v>
      </c>
      <c r="L628" s="2">
        <f t="shared" si="29"/>
        <v>265098000</v>
      </c>
      <c r="M628" t="s">
        <v>4</v>
      </c>
      <c r="N628" t="s">
        <v>570</v>
      </c>
    </row>
    <row r="629" spans="1:14" x14ac:dyDescent="0.3">
      <c r="A629">
        <v>1575</v>
      </c>
      <c r="B629" t="s">
        <v>414</v>
      </c>
      <c r="C629" t="s">
        <v>1</v>
      </c>
      <c r="D629" t="str">
        <f t="shared" si="30"/>
        <v>UAAandYear 2</v>
      </c>
      <c r="E629" s="5">
        <v>41639</v>
      </c>
      <c r="F629" s="2">
        <v>2332051000</v>
      </c>
      <c r="G629" s="2">
        <v>1195381000</v>
      </c>
      <c r="H629" s="2">
        <v>871572000</v>
      </c>
      <c r="I629">
        <v>0</v>
      </c>
      <c r="J629">
        <v>0</v>
      </c>
      <c r="K629" s="2">
        <f t="shared" si="28"/>
        <v>1136670000</v>
      </c>
      <c r="L629" s="2">
        <f t="shared" si="29"/>
        <v>265098000</v>
      </c>
      <c r="M629" t="s">
        <v>4</v>
      </c>
      <c r="N629" t="s">
        <v>570</v>
      </c>
    </row>
    <row r="630" spans="1:14" x14ac:dyDescent="0.3">
      <c r="A630">
        <v>1579</v>
      </c>
      <c r="B630" t="s">
        <v>415</v>
      </c>
      <c r="C630" t="s">
        <v>1</v>
      </c>
      <c r="D630" t="str">
        <f t="shared" si="30"/>
        <v>UALandYear 2</v>
      </c>
      <c r="E630" s="5">
        <v>41639</v>
      </c>
      <c r="F630" s="2">
        <v>38279000000</v>
      </c>
      <c r="G630" s="2">
        <v>17192000000</v>
      </c>
      <c r="H630" s="2">
        <v>17629000000</v>
      </c>
      <c r="I630">
        <v>0</v>
      </c>
      <c r="J630" s="2">
        <v>1689000000</v>
      </c>
      <c r="K630" s="2">
        <f t="shared" si="28"/>
        <v>21087000000</v>
      </c>
      <c r="L630" s="2">
        <f t="shared" si="29"/>
        <v>1769000000</v>
      </c>
      <c r="M630" t="s">
        <v>9</v>
      </c>
      <c r="N630" t="s">
        <v>497</v>
      </c>
    </row>
    <row r="631" spans="1:14" x14ac:dyDescent="0.3">
      <c r="A631">
        <v>1583</v>
      </c>
      <c r="B631" t="s">
        <v>416</v>
      </c>
      <c r="C631" t="s">
        <v>1</v>
      </c>
      <c r="D631" t="str">
        <f t="shared" si="30"/>
        <v>UDRandYear 2</v>
      </c>
      <c r="E631" s="5">
        <v>41639</v>
      </c>
      <c r="F631" s="2">
        <v>758926000</v>
      </c>
      <c r="G631" s="2">
        <v>258612000</v>
      </c>
      <c r="H631" s="2">
        <v>37121000</v>
      </c>
      <c r="I631">
        <v>0</v>
      </c>
      <c r="J631" s="2">
        <v>346273000</v>
      </c>
      <c r="K631" s="2">
        <f t="shared" si="28"/>
        <v>500314000</v>
      </c>
      <c r="L631" s="2">
        <f t="shared" si="29"/>
        <v>116920000</v>
      </c>
      <c r="M631" t="s">
        <v>12</v>
      </c>
      <c r="N631" t="s">
        <v>531</v>
      </c>
    </row>
    <row r="632" spans="1:14" x14ac:dyDescent="0.3">
      <c r="A632">
        <v>1599</v>
      </c>
      <c r="B632" t="s">
        <v>419</v>
      </c>
      <c r="C632" t="s">
        <v>1</v>
      </c>
      <c r="D632" t="str">
        <f t="shared" si="30"/>
        <v>UNMandYear 2</v>
      </c>
      <c r="E632" s="5">
        <v>41639</v>
      </c>
      <c r="F632" s="2">
        <v>10368600000</v>
      </c>
      <c r="G632" s="2">
        <v>7038400000</v>
      </c>
      <c r="H632" s="2">
        <v>790400000</v>
      </c>
      <c r="I632">
        <v>0</v>
      </c>
      <c r="J632" s="2">
        <v>1170400000</v>
      </c>
      <c r="K632" s="2">
        <f t="shared" si="28"/>
        <v>3330200000</v>
      </c>
      <c r="L632" s="2">
        <f t="shared" si="29"/>
        <v>1369400000</v>
      </c>
      <c r="M632" t="s">
        <v>7</v>
      </c>
      <c r="N632" t="s">
        <v>551</v>
      </c>
    </row>
    <row r="633" spans="1:14" x14ac:dyDescent="0.3">
      <c r="A633">
        <v>1607</v>
      </c>
      <c r="B633" t="s">
        <v>421</v>
      </c>
      <c r="C633" t="s">
        <v>1</v>
      </c>
      <c r="D633" t="str">
        <f t="shared" si="30"/>
        <v>UPSandYear 2</v>
      </c>
      <c r="E633" s="5">
        <v>41639</v>
      </c>
      <c r="F633" s="2">
        <v>55438000000</v>
      </c>
      <c r="G633" s="2">
        <v>13703000000</v>
      </c>
      <c r="H633" s="2">
        <v>32834000000</v>
      </c>
      <c r="I633">
        <v>0</v>
      </c>
      <c r="J633" s="2">
        <v>1867000000</v>
      </c>
      <c r="K633" s="2">
        <f t="shared" si="28"/>
        <v>41735000000</v>
      </c>
      <c r="L633" s="2">
        <f t="shared" si="29"/>
        <v>7034000000</v>
      </c>
      <c r="M633" t="s">
        <v>9</v>
      </c>
      <c r="N633" t="s">
        <v>525</v>
      </c>
    </row>
    <row r="634" spans="1:14" x14ac:dyDescent="0.3">
      <c r="A634">
        <v>1631</v>
      </c>
      <c r="B634" t="s">
        <v>427</v>
      </c>
      <c r="C634" t="s">
        <v>1</v>
      </c>
      <c r="D634" t="str">
        <f t="shared" si="30"/>
        <v>VFCandYear 2</v>
      </c>
      <c r="E634" s="5">
        <v>41639</v>
      </c>
      <c r="F634" s="2">
        <v>11419648000</v>
      </c>
      <c r="G634" s="2">
        <v>5931469000</v>
      </c>
      <c r="H634" s="2">
        <v>3841032000</v>
      </c>
      <c r="I634">
        <v>0</v>
      </c>
      <c r="J634">
        <v>0</v>
      </c>
      <c r="K634" s="2">
        <f t="shared" si="28"/>
        <v>5488179000</v>
      </c>
      <c r="L634" s="2">
        <f t="shared" si="29"/>
        <v>1647147000</v>
      </c>
      <c r="M634" t="s">
        <v>4</v>
      </c>
      <c r="N634" t="s">
        <v>570</v>
      </c>
    </row>
    <row r="635" spans="1:14" x14ac:dyDescent="0.3">
      <c r="A635">
        <v>1639</v>
      </c>
      <c r="B635" t="s">
        <v>429</v>
      </c>
      <c r="C635" t="s">
        <v>1</v>
      </c>
      <c r="D635" t="str">
        <f t="shared" si="30"/>
        <v>VLOandYear 2</v>
      </c>
      <c r="E635" s="5">
        <v>41639</v>
      </c>
      <c r="F635" s="2">
        <v>138074000000</v>
      </c>
      <c r="G635" s="2">
        <v>127316000000</v>
      </c>
      <c r="H635" s="2">
        <v>5081000000</v>
      </c>
      <c r="I635">
        <v>0</v>
      </c>
      <c r="J635" s="2">
        <v>1720000000</v>
      </c>
      <c r="K635" s="2">
        <f t="shared" si="28"/>
        <v>10758000000</v>
      </c>
      <c r="L635" s="2">
        <f t="shared" si="29"/>
        <v>3957000000</v>
      </c>
      <c r="M635" t="s">
        <v>6</v>
      </c>
      <c r="N635" t="s">
        <v>556</v>
      </c>
    </row>
    <row r="636" spans="1:14" x14ac:dyDescent="0.3">
      <c r="A636">
        <v>1643</v>
      </c>
      <c r="B636" t="s">
        <v>430</v>
      </c>
      <c r="C636" t="s">
        <v>1</v>
      </c>
      <c r="D636" t="str">
        <f t="shared" si="30"/>
        <v>VMCandYear 2</v>
      </c>
      <c r="E636" s="5">
        <v>41639</v>
      </c>
      <c r="F636" s="2">
        <v>2770709000</v>
      </c>
      <c r="G636" s="2">
        <v>2343829000</v>
      </c>
      <c r="H636" s="2">
        <v>274217000</v>
      </c>
      <c r="I636">
        <v>0</v>
      </c>
      <c r="J636">
        <v>0</v>
      </c>
      <c r="K636" s="2">
        <f t="shared" si="28"/>
        <v>426880000</v>
      </c>
      <c r="L636" s="2">
        <f t="shared" si="29"/>
        <v>152663000</v>
      </c>
      <c r="M636" t="s">
        <v>11</v>
      </c>
      <c r="N636" t="s">
        <v>553</v>
      </c>
    </row>
    <row r="637" spans="1:14" x14ac:dyDescent="0.3">
      <c r="A637">
        <v>1651</v>
      </c>
      <c r="B637" t="s">
        <v>432</v>
      </c>
      <c r="C637" t="s">
        <v>1</v>
      </c>
      <c r="D637" t="str">
        <f t="shared" si="30"/>
        <v>VRSKandYear 2</v>
      </c>
      <c r="E637" s="5">
        <v>41639</v>
      </c>
      <c r="F637" s="2">
        <v>1595703000</v>
      </c>
      <c r="G637" s="2">
        <v>622523000</v>
      </c>
      <c r="H637" s="2">
        <v>228982000</v>
      </c>
      <c r="I637">
        <v>0</v>
      </c>
      <c r="J637" s="2">
        <v>129931000</v>
      </c>
      <c r="K637" s="2">
        <f t="shared" si="28"/>
        <v>973180000</v>
      </c>
      <c r="L637" s="2">
        <f t="shared" si="29"/>
        <v>614267000</v>
      </c>
      <c r="M637" t="s">
        <v>9</v>
      </c>
      <c r="N637" t="s">
        <v>529</v>
      </c>
    </row>
    <row r="638" spans="1:14" x14ac:dyDescent="0.3">
      <c r="A638">
        <v>1655</v>
      </c>
      <c r="B638" t="s">
        <v>433</v>
      </c>
      <c r="C638" t="s">
        <v>1</v>
      </c>
      <c r="D638" t="str">
        <f t="shared" si="30"/>
        <v>VRSNandYear 2</v>
      </c>
      <c r="E638" s="5">
        <v>41639</v>
      </c>
      <c r="F638" s="2">
        <v>965087000</v>
      </c>
      <c r="G638" s="2">
        <v>187013000</v>
      </c>
      <c r="H638" s="2">
        <v>179545000</v>
      </c>
      <c r="I638" s="2">
        <v>70297000</v>
      </c>
      <c r="J638">
        <v>0</v>
      </c>
      <c r="K638" s="2">
        <f t="shared" si="28"/>
        <v>778074000</v>
      </c>
      <c r="L638" s="2">
        <f t="shared" si="29"/>
        <v>528232000</v>
      </c>
      <c r="M638" t="s">
        <v>10</v>
      </c>
      <c r="N638" t="s">
        <v>506</v>
      </c>
    </row>
    <row r="639" spans="1:14" x14ac:dyDescent="0.3">
      <c r="A639">
        <v>1659</v>
      </c>
      <c r="B639" t="s">
        <v>434</v>
      </c>
      <c r="C639" t="s">
        <v>1</v>
      </c>
      <c r="D639" t="str">
        <f t="shared" si="30"/>
        <v>VRTXandYear 2</v>
      </c>
      <c r="E639" s="5">
        <v>41639</v>
      </c>
      <c r="F639" s="2">
        <v>1211975000</v>
      </c>
      <c r="G639" s="2">
        <v>130277000</v>
      </c>
      <c r="H639" s="2">
        <v>356188000</v>
      </c>
      <c r="I639" s="2">
        <v>882097000</v>
      </c>
      <c r="J639">
        <v>0</v>
      </c>
      <c r="K639" s="2">
        <f t="shared" si="28"/>
        <v>1081698000</v>
      </c>
      <c r="L639" s="2">
        <f t="shared" si="29"/>
        <v>-156587000</v>
      </c>
      <c r="M639" t="s">
        <v>8</v>
      </c>
      <c r="N639" t="s">
        <v>538</v>
      </c>
    </row>
    <row r="640" spans="1:14" x14ac:dyDescent="0.3">
      <c r="A640">
        <v>1667</v>
      </c>
      <c r="B640" t="s">
        <v>436</v>
      </c>
      <c r="C640" t="s">
        <v>1</v>
      </c>
      <c r="D640" t="str">
        <f t="shared" si="30"/>
        <v>VZandYear 2</v>
      </c>
      <c r="E640" s="5">
        <v>41639</v>
      </c>
      <c r="F640" s="2">
        <v>120550000000</v>
      </c>
      <c r="G640" s="2">
        <v>44887000000</v>
      </c>
      <c r="H640" s="2">
        <v>27089000000</v>
      </c>
      <c r="I640">
        <v>0</v>
      </c>
      <c r="J640" s="2">
        <v>16606000000</v>
      </c>
      <c r="K640" s="2">
        <f t="shared" si="28"/>
        <v>75663000000</v>
      </c>
      <c r="L640" s="2">
        <f t="shared" si="29"/>
        <v>31968000000</v>
      </c>
      <c r="M640" t="s">
        <v>13</v>
      </c>
      <c r="N640" t="s">
        <v>526</v>
      </c>
    </row>
    <row r="641" spans="1:14" x14ac:dyDescent="0.3">
      <c r="A641">
        <v>1671</v>
      </c>
      <c r="B641" t="s">
        <v>437</v>
      </c>
      <c r="C641" t="s">
        <v>1</v>
      </c>
      <c r="D641" t="str">
        <f t="shared" si="30"/>
        <v>WATandYear 2</v>
      </c>
      <c r="E641" s="5">
        <v>41639</v>
      </c>
      <c r="F641" s="2">
        <v>1904218000</v>
      </c>
      <c r="G641" s="2">
        <v>783456000</v>
      </c>
      <c r="H641" s="2">
        <v>492965000</v>
      </c>
      <c r="I641" s="2">
        <v>100536000</v>
      </c>
      <c r="J641" s="2">
        <v>9918000</v>
      </c>
      <c r="K641" s="2">
        <f t="shared" si="28"/>
        <v>1120762000</v>
      </c>
      <c r="L641" s="2">
        <f t="shared" si="29"/>
        <v>517343000</v>
      </c>
      <c r="M641" t="s">
        <v>8</v>
      </c>
      <c r="N641" t="s">
        <v>490</v>
      </c>
    </row>
    <row r="642" spans="1:14" x14ac:dyDescent="0.3">
      <c r="A642">
        <v>1679</v>
      </c>
      <c r="B642" t="s">
        <v>439</v>
      </c>
      <c r="C642" t="s">
        <v>1</v>
      </c>
      <c r="D642" t="str">
        <f t="shared" si="30"/>
        <v>WECandYear 2</v>
      </c>
      <c r="E642" s="5">
        <v>41639</v>
      </c>
      <c r="F642" s="2">
        <v>4519000000</v>
      </c>
      <c r="G642" s="2">
        <v>2982100000</v>
      </c>
      <c r="H642" s="2">
        <v>116700000</v>
      </c>
      <c r="I642">
        <v>0</v>
      </c>
      <c r="J642" s="2">
        <v>340100000</v>
      </c>
      <c r="K642" s="2">
        <f t="shared" si="28"/>
        <v>1536900000</v>
      </c>
      <c r="L642" s="2">
        <f t="shared" si="29"/>
        <v>1080100000</v>
      </c>
      <c r="M642" t="s">
        <v>14</v>
      </c>
      <c r="N642" t="s">
        <v>502</v>
      </c>
    </row>
    <row r="643" spans="1:14" x14ac:dyDescent="0.3">
      <c r="A643">
        <v>1683</v>
      </c>
      <c r="B643" t="s">
        <v>440</v>
      </c>
      <c r="C643" t="s">
        <v>1</v>
      </c>
      <c r="D643" t="str">
        <f t="shared" si="30"/>
        <v>WFCandYear 2</v>
      </c>
      <c r="E643" s="5">
        <v>41639</v>
      </c>
      <c r="F643" s="2">
        <v>88069000000</v>
      </c>
      <c r="G643" s="2">
        <v>1337000000</v>
      </c>
      <c r="H643" s="2">
        <v>47338000000</v>
      </c>
      <c r="I643">
        <v>0</v>
      </c>
      <c r="J643" s="2">
        <v>3813000000</v>
      </c>
      <c r="K643" s="2">
        <f t="shared" ref="K643:K706" si="31">F643-G643</f>
        <v>86732000000</v>
      </c>
      <c r="L643" s="2">
        <f t="shared" ref="L643:L706" si="32">F643-G643-H643-I643-J643</f>
        <v>35581000000</v>
      </c>
      <c r="M643" t="s">
        <v>7</v>
      </c>
      <c r="N643" t="s">
        <v>518</v>
      </c>
    </row>
    <row r="644" spans="1:14" x14ac:dyDescent="0.3">
      <c r="A644">
        <v>1703</v>
      </c>
      <c r="B644" t="s">
        <v>444</v>
      </c>
      <c r="C644" t="s">
        <v>1</v>
      </c>
      <c r="D644" t="str">
        <f t="shared" ref="D644:D707" si="33">B644&amp;"and"&amp;C644</f>
        <v>WMBandYear 2</v>
      </c>
      <c r="E644" s="5">
        <v>41639</v>
      </c>
      <c r="F644" s="2">
        <v>6860000000</v>
      </c>
      <c r="G644" s="2">
        <v>4124000000</v>
      </c>
      <c r="H644" s="2">
        <v>546000000</v>
      </c>
      <c r="I644">
        <v>0</v>
      </c>
      <c r="J644" s="2">
        <v>815000000</v>
      </c>
      <c r="K644" s="2">
        <f t="shared" si="31"/>
        <v>2736000000</v>
      </c>
      <c r="L644" s="2">
        <f t="shared" si="32"/>
        <v>1375000000</v>
      </c>
      <c r="M644" t="s">
        <v>6</v>
      </c>
      <c r="N644" t="s">
        <v>512</v>
      </c>
    </row>
    <row r="645" spans="1:14" x14ac:dyDescent="0.3">
      <c r="A645">
        <v>1714</v>
      </c>
      <c r="B645" t="s">
        <v>447</v>
      </c>
      <c r="C645" t="s">
        <v>1</v>
      </c>
      <c r="D645" t="str">
        <f t="shared" si="33"/>
        <v>WUandYear 2</v>
      </c>
      <c r="E645" s="5">
        <v>41639</v>
      </c>
      <c r="F645" s="2">
        <v>5542000000</v>
      </c>
      <c r="G645" s="2">
        <v>3235000000</v>
      </c>
      <c r="H645" s="2">
        <v>1199600000</v>
      </c>
      <c r="I645">
        <v>0</v>
      </c>
      <c r="J645">
        <v>0</v>
      </c>
      <c r="K645" s="2">
        <f t="shared" si="31"/>
        <v>2307000000</v>
      </c>
      <c r="L645" s="2">
        <f t="shared" si="32"/>
        <v>1107400000</v>
      </c>
      <c r="M645" t="s">
        <v>10</v>
      </c>
      <c r="N645" t="s">
        <v>506</v>
      </c>
    </row>
    <row r="646" spans="1:14" x14ac:dyDescent="0.3">
      <c r="A646">
        <v>1718</v>
      </c>
      <c r="B646" t="s">
        <v>448</v>
      </c>
      <c r="C646" t="s">
        <v>1</v>
      </c>
      <c r="D646" t="str">
        <f t="shared" si="33"/>
        <v>WYandYear 2</v>
      </c>
      <c r="E646" s="5">
        <v>41639</v>
      </c>
      <c r="F646" s="2">
        <v>7254000000</v>
      </c>
      <c r="G646" s="2">
        <v>5716000000</v>
      </c>
      <c r="H646" s="2">
        <v>494000000</v>
      </c>
      <c r="I646" s="2">
        <v>33000000</v>
      </c>
      <c r="J646">
        <v>0</v>
      </c>
      <c r="K646" s="2">
        <f t="shared" si="31"/>
        <v>1538000000</v>
      </c>
      <c r="L646" s="2">
        <f t="shared" si="32"/>
        <v>1011000000</v>
      </c>
      <c r="M646" t="s">
        <v>12</v>
      </c>
      <c r="N646" t="s">
        <v>505</v>
      </c>
    </row>
    <row r="647" spans="1:14" x14ac:dyDescent="0.3">
      <c r="A647">
        <v>1722</v>
      </c>
      <c r="B647" t="s">
        <v>449</v>
      </c>
      <c r="C647" t="s">
        <v>1</v>
      </c>
      <c r="D647" t="str">
        <f t="shared" si="33"/>
        <v>WYNandYear 2</v>
      </c>
      <c r="E647" s="5">
        <v>41639</v>
      </c>
      <c r="F647" s="2">
        <v>5009000000</v>
      </c>
      <c r="G647" s="2">
        <v>2394000000</v>
      </c>
      <c r="H647" s="2">
        <v>1471000000</v>
      </c>
      <c r="I647">
        <v>0</v>
      </c>
      <c r="J647" s="2">
        <v>216000000</v>
      </c>
      <c r="K647" s="2">
        <f t="shared" si="31"/>
        <v>2615000000</v>
      </c>
      <c r="L647" s="2">
        <f t="shared" si="32"/>
        <v>928000000</v>
      </c>
      <c r="M647" t="s">
        <v>4</v>
      </c>
      <c r="N647" t="s">
        <v>550</v>
      </c>
    </row>
    <row r="648" spans="1:14" x14ac:dyDescent="0.3">
      <c r="A648">
        <v>1726</v>
      </c>
      <c r="B648" t="s">
        <v>450</v>
      </c>
      <c r="C648" t="s">
        <v>1</v>
      </c>
      <c r="D648" t="str">
        <f t="shared" si="33"/>
        <v>WYNNandYear 2</v>
      </c>
      <c r="E648" s="5">
        <v>41639</v>
      </c>
      <c r="F648" s="2">
        <v>5620936000</v>
      </c>
      <c r="G648" s="2">
        <v>3478822000</v>
      </c>
      <c r="H648" s="2">
        <v>465926000</v>
      </c>
      <c r="I648">
        <v>0</v>
      </c>
      <c r="J648" s="2">
        <v>371051000</v>
      </c>
      <c r="K648" s="2">
        <f t="shared" si="31"/>
        <v>2142114000</v>
      </c>
      <c r="L648" s="2">
        <f t="shared" si="32"/>
        <v>1305137000</v>
      </c>
      <c r="M648" t="s">
        <v>4</v>
      </c>
      <c r="N648" t="s">
        <v>571</v>
      </c>
    </row>
    <row r="649" spans="1:14" x14ac:dyDescent="0.3">
      <c r="A649">
        <v>1730</v>
      </c>
      <c r="B649" t="s">
        <v>451</v>
      </c>
      <c r="C649" t="s">
        <v>1</v>
      </c>
      <c r="D649" t="str">
        <f t="shared" si="33"/>
        <v>XECandYear 2</v>
      </c>
      <c r="E649" s="5">
        <v>41639</v>
      </c>
      <c r="F649" s="2">
        <v>1998051000</v>
      </c>
      <c r="G649" s="2">
        <v>406198000</v>
      </c>
      <c r="H649" s="2">
        <v>72143000</v>
      </c>
      <c r="I649">
        <v>0</v>
      </c>
      <c r="J649" s="2">
        <v>615874000</v>
      </c>
      <c r="K649" s="2">
        <f t="shared" si="31"/>
        <v>1591853000</v>
      </c>
      <c r="L649" s="2">
        <f t="shared" si="32"/>
        <v>903836000</v>
      </c>
      <c r="M649" t="s">
        <v>6</v>
      </c>
      <c r="N649" t="s">
        <v>512</v>
      </c>
    </row>
    <row r="650" spans="1:14" x14ac:dyDescent="0.3">
      <c r="A650">
        <v>1734</v>
      </c>
      <c r="B650" t="s">
        <v>452</v>
      </c>
      <c r="C650" t="s">
        <v>1</v>
      </c>
      <c r="D650" t="str">
        <f t="shared" si="33"/>
        <v>XELandYear 2</v>
      </c>
      <c r="E650" s="5">
        <v>41639</v>
      </c>
      <c r="F650" s="2">
        <v>10914922000</v>
      </c>
      <c r="G650" s="2">
        <v>7408278000</v>
      </c>
      <c r="H650" s="2">
        <v>681226000</v>
      </c>
      <c r="I650">
        <v>0</v>
      </c>
      <c r="J650" s="2">
        <v>977863000</v>
      </c>
      <c r="K650" s="2">
        <f t="shared" si="31"/>
        <v>3506644000</v>
      </c>
      <c r="L650" s="2">
        <f t="shared" si="32"/>
        <v>1847555000</v>
      </c>
      <c r="M650" t="s">
        <v>14</v>
      </c>
      <c r="N650" t="s">
        <v>501</v>
      </c>
    </row>
    <row r="651" spans="1:14" x14ac:dyDescent="0.3">
      <c r="A651">
        <v>1738</v>
      </c>
      <c r="B651" t="s">
        <v>453</v>
      </c>
      <c r="C651" t="s">
        <v>1</v>
      </c>
      <c r="D651" t="str">
        <f t="shared" si="33"/>
        <v>XLandYear 2</v>
      </c>
      <c r="E651" s="5">
        <v>41639</v>
      </c>
      <c r="F651" s="2">
        <v>7541234000</v>
      </c>
      <c r="G651" s="2">
        <v>5106489000</v>
      </c>
      <c r="H651">
        <v>0</v>
      </c>
      <c r="I651">
        <v>0</v>
      </c>
      <c r="J651" s="2">
        <v>1213178000</v>
      </c>
      <c r="K651" s="2">
        <f t="shared" si="31"/>
        <v>2434745000</v>
      </c>
      <c r="L651" s="2">
        <f t="shared" si="32"/>
        <v>1221567000</v>
      </c>
      <c r="M651" t="s">
        <v>7</v>
      </c>
      <c r="N651" t="s">
        <v>504</v>
      </c>
    </row>
    <row r="652" spans="1:14" x14ac:dyDescent="0.3">
      <c r="A652">
        <v>1746</v>
      </c>
      <c r="B652" t="s">
        <v>455</v>
      </c>
      <c r="C652" t="s">
        <v>1</v>
      </c>
      <c r="D652" t="str">
        <f t="shared" si="33"/>
        <v>XOMandYear 2</v>
      </c>
      <c r="E652" s="5">
        <v>41639</v>
      </c>
      <c r="F652" s="2">
        <v>420836000000</v>
      </c>
      <c r="G652" s="2">
        <v>284681000000</v>
      </c>
      <c r="H652" s="2">
        <v>76696000000</v>
      </c>
      <c r="I652">
        <v>0</v>
      </c>
      <c r="J652" s="2">
        <v>17182000000</v>
      </c>
      <c r="K652" s="2">
        <f t="shared" si="31"/>
        <v>136155000000</v>
      </c>
      <c r="L652" s="2">
        <f t="shared" si="32"/>
        <v>42277000000</v>
      </c>
      <c r="M652" t="s">
        <v>6</v>
      </c>
      <c r="N652" t="s">
        <v>524</v>
      </c>
    </row>
    <row r="653" spans="1:14" x14ac:dyDescent="0.3">
      <c r="A653">
        <v>1750</v>
      </c>
      <c r="B653" t="s">
        <v>456</v>
      </c>
      <c r="C653" t="s">
        <v>1</v>
      </c>
      <c r="D653" t="str">
        <f t="shared" si="33"/>
        <v>XRAYandYear 2</v>
      </c>
      <c r="E653" s="5">
        <v>41639</v>
      </c>
      <c r="F653" s="2">
        <v>2950800000</v>
      </c>
      <c r="G653" s="2">
        <v>1373400000</v>
      </c>
      <c r="H653" s="2">
        <v>1144800000</v>
      </c>
      <c r="I653">
        <v>0</v>
      </c>
      <c r="J653">
        <v>0</v>
      </c>
      <c r="K653" s="2">
        <f t="shared" si="31"/>
        <v>1577400000</v>
      </c>
      <c r="L653" s="2">
        <f t="shared" si="32"/>
        <v>432600000</v>
      </c>
      <c r="M653" t="s">
        <v>8</v>
      </c>
      <c r="N653" t="s">
        <v>572</v>
      </c>
    </row>
    <row r="654" spans="1:14" x14ac:dyDescent="0.3">
      <c r="A654">
        <v>1754</v>
      </c>
      <c r="B654" t="s">
        <v>457</v>
      </c>
      <c r="C654" t="s">
        <v>1</v>
      </c>
      <c r="D654" t="str">
        <f t="shared" si="33"/>
        <v>XRXandYear 2</v>
      </c>
      <c r="E654" s="5">
        <v>41639</v>
      </c>
      <c r="F654" s="2">
        <v>20006000000</v>
      </c>
      <c r="G654" s="2">
        <v>13521000000</v>
      </c>
      <c r="H654" s="2">
        <v>4219000000</v>
      </c>
      <c r="I654" s="2">
        <v>603000000</v>
      </c>
      <c r="J654" s="2">
        <v>305000000</v>
      </c>
      <c r="K654" s="2">
        <f t="shared" si="31"/>
        <v>6485000000</v>
      </c>
      <c r="L654" s="2">
        <f t="shared" si="32"/>
        <v>1358000000</v>
      </c>
      <c r="M654" t="s">
        <v>10</v>
      </c>
      <c r="N654" t="s">
        <v>527</v>
      </c>
    </row>
    <row r="655" spans="1:14" x14ac:dyDescent="0.3">
      <c r="A655">
        <v>1758</v>
      </c>
      <c r="B655" t="s">
        <v>458</v>
      </c>
      <c r="C655" t="s">
        <v>1</v>
      </c>
      <c r="D655" t="str">
        <f t="shared" si="33"/>
        <v>XYLandYear 2</v>
      </c>
      <c r="E655" s="5">
        <v>41639</v>
      </c>
      <c r="F655" s="2">
        <v>3837000000</v>
      </c>
      <c r="G655" s="2">
        <v>2338000000</v>
      </c>
      <c r="H655" s="2">
        <v>990000000</v>
      </c>
      <c r="I655" s="2">
        <v>104000000</v>
      </c>
      <c r="J655">
        <v>0</v>
      </c>
      <c r="K655" s="2">
        <f t="shared" si="31"/>
        <v>1499000000</v>
      </c>
      <c r="L655" s="2">
        <f t="shared" si="32"/>
        <v>405000000</v>
      </c>
      <c r="M655" t="s">
        <v>9</v>
      </c>
      <c r="N655" t="s">
        <v>493</v>
      </c>
    </row>
    <row r="656" spans="1:14" x14ac:dyDescent="0.3">
      <c r="A656">
        <v>1762</v>
      </c>
      <c r="B656" t="s">
        <v>459</v>
      </c>
      <c r="C656" t="s">
        <v>1</v>
      </c>
      <c r="D656" t="str">
        <f t="shared" si="33"/>
        <v>YHOOandYear 2</v>
      </c>
      <c r="E656" s="5">
        <v>41639</v>
      </c>
      <c r="F656" s="2">
        <v>4680380000</v>
      </c>
      <c r="G656" s="2">
        <v>1349380000</v>
      </c>
      <c r="H656" s="2">
        <v>1751275000</v>
      </c>
      <c r="I656" s="2">
        <v>957587000</v>
      </c>
      <c r="J656" s="2">
        <v>44841000</v>
      </c>
      <c r="K656" s="2">
        <f t="shared" si="31"/>
        <v>3331000000</v>
      </c>
      <c r="L656" s="2">
        <f t="shared" si="32"/>
        <v>577297000</v>
      </c>
      <c r="M656" t="s">
        <v>10</v>
      </c>
      <c r="N656" t="s">
        <v>506</v>
      </c>
    </row>
    <row r="657" spans="1:14" x14ac:dyDescent="0.3">
      <c r="A657">
        <v>1770</v>
      </c>
      <c r="B657" t="s">
        <v>461</v>
      </c>
      <c r="C657" t="s">
        <v>1</v>
      </c>
      <c r="D657" t="str">
        <f t="shared" si="33"/>
        <v>ZBHandYear 2</v>
      </c>
      <c r="E657" s="5">
        <v>41639</v>
      </c>
      <c r="F657" s="2">
        <v>4623400000</v>
      </c>
      <c r="G657" s="2">
        <v>1266700000</v>
      </c>
      <c r="H657" s="2">
        <v>1796300000</v>
      </c>
      <c r="I657" s="2">
        <v>203000000</v>
      </c>
      <c r="J657" s="2">
        <v>78500000</v>
      </c>
      <c r="K657" s="2">
        <f t="shared" si="31"/>
        <v>3356700000</v>
      </c>
      <c r="L657" s="2">
        <f t="shared" si="32"/>
        <v>1278900000</v>
      </c>
      <c r="M657" t="s">
        <v>8</v>
      </c>
      <c r="N657" t="s">
        <v>495</v>
      </c>
    </row>
    <row r="658" spans="1:14" x14ac:dyDescent="0.3">
      <c r="A658">
        <v>1774</v>
      </c>
      <c r="B658" t="s">
        <v>462</v>
      </c>
      <c r="C658" t="s">
        <v>1</v>
      </c>
      <c r="D658" t="str">
        <f t="shared" si="33"/>
        <v>ZIONandYear 2</v>
      </c>
      <c r="E658" s="5">
        <v>41639</v>
      </c>
      <c r="F658" s="2">
        <v>2278812000</v>
      </c>
      <c r="G658" s="2">
        <v>58913000</v>
      </c>
      <c r="H658" s="2">
        <v>1700064000</v>
      </c>
      <c r="I658">
        <v>0</v>
      </c>
      <c r="J658" s="2">
        <v>-72761000</v>
      </c>
      <c r="K658" s="2">
        <f t="shared" si="31"/>
        <v>2219899000</v>
      </c>
      <c r="L658" s="2">
        <f t="shared" si="32"/>
        <v>592596000</v>
      </c>
      <c r="M658" t="s">
        <v>7</v>
      </c>
      <c r="N658" t="s">
        <v>522</v>
      </c>
    </row>
    <row r="659" spans="1:14" x14ac:dyDescent="0.3">
      <c r="A659">
        <v>1185</v>
      </c>
      <c r="B659" t="s">
        <v>323</v>
      </c>
      <c r="C659" t="s">
        <v>1</v>
      </c>
      <c r="D659" t="str">
        <f t="shared" si="33"/>
        <v>NVDAandYear 2</v>
      </c>
      <c r="E659" s="5">
        <v>41665</v>
      </c>
      <c r="F659" s="2">
        <v>4130000000</v>
      </c>
      <c r="G659" s="2">
        <v>1862000000</v>
      </c>
      <c r="H659" s="2">
        <v>436000000</v>
      </c>
      <c r="I659" s="2">
        <v>1336000000</v>
      </c>
      <c r="J659">
        <v>0</v>
      </c>
      <c r="K659" s="2">
        <f t="shared" si="31"/>
        <v>2268000000</v>
      </c>
      <c r="L659" s="2">
        <f t="shared" si="32"/>
        <v>496000000</v>
      </c>
      <c r="M659" t="s">
        <v>10</v>
      </c>
      <c r="N659" t="s">
        <v>536</v>
      </c>
    </row>
    <row r="660" spans="1:14" x14ac:dyDescent="0.3">
      <c r="A660">
        <v>41</v>
      </c>
      <c r="B660" t="s">
        <v>47</v>
      </c>
      <c r="C660" t="s">
        <v>1</v>
      </c>
      <c r="D660" t="str">
        <f t="shared" si="33"/>
        <v>ADSKandYear 2</v>
      </c>
      <c r="E660" s="5">
        <v>41670</v>
      </c>
      <c r="F660" s="2">
        <v>2273900000</v>
      </c>
      <c r="G660" s="2">
        <v>274300000</v>
      </c>
      <c r="H660" s="2">
        <v>1054400000</v>
      </c>
      <c r="I660" s="2">
        <v>611100000</v>
      </c>
      <c r="J660" s="2">
        <v>36500000</v>
      </c>
      <c r="K660" s="2">
        <f t="shared" si="31"/>
        <v>1999600000</v>
      </c>
      <c r="L660" s="2">
        <f t="shared" si="32"/>
        <v>297600000</v>
      </c>
      <c r="M660" t="s">
        <v>10</v>
      </c>
      <c r="N660" t="s">
        <v>569</v>
      </c>
    </row>
    <row r="661" spans="1:14" x14ac:dyDescent="0.3">
      <c r="A661">
        <v>387</v>
      </c>
      <c r="B661" t="s">
        <v>127</v>
      </c>
      <c r="C661" t="s">
        <v>1</v>
      </c>
      <c r="D661" t="str">
        <f t="shared" si="33"/>
        <v>CRMandYear 2</v>
      </c>
      <c r="E661" s="5">
        <v>41670</v>
      </c>
      <c r="F661" s="2">
        <v>4071003000</v>
      </c>
      <c r="G661" s="2">
        <v>968428000</v>
      </c>
      <c r="H661" s="2">
        <v>2764851000</v>
      </c>
      <c r="I661" s="2">
        <v>623798000</v>
      </c>
      <c r="J661">
        <v>0</v>
      </c>
      <c r="K661" s="2">
        <f t="shared" si="31"/>
        <v>3102575000</v>
      </c>
      <c r="L661" s="2">
        <f t="shared" si="32"/>
        <v>-286074000</v>
      </c>
      <c r="M661" t="s">
        <v>10</v>
      </c>
      <c r="N661" t="s">
        <v>506</v>
      </c>
    </row>
    <row r="662" spans="1:14" x14ac:dyDescent="0.3">
      <c r="A662">
        <v>449</v>
      </c>
      <c r="B662" t="s">
        <v>143</v>
      </c>
      <c r="C662" t="s">
        <v>1</v>
      </c>
      <c r="D662" t="str">
        <f t="shared" si="33"/>
        <v>DGandYear 2</v>
      </c>
      <c r="E662" s="5">
        <v>41670</v>
      </c>
      <c r="F662" s="2">
        <v>17504167000</v>
      </c>
      <c r="G662" s="2">
        <v>12068425000</v>
      </c>
      <c r="H662" s="2">
        <v>3699557000</v>
      </c>
      <c r="I662">
        <v>0</v>
      </c>
      <c r="J662">
        <v>0</v>
      </c>
      <c r="K662" s="2">
        <f t="shared" si="31"/>
        <v>5435742000</v>
      </c>
      <c r="L662" s="2">
        <f t="shared" si="32"/>
        <v>1736185000</v>
      </c>
      <c r="M662" t="s">
        <v>4</v>
      </c>
      <c r="N662" t="s">
        <v>575</v>
      </c>
    </row>
    <row r="663" spans="1:14" x14ac:dyDescent="0.3">
      <c r="A663">
        <v>980</v>
      </c>
      <c r="B663" t="s">
        <v>276</v>
      </c>
      <c r="C663" t="s">
        <v>1</v>
      </c>
      <c r="D663" t="str">
        <f t="shared" si="33"/>
        <v>LOWandYear 2</v>
      </c>
      <c r="E663" s="5">
        <v>41670</v>
      </c>
      <c r="F663" s="2">
        <v>53417000000</v>
      </c>
      <c r="G663" s="2">
        <v>34941000000</v>
      </c>
      <c r="H663" s="2">
        <v>12865000000</v>
      </c>
      <c r="I663">
        <v>0</v>
      </c>
      <c r="J663" s="2">
        <v>1462000000</v>
      </c>
      <c r="K663" s="2">
        <f t="shared" si="31"/>
        <v>18476000000</v>
      </c>
      <c r="L663" s="2">
        <f t="shared" si="32"/>
        <v>4149000000</v>
      </c>
      <c r="M663" t="s">
        <v>4</v>
      </c>
      <c r="N663" t="s">
        <v>576</v>
      </c>
    </row>
    <row r="664" spans="1:14" x14ac:dyDescent="0.3">
      <c r="A664">
        <v>1523</v>
      </c>
      <c r="B664" t="s">
        <v>401</v>
      </c>
      <c r="C664" t="s">
        <v>1</v>
      </c>
      <c r="D664" t="str">
        <f t="shared" si="33"/>
        <v>TIFandYear 2</v>
      </c>
      <c r="E664" s="5">
        <v>41670</v>
      </c>
      <c r="F664" s="2">
        <v>4031100000</v>
      </c>
      <c r="G664" s="2">
        <v>1690700000</v>
      </c>
      <c r="H664" s="2">
        <v>2036100000</v>
      </c>
      <c r="I664">
        <v>0</v>
      </c>
      <c r="J664">
        <v>0</v>
      </c>
      <c r="K664" s="2">
        <f t="shared" si="31"/>
        <v>2340400000</v>
      </c>
      <c r="L664" s="2">
        <f t="shared" si="32"/>
        <v>304300000</v>
      </c>
      <c r="M664" t="s">
        <v>4</v>
      </c>
      <c r="N664" t="s">
        <v>570</v>
      </c>
    </row>
    <row r="665" spans="1:14" x14ac:dyDescent="0.3">
      <c r="A665">
        <v>1611</v>
      </c>
      <c r="B665" t="s">
        <v>422</v>
      </c>
      <c r="C665" t="s">
        <v>1</v>
      </c>
      <c r="D665" t="str">
        <f t="shared" si="33"/>
        <v>URBNandYear 2</v>
      </c>
      <c r="E665" s="5">
        <v>41670</v>
      </c>
      <c r="F665" s="2">
        <v>3086608000</v>
      </c>
      <c r="G665" s="2">
        <v>1925266000</v>
      </c>
      <c r="H665" s="2">
        <v>734511000</v>
      </c>
      <c r="I665">
        <v>0</v>
      </c>
      <c r="J665">
        <v>0</v>
      </c>
      <c r="K665" s="2">
        <f t="shared" si="31"/>
        <v>1161342000</v>
      </c>
      <c r="L665" s="2">
        <f t="shared" si="32"/>
        <v>426831000</v>
      </c>
      <c r="M665" t="s">
        <v>4</v>
      </c>
      <c r="N665" t="s">
        <v>573</v>
      </c>
    </row>
    <row r="666" spans="1:14" x14ac:dyDescent="0.3">
      <c r="A666">
        <v>1707</v>
      </c>
      <c r="B666" t="s">
        <v>445</v>
      </c>
      <c r="C666" t="s">
        <v>1</v>
      </c>
      <c r="D666" t="str">
        <f t="shared" si="33"/>
        <v>WMTandYear 2</v>
      </c>
      <c r="E666" s="5">
        <v>41670</v>
      </c>
      <c r="F666" s="2">
        <v>476294000000</v>
      </c>
      <c r="G666" s="2">
        <v>358069000000</v>
      </c>
      <c r="H666" s="2">
        <v>91353000000</v>
      </c>
      <c r="I666">
        <v>0</v>
      </c>
      <c r="J666">
        <v>0</v>
      </c>
      <c r="K666" s="2">
        <f t="shared" si="31"/>
        <v>118225000000</v>
      </c>
      <c r="L666" s="2">
        <f t="shared" si="32"/>
        <v>26872000000</v>
      </c>
      <c r="M666" t="s">
        <v>5</v>
      </c>
      <c r="N666" t="s">
        <v>574</v>
      </c>
    </row>
    <row r="667" spans="1:14" x14ac:dyDescent="0.3">
      <c r="A667">
        <v>207</v>
      </c>
      <c r="B667" t="s">
        <v>85</v>
      </c>
      <c r="C667" t="s">
        <v>1</v>
      </c>
      <c r="D667" t="str">
        <f t="shared" si="33"/>
        <v>BBYandYear 2</v>
      </c>
      <c r="E667" s="5">
        <v>41671</v>
      </c>
      <c r="F667" s="2">
        <v>40611000000</v>
      </c>
      <c r="G667" s="2">
        <v>31212000000</v>
      </c>
      <c r="H667" s="2">
        <v>8106000000</v>
      </c>
      <c r="I667">
        <v>0</v>
      </c>
      <c r="J667">
        <v>0</v>
      </c>
      <c r="K667" s="2">
        <f t="shared" si="31"/>
        <v>9399000000</v>
      </c>
      <c r="L667" s="2">
        <f t="shared" si="32"/>
        <v>1293000000</v>
      </c>
      <c r="M667" t="s">
        <v>4</v>
      </c>
      <c r="N667" t="s">
        <v>486</v>
      </c>
    </row>
    <row r="668" spans="1:14" x14ac:dyDescent="0.3">
      <c r="A668">
        <v>485</v>
      </c>
      <c r="B668" t="s">
        <v>152</v>
      </c>
      <c r="C668" t="s">
        <v>1</v>
      </c>
      <c r="D668" t="str">
        <f t="shared" si="33"/>
        <v>DLTRandYear 2</v>
      </c>
      <c r="E668" s="5">
        <v>41671</v>
      </c>
      <c r="F668" s="2">
        <v>7840300000</v>
      </c>
      <c r="G668" s="2">
        <v>5050500000</v>
      </c>
      <c r="H668" s="2">
        <v>1819500000</v>
      </c>
      <c r="I668">
        <v>0</v>
      </c>
      <c r="J668">
        <v>0</v>
      </c>
      <c r="K668" s="2">
        <f t="shared" si="31"/>
        <v>2789800000</v>
      </c>
      <c r="L668" s="2">
        <f t="shared" si="32"/>
        <v>970300000</v>
      </c>
      <c r="M668" t="s">
        <v>4</v>
      </c>
      <c r="N668" t="s">
        <v>575</v>
      </c>
    </row>
    <row r="669" spans="1:14" x14ac:dyDescent="0.3">
      <c r="A669">
        <v>649</v>
      </c>
      <c r="B669" t="s">
        <v>193</v>
      </c>
      <c r="C669" t="s">
        <v>1</v>
      </c>
      <c r="D669" t="str">
        <f t="shared" si="33"/>
        <v>FLandYear 2</v>
      </c>
      <c r="E669" s="5">
        <v>41671</v>
      </c>
      <c r="F669" s="2">
        <v>6505000000</v>
      </c>
      <c r="G669" s="2">
        <v>4372000000</v>
      </c>
      <c r="H669" s="2">
        <v>1334000000</v>
      </c>
      <c r="I669">
        <v>0</v>
      </c>
      <c r="J669" s="2">
        <v>133000000</v>
      </c>
      <c r="K669" s="2">
        <f t="shared" si="31"/>
        <v>2133000000</v>
      </c>
      <c r="L669" s="2">
        <f t="shared" si="32"/>
        <v>666000000</v>
      </c>
      <c r="M669" t="s">
        <v>4</v>
      </c>
      <c r="N669" t="s">
        <v>573</v>
      </c>
    </row>
    <row r="670" spans="1:14" x14ac:dyDescent="0.3">
      <c r="A670">
        <v>713</v>
      </c>
      <c r="B670" t="s">
        <v>209</v>
      </c>
      <c r="C670" t="s">
        <v>1</v>
      </c>
      <c r="D670" t="str">
        <f t="shared" si="33"/>
        <v>GPSandYear 2</v>
      </c>
      <c r="E670" s="5">
        <v>41671</v>
      </c>
      <c r="F670" s="2">
        <v>16148000000</v>
      </c>
      <c r="G670" s="2">
        <v>9855000000</v>
      </c>
      <c r="H670">
        <v>0</v>
      </c>
      <c r="I670">
        <v>0</v>
      </c>
      <c r="J670">
        <v>0</v>
      </c>
      <c r="K670" s="2">
        <f t="shared" si="31"/>
        <v>6293000000</v>
      </c>
      <c r="L670" s="2">
        <f t="shared" si="32"/>
        <v>6293000000</v>
      </c>
      <c r="M670" t="s">
        <v>4</v>
      </c>
      <c r="N670" t="s">
        <v>573</v>
      </c>
    </row>
    <row r="671" spans="1:14" x14ac:dyDescent="0.3">
      <c r="A671">
        <v>888</v>
      </c>
      <c r="B671" t="s">
        <v>253</v>
      </c>
      <c r="C671" t="s">
        <v>1</v>
      </c>
      <c r="D671" t="str">
        <f t="shared" si="33"/>
        <v>JWNandYear 2</v>
      </c>
      <c r="E671" s="5">
        <v>41671</v>
      </c>
      <c r="F671" s="2">
        <v>12540000000</v>
      </c>
      <c r="G671" s="2">
        <v>7737000000</v>
      </c>
      <c r="H671" s="2">
        <v>3453000000</v>
      </c>
      <c r="I671">
        <v>0</v>
      </c>
      <c r="J671">
        <v>0</v>
      </c>
      <c r="K671" s="2">
        <f t="shared" si="31"/>
        <v>4803000000</v>
      </c>
      <c r="L671" s="2">
        <f t="shared" si="32"/>
        <v>1350000000</v>
      </c>
      <c r="M671" t="s">
        <v>4</v>
      </c>
      <c r="N671" t="s">
        <v>577</v>
      </c>
    </row>
    <row r="672" spans="1:14" x14ac:dyDescent="0.3">
      <c r="A672">
        <v>928</v>
      </c>
      <c r="B672" t="s">
        <v>263</v>
      </c>
      <c r="C672" t="s">
        <v>1</v>
      </c>
      <c r="D672" t="str">
        <f t="shared" si="33"/>
        <v>KRandYear 2</v>
      </c>
      <c r="E672" s="5">
        <v>41671</v>
      </c>
      <c r="F672" s="2">
        <v>98375000000</v>
      </c>
      <c r="G672" s="2">
        <v>78138000000</v>
      </c>
      <c r="H672" s="2">
        <v>15809000000</v>
      </c>
      <c r="I672">
        <v>0</v>
      </c>
      <c r="J672" s="2">
        <v>1703000000</v>
      </c>
      <c r="K672" s="2">
        <f t="shared" si="31"/>
        <v>20237000000</v>
      </c>
      <c r="L672" s="2">
        <f t="shared" si="32"/>
        <v>2725000000</v>
      </c>
      <c r="M672" t="s">
        <v>5</v>
      </c>
      <c r="N672" t="s">
        <v>578</v>
      </c>
    </row>
    <row r="673" spans="1:14" x14ac:dyDescent="0.3">
      <c r="A673">
        <v>932</v>
      </c>
      <c r="B673" t="s">
        <v>264</v>
      </c>
      <c r="C673" t="s">
        <v>1</v>
      </c>
      <c r="D673" t="str">
        <f t="shared" si="33"/>
        <v>KSSandYear 2</v>
      </c>
      <c r="E673" s="5">
        <v>41671</v>
      </c>
      <c r="F673" s="2">
        <v>19031000000</v>
      </c>
      <c r="G673" s="2">
        <v>12087000000</v>
      </c>
      <c r="H673" s="2">
        <v>4313000000</v>
      </c>
      <c r="I673">
        <v>0</v>
      </c>
      <c r="J673" s="2">
        <v>889000000</v>
      </c>
      <c r="K673" s="2">
        <f t="shared" si="31"/>
        <v>6944000000</v>
      </c>
      <c r="L673" s="2">
        <f t="shared" si="32"/>
        <v>1742000000</v>
      </c>
      <c r="M673" t="s">
        <v>4</v>
      </c>
      <c r="N673" t="s">
        <v>575</v>
      </c>
    </row>
    <row r="674" spans="1:14" x14ac:dyDescent="0.3">
      <c r="A674">
        <v>940</v>
      </c>
      <c r="B674" t="s">
        <v>266</v>
      </c>
      <c r="C674" t="s">
        <v>1</v>
      </c>
      <c r="D674" t="str">
        <f t="shared" si="33"/>
        <v>LBandYear 2</v>
      </c>
      <c r="E674" s="5">
        <v>41671</v>
      </c>
      <c r="F674" s="2">
        <v>10773000000</v>
      </c>
      <c r="G674" s="2">
        <v>6344000000</v>
      </c>
      <c r="H674" s="2">
        <v>2686000000</v>
      </c>
      <c r="I674">
        <v>0</v>
      </c>
      <c r="J674">
        <v>0</v>
      </c>
      <c r="K674" s="2">
        <f t="shared" si="31"/>
        <v>4429000000</v>
      </c>
      <c r="L674" s="2">
        <f t="shared" si="32"/>
        <v>1743000000</v>
      </c>
      <c r="M674" t="s">
        <v>4</v>
      </c>
      <c r="N674" t="s">
        <v>573</v>
      </c>
    </row>
    <row r="675" spans="1:14" x14ac:dyDescent="0.3">
      <c r="A675">
        <v>1004</v>
      </c>
      <c r="B675" t="s">
        <v>282</v>
      </c>
      <c r="C675" t="s">
        <v>1</v>
      </c>
      <c r="D675" t="str">
        <f t="shared" si="33"/>
        <v>MandYear 2</v>
      </c>
      <c r="E675" s="5">
        <v>41671</v>
      </c>
      <c r="F675" s="2">
        <v>27931000000</v>
      </c>
      <c r="G675" s="2">
        <v>16725000000</v>
      </c>
      <c r="H675" s="2">
        <v>8440000000</v>
      </c>
      <c r="I675">
        <v>0</v>
      </c>
      <c r="J675">
        <v>0</v>
      </c>
      <c r="K675" s="2">
        <f t="shared" si="31"/>
        <v>11206000000</v>
      </c>
      <c r="L675" s="2">
        <f t="shared" si="32"/>
        <v>2766000000</v>
      </c>
      <c r="M675" t="s">
        <v>4</v>
      </c>
      <c r="N675" t="s">
        <v>577</v>
      </c>
    </row>
    <row r="676" spans="1:14" x14ac:dyDescent="0.3">
      <c r="A676">
        <v>1371</v>
      </c>
      <c r="B676" t="s">
        <v>366</v>
      </c>
      <c r="C676" t="s">
        <v>1</v>
      </c>
      <c r="D676" t="str">
        <f t="shared" si="33"/>
        <v>ROSTandYear 2</v>
      </c>
      <c r="E676" s="5">
        <v>41671</v>
      </c>
      <c r="F676" s="2">
        <v>10230353000</v>
      </c>
      <c r="G676" s="2">
        <v>7360924000</v>
      </c>
      <c r="H676" s="2">
        <v>1526366000</v>
      </c>
      <c r="I676">
        <v>0</v>
      </c>
      <c r="J676">
        <v>0</v>
      </c>
      <c r="K676" s="2">
        <f t="shared" si="31"/>
        <v>2869429000</v>
      </c>
      <c r="L676" s="2">
        <f t="shared" si="32"/>
        <v>1343063000</v>
      </c>
      <c r="M676" t="s">
        <v>4</v>
      </c>
      <c r="N676" t="s">
        <v>573</v>
      </c>
    </row>
    <row r="677" spans="1:14" x14ac:dyDescent="0.3">
      <c r="A677">
        <v>1407</v>
      </c>
      <c r="B677" t="s">
        <v>374</v>
      </c>
      <c r="C677" t="s">
        <v>1</v>
      </c>
      <c r="D677" t="str">
        <f t="shared" si="33"/>
        <v>SIGandYear 2</v>
      </c>
      <c r="E677" s="5">
        <v>41671</v>
      </c>
      <c r="F677" s="2">
        <v>4209200000</v>
      </c>
      <c r="G677" s="2">
        <v>2628700000</v>
      </c>
      <c r="H677" s="2">
        <v>1010000000</v>
      </c>
      <c r="I677">
        <v>0</v>
      </c>
      <c r="J677">
        <v>0</v>
      </c>
      <c r="K677" s="2">
        <f t="shared" si="31"/>
        <v>1580500000</v>
      </c>
      <c r="L677" s="2">
        <f t="shared" si="32"/>
        <v>570500000</v>
      </c>
      <c r="M677" t="s">
        <v>4</v>
      </c>
      <c r="N677" t="s">
        <v>539</v>
      </c>
    </row>
    <row r="678" spans="1:14" x14ac:dyDescent="0.3">
      <c r="A678">
        <v>1439</v>
      </c>
      <c r="B678" t="s">
        <v>381</v>
      </c>
      <c r="C678" t="s">
        <v>1</v>
      </c>
      <c r="D678" t="str">
        <f t="shared" si="33"/>
        <v>SPLSandYear 2</v>
      </c>
      <c r="E678" s="5">
        <v>41671</v>
      </c>
      <c r="F678" s="2">
        <v>23114000000</v>
      </c>
      <c r="G678" s="2">
        <v>17082000000</v>
      </c>
      <c r="H678" s="2">
        <v>4735000000</v>
      </c>
      <c r="I678">
        <v>0</v>
      </c>
      <c r="J678" s="2">
        <v>55000000</v>
      </c>
      <c r="K678" s="2">
        <f t="shared" si="31"/>
        <v>6032000000</v>
      </c>
      <c r="L678" s="2">
        <f t="shared" si="32"/>
        <v>1242000000</v>
      </c>
      <c r="M678" t="s">
        <v>4</v>
      </c>
      <c r="N678" t="s">
        <v>539</v>
      </c>
    </row>
    <row r="679" spans="1:14" x14ac:dyDescent="0.3">
      <c r="A679">
        <v>1519</v>
      </c>
      <c r="B679" t="s">
        <v>400</v>
      </c>
      <c r="C679" t="s">
        <v>1</v>
      </c>
      <c r="D679" t="str">
        <f t="shared" si="33"/>
        <v>TGTandYear 2</v>
      </c>
      <c r="E679" s="5">
        <v>41671</v>
      </c>
      <c r="F679" s="2">
        <v>71279000000</v>
      </c>
      <c r="G679" s="2">
        <v>50039000000</v>
      </c>
      <c r="H679" s="2">
        <v>14465000000</v>
      </c>
      <c r="I679">
        <v>0</v>
      </c>
      <c r="J679" s="2">
        <v>1996000000</v>
      </c>
      <c r="K679" s="2">
        <f t="shared" si="31"/>
        <v>21240000000</v>
      </c>
      <c r="L679" s="2">
        <f t="shared" si="32"/>
        <v>4779000000</v>
      </c>
      <c r="M679" t="s">
        <v>4</v>
      </c>
      <c r="N679" t="s">
        <v>575</v>
      </c>
    </row>
    <row r="680" spans="1:14" x14ac:dyDescent="0.3">
      <c r="A680">
        <v>1527</v>
      </c>
      <c r="B680" t="s">
        <v>402</v>
      </c>
      <c r="C680" t="s">
        <v>1</v>
      </c>
      <c r="D680" t="str">
        <f t="shared" si="33"/>
        <v>TJXandYear 2</v>
      </c>
      <c r="E680" s="5">
        <v>41671</v>
      </c>
      <c r="F680" s="2">
        <v>27422696000</v>
      </c>
      <c r="G680" s="2">
        <v>19605037000</v>
      </c>
      <c r="H680" s="2">
        <v>4467089000</v>
      </c>
      <c r="I680">
        <v>0</v>
      </c>
      <c r="J680">
        <v>0</v>
      </c>
      <c r="K680" s="2">
        <f t="shared" si="31"/>
        <v>7817659000</v>
      </c>
      <c r="L680" s="2">
        <f t="shared" si="32"/>
        <v>3350570000</v>
      </c>
      <c r="M680" t="s">
        <v>4</v>
      </c>
      <c r="N680" t="s">
        <v>573</v>
      </c>
    </row>
    <row r="681" spans="1:14" x14ac:dyDescent="0.3">
      <c r="A681">
        <v>761</v>
      </c>
      <c r="B681" t="s">
        <v>221</v>
      </c>
      <c r="C681" t="s">
        <v>1</v>
      </c>
      <c r="D681" t="str">
        <f t="shared" si="33"/>
        <v>HDandYear 2</v>
      </c>
      <c r="E681" s="5">
        <v>41672</v>
      </c>
      <c r="F681" s="2">
        <v>78812000000</v>
      </c>
      <c r="G681" s="2">
        <v>51897000000</v>
      </c>
      <c r="H681" s="2">
        <v>16122000000</v>
      </c>
      <c r="I681">
        <v>0</v>
      </c>
      <c r="J681" s="2">
        <v>1627000000</v>
      </c>
      <c r="K681" s="2">
        <f t="shared" si="31"/>
        <v>26915000000</v>
      </c>
      <c r="L681" s="2">
        <f t="shared" si="32"/>
        <v>9166000000</v>
      </c>
      <c r="M681" t="s">
        <v>4</v>
      </c>
      <c r="N681" t="s">
        <v>576</v>
      </c>
    </row>
    <row r="682" spans="1:14" x14ac:dyDescent="0.3">
      <c r="A682">
        <v>1317</v>
      </c>
      <c r="B682" t="s">
        <v>353</v>
      </c>
      <c r="C682" t="s">
        <v>1</v>
      </c>
      <c r="D682" t="str">
        <f t="shared" si="33"/>
        <v>PVHandYear 2</v>
      </c>
      <c r="E682" s="5">
        <v>41672</v>
      </c>
      <c r="F682" s="2">
        <v>8186400000</v>
      </c>
      <c r="G682" s="2">
        <v>3967100000</v>
      </c>
      <c r="H682" s="2">
        <v>3673500000</v>
      </c>
      <c r="I682">
        <v>0</v>
      </c>
      <c r="J682">
        <v>0</v>
      </c>
      <c r="K682" s="2">
        <f t="shared" si="31"/>
        <v>4219300000</v>
      </c>
      <c r="L682" s="2">
        <f t="shared" si="32"/>
        <v>545800000</v>
      </c>
      <c r="M682" t="s">
        <v>4</v>
      </c>
      <c r="N682" t="s">
        <v>570</v>
      </c>
    </row>
    <row r="683" spans="1:14" x14ac:dyDescent="0.3">
      <c r="A683">
        <v>1591</v>
      </c>
      <c r="B683" t="s">
        <v>417</v>
      </c>
      <c r="C683" t="s">
        <v>1</v>
      </c>
      <c r="D683" t="str">
        <f t="shared" si="33"/>
        <v>ULTAandYear 2</v>
      </c>
      <c r="E683" s="5">
        <v>41672</v>
      </c>
      <c r="F683" s="2">
        <v>2670573000</v>
      </c>
      <c r="G683" s="2">
        <v>1729325000</v>
      </c>
      <c r="H683" s="2">
        <v>596390000</v>
      </c>
      <c r="I683">
        <v>0</v>
      </c>
      <c r="J683">
        <v>0</v>
      </c>
      <c r="K683" s="2">
        <f t="shared" si="31"/>
        <v>941248000</v>
      </c>
      <c r="L683" s="2">
        <f t="shared" si="32"/>
        <v>344858000</v>
      </c>
      <c r="M683" t="s">
        <v>4</v>
      </c>
      <c r="N683" t="s">
        <v>539</v>
      </c>
    </row>
    <row r="684" spans="1:14" x14ac:dyDescent="0.3">
      <c r="A684">
        <v>916</v>
      </c>
      <c r="B684" t="s">
        <v>260</v>
      </c>
      <c r="C684" t="s">
        <v>1</v>
      </c>
      <c r="D684" t="str">
        <f t="shared" si="33"/>
        <v>KMXandYear 2</v>
      </c>
      <c r="E684" s="5">
        <v>41698</v>
      </c>
      <c r="F684" s="2">
        <v>12574299000</v>
      </c>
      <c r="G684" s="2">
        <v>10925598000</v>
      </c>
      <c r="H684" s="2">
        <v>819048000</v>
      </c>
      <c r="I684">
        <v>0</v>
      </c>
      <c r="J684">
        <v>0</v>
      </c>
      <c r="K684" s="2">
        <f t="shared" si="31"/>
        <v>1648701000</v>
      </c>
      <c r="L684" s="2">
        <f t="shared" si="32"/>
        <v>829653000</v>
      </c>
      <c r="M684" t="s">
        <v>4</v>
      </c>
      <c r="N684" t="s">
        <v>539</v>
      </c>
    </row>
    <row r="685" spans="1:14" x14ac:dyDescent="0.3">
      <c r="A685">
        <v>1355</v>
      </c>
      <c r="B685" t="s">
        <v>362</v>
      </c>
      <c r="C685" t="s">
        <v>1</v>
      </c>
      <c r="D685" t="str">
        <f t="shared" si="33"/>
        <v>RHTandYear 2</v>
      </c>
      <c r="E685" s="5">
        <v>41698</v>
      </c>
      <c r="F685" s="2">
        <v>1534615000</v>
      </c>
      <c r="G685" s="2">
        <v>232600000</v>
      </c>
      <c r="H685" s="2">
        <v>750292000</v>
      </c>
      <c r="I685" s="2">
        <v>317263000</v>
      </c>
      <c r="J685">
        <v>0</v>
      </c>
      <c r="K685" s="2">
        <f t="shared" si="31"/>
        <v>1302015000</v>
      </c>
      <c r="L685" s="2">
        <f t="shared" si="32"/>
        <v>234460000</v>
      </c>
      <c r="M685" t="s">
        <v>10</v>
      </c>
      <c r="N685" t="s">
        <v>579</v>
      </c>
    </row>
    <row r="686" spans="1:14" x14ac:dyDescent="0.3">
      <c r="A686">
        <v>1463</v>
      </c>
      <c r="B686" t="s">
        <v>386</v>
      </c>
      <c r="C686" t="s">
        <v>1</v>
      </c>
      <c r="D686" t="str">
        <f t="shared" si="33"/>
        <v>STZandYear 2</v>
      </c>
      <c r="E686" s="5">
        <v>41698</v>
      </c>
      <c r="F686" s="2">
        <v>4867700000</v>
      </c>
      <c r="G686" s="2">
        <v>2876000000</v>
      </c>
      <c r="H686" s="2">
        <v>895100000</v>
      </c>
      <c r="I686">
        <v>0</v>
      </c>
      <c r="J686">
        <v>0</v>
      </c>
      <c r="K686" s="2">
        <f t="shared" si="31"/>
        <v>1991700000</v>
      </c>
      <c r="L686" s="2">
        <f t="shared" si="32"/>
        <v>1096600000</v>
      </c>
      <c r="M686" t="s">
        <v>5</v>
      </c>
      <c r="N686" t="s">
        <v>580</v>
      </c>
    </row>
    <row r="687" spans="1:14" x14ac:dyDescent="0.3">
      <c r="A687">
        <v>199</v>
      </c>
      <c r="B687" t="s">
        <v>83</v>
      </c>
      <c r="C687" t="s">
        <v>1</v>
      </c>
      <c r="D687" t="str">
        <f t="shared" si="33"/>
        <v>BBBYandYear 2</v>
      </c>
      <c r="E687" s="5">
        <v>41699</v>
      </c>
      <c r="F687" s="2">
        <v>11503963000</v>
      </c>
      <c r="G687" s="2">
        <v>6938381000</v>
      </c>
      <c r="H687" s="2">
        <v>2950995000</v>
      </c>
      <c r="I687">
        <v>0</v>
      </c>
      <c r="J687">
        <v>0</v>
      </c>
      <c r="K687" s="2">
        <f t="shared" si="31"/>
        <v>4565582000</v>
      </c>
      <c r="L687" s="2">
        <f t="shared" si="32"/>
        <v>1614587000</v>
      </c>
      <c r="M687" t="s">
        <v>4</v>
      </c>
      <c r="N687" t="s">
        <v>539</v>
      </c>
    </row>
    <row r="688" spans="1:14" x14ac:dyDescent="0.3">
      <c r="A688">
        <v>1487</v>
      </c>
      <c r="B688" t="s">
        <v>392</v>
      </c>
      <c r="C688" t="s">
        <v>1</v>
      </c>
      <c r="D688" t="str">
        <f t="shared" si="33"/>
        <v>SYMCandYear 2</v>
      </c>
      <c r="E688" s="5">
        <v>41726</v>
      </c>
      <c r="F688" s="2">
        <v>4183000000</v>
      </c>
      <c r="G688" s="2">
        <v>791000000</v>
      </c>
      <c r="H688" s="2">
        <v>2186000000</v>
      </c>
      <c r="I688" s="2">
        <v>722000000</v>
      </c>
      <c r="J688" s="2">
        <v>93000000</v>
      </c>
      <c r="K688" s="2">
        <f t="shared" si="31"/>
        <v>3392000000</v>
      </c>
      <c r="L688" s="2">
        <f t="shared" si="32"/>
        <v>391000000</v>
      </c>
      <c r="M688" t="s">
        <v>10</v>
      </c>
      <c r="N688" t="s">
        <v>569</v>
      </c>
    </row>
    <row r="689" spans="1:14" x14ac:dyDescent="0.3">
      <c r="A689">
        <v>924</v>
      </c>
      <c r="B689" t="s">
        <v>262</v>
      </c>
      <c r="C689" t="s">
        <v>1</v>
      </c>
      <c r="D689" t="str">
        <f t="shared" si="33"/>
        <v>KORSandYear 2</v>
      </c>
      <c r="E689" s="5">
        <v>41727</v>
      </c>
      <c r="F689" s="2">
        <v>3310800000</v>
      </c>
      <c r="G689" s="2">
        <v>1294700000</v>
      </c>
      <c r="H689" s="2">
        <v>926900000</v>
      </c>
      <c r="I689">
        <v>0</v>
      </c>
      <c r="J689" s="2">
        <v>79700000</v>
      </c>
      <c r="K689" s="2">
        <f t="shared" si="31"/>
        <v>2016100000</v>
      </c>
      <c r="L689" s="2">
        <f t="shared" si="32"/>
        <v>1009500000</v>
      </c>
      <c r="M689" t="s">
        <v>4</v>
      </c>
      <c r="N689" t="s">
        <v>570</v>
      </c>
    </row>
    <row r="690" spans="1:14" x14ac:dyDescent="0.3">
      <c r="A690">
        <v>1359</v>
      </c>
      <c r="B690" t="s">
        <v>363</v>
      </c>
      <c r="C690" t="s">
        <v>1</v>
      </c>
      <c r="D690" t="str">
        <f t="shared" si="33"/>
        <v>RLandYear 2</v>
      </c>
      <c r="E690" s="5">
        <v>41727</v>
      </c>
      <c r="F690" s="2">
        <v>7450000000</v>
      </c>
      <c r="G690" s="2">
        <v>3140000000</v>
      </c>
      <c r="H690" s="2">
        <v>3142000000</v>
      </c>
      <c r="I690">
        <v>0</v>
      </c>
      <c r="J690" s="2">
        <v>35000000</v>
      </c>
      <c r="K690" s="2">
        <f t="shared" si="31"/>
        <v>4310000000</v>
      </c>
      <c r="L690" s="2">
        <f t="shared" si="32"/>
        <v>1133000000</v>
      </c>
      <c r="M690" t="s">
        <v>4</v>
      </c>
      <c r="N690" t="s">
        <v>570</v>
      </c>
    </row>
    <row r="691" spans="1:14" x14ac:dyDescent="0.3">
      <c r="A691">
        <v>1742</v>
      </c>
      <c r="B691" t="s">
        <v>454</v>
      </c>
      <c r="C691" t="s">
        <v>1</v>
      </c>
      <c r="D691" t="str">
        <f t="shared" si="33"/>
        <v>XLNXandYear 2</v>
      </c>
      <c r="E691" s="5">
        <v>41727</v>
      </c>
      <c r="F691" s="2">
        <v>2382531000</v>
      </c>
      <c r="G691" s="2">
        <v>743253000</v>
      </c>
      <c r="H691" s="2">
        <v>378607000</v>
      </c>
      <c r="I691" s="2">
        <v>492447000</v>
      </c>
      <c r="J691" s="2">
        <v>9887000</v>
      </c>
      <c r="K691" s="2">
        <f t="shared" si="31"/>
        <v>1639278000</v>
      </c>
      <c r="L691" s="2">
        <f t="shared" si="32"/>
        <v>758337000</v>
      </c>
      <c r="M691" t="s">
        <v>10</v>
      </c>
      <c r="N691" t="s">
        <v>536</v>
      </c>
    </row>
    <row r="692" spans="1:14" x14ac:dyDescent="0.3">
      <c r="A692">
        <v>517</v>
      </c>
      <c r="B692" t="s">
        <v>160</v>
      </c>
      <c r="C692" t="s">
        <v>1</v>
      </c>
      <c r="D692" t="str">
        <f t="shared" si="33"/>
        <v>EAandYear 2</v>
      </c>
      <c r="E692" s="5">
        <v>41729</v>
      </c>
      <c r="F692" s="2">
        <v>3575000000</v>
      </c>
      <c r="G692" s="2">
        <v>1347000000</v>
      </c>
      <c r="H692" s="2">
        <v>1055000000</v>
      </c>
      <c r="I692" s="2">
        <v>1125000000</v>
      </c>
      <c r="J692" s="2">
        <v>16000000</v>
      </c>
      <c r="K692" s="2">
        <f t="shared" si="31"/>
        <v>2228000000</v>
      </c>
      <c r="L692" s="2">
        <f t="shared" si="32"/>
        <v>32000000</v>
      </c>
      <c r="M692" t="s">
        <v>10</v>
      </c>
      <c r="N692" t="s">
        <v>515</v>
      </c>
    </row>
    <row r="693" spans="1:14" x14ac:dyDescent="0.3">
      <c r="A693">
        <v>1036</v>
      </c>
      <c r="B693" t="s">
        <v>289</v>
      </c>
      <c r="C693" t="s">
        <v>1</v>
      </c>
      <c r="D693" t="str">
        <f t="shared" si="33"/>
        <v>MCHPandYear 2</v>
      </c>
      <c r="E693" s="5">
        <v>41729</v>
      </c>
      <c r="F693" s="2">
        <v>1931217000</v>
      </c>
      <c r="G693" s="2">
        <v>802474000</v>
      </c>
      <c r="H693" s="2">
        <v>267278000</v>
      </c>
      <c r="I693" s="2">
        <v>305043000</v>
      </c>
      <c r="J693" s="2">
        <v>94534000</v>
      </c>
      <c r="K693" s="2">
        <f t="shared" si="31"/>
        <v>1128743000</v>
      </c>
      <c r="L693" s="2">
        <f t="shared" si="32"/>
        <v>461888000</v>
      </c>
      <c r="M693" t="s">
        <v>10</v>
      </c>
      <c r="N693" t="s">
        <v>536</v>
      </c>
    </row>
    <row r="694" spans="1:14" x14ac:dyDescent="0.3">
      <c r="A694">
        <v>1040</v>
      </c>
      <c r="B694" t="s">
        <v>290</v>
      </c>
      <c r="C694" t="s">
        <v>1</v>
      </c>
      <c r="D694" t="str">
        <f t="shared" si="33"/>
        <v>MCKandYear 2</v>
      </c>
      <c r="E694" s="5">
        <v>41729</v>
      </c>
      <c r="F694" s="2">
        <v>137392000000</v>
      </c>
      <c r="G694" s="2">
        <v>129040000000</v>
      </c>
      <c r="H694" s="2">
        <v>5388000000</v>
      </c>
      <c r="I694" s="2">
        <v>457000000</v>
      </c>
      <c r="J694">
        <v>0</v>
      </c>
      <c r="K694" s="2">
        <f t="shared" si="31"/>
        <v>8352000000</v>
      </c>
      <c r="L694" s="2">
        <f t="shared" si="32"/>
        <v>2507000000</v>
      </c>
      <c r="M694" t="s">
        <v>8</v>
      </c>
      <c r="N694" t="s">
        <v>490</v>
      </c>
    </row>
    <row r="695" spans="1:14" x14ac:dyDescent="0.3">
      <c r="A695">
        <v>1173</v>
      </c>
      <c r="B695" t="s">
        <v>321</v>
      </c>
      <c r="C695" t="s">
        <v>1</v>
      </c>
      <c r="D695" t="str">
        <f t="shared" si="33"/>
        <v>NTAPandYear 2</v>
      </c>
      <c r="E695" s="5">
        <v>41754</v>
      </c>
      <c r="F695" s="2">
        <v>6325000000</v>
      </c>
      <c r="G695" s="2">
        <v>2406000000</v>
      </c>
      <c r="H695" s="2">
        <v>2179000000</v>
      </c>
      <c r="I695" s="2">
        <v>918000000</v>
      </c>
      <c r="J695">
        <v>0</v>
      </c>
      <c r="K695" s="2">
        <f t="shared" si="31"/>
        <v>3919000000</v>
      </c>
      <c r="L695" s="2">
        <f t="shared" si="32"/>
        <v>822000000</v>
      </c>
      <c r="M695" t="s">
        <v>10</v>
      </c>
      <c r="N695" t="s">
        <v>506</v>
      </c>
    </row>
    <row r="696" spans="1:14" x14ac:dyDescent="0.3">
      <c r="A696">
        <v>1245</v>
      </c>
      <c r="B696" t="s">
        <v>335</v>
      </c>
      <c r="C696" t="s">
        <v>1</v>
      </c>
      <c r="D696" t="str">
        <f t="shared" si="33"/>
        <v>PDCOandYear 2</v>
      </c>
      <c r="E696" s="5">
        <v>41755</v>
      </c>
      <c r="F696" s="2">
        <v>3585141000</v>
      </c>
      <c r="G696" s="2">
        <v>2566444000</v>
      </c>
      <c r="H696">
        <v>0</v>
      </c>
      <c r="I696">
        <v>0</v>
      </c>
      <c r="J696">
        <v>0</v>
      </c>
      <c r="K696" s="2">
        <f t="shared" si="31"/>
        <v>1018697000</v>
      </c>
      <c r="L696" s="2">
        <f t="shared" si="32"/>
        <v>1018697000</v>
      </c>
      <c r="M696" t="s">
        <v>8</v>
      </c>
      <c r="N696" t="s">
        <v>572</v>
      </c>
    </row>
    <row r="697" spans="1:14" x14ac:dyDescent="0.3">
      <c r="A697">
        <v>796</v>
      </c>
      <c r="B697" t="s">
        <v>230</v>
      </c>
      <c r="C697" t="s">
        <v>1</v>
      </c>
      <c r="D697" t="str">
        <f t="shared" si="33"/>
        <v>HRBandYear 2</v>
      </c>
      <c r="E697" s="5">
        <v>41759</v>
      </c>
      <c r="F697" s="2">
        <v>3024295000</v>
      </c>
      <c r="G697" s="2">
        <v>1179405000</v>
      </c>
      <c r="H697" s="2">
        <v>830789000</v>
      </c>
      <c r="I697">
        <v>0</v>
      </c>
      <c r="J697" s="2">
        <v>115604000</v>
      </c>
      <c r="K697" s="2">
        <f t="shared" si="31"/>
        <v>1844890000</v>
      </c>
      <c r="L697" s="2">
        <f t="shared" si="32"/>
        <v>898497000</v>
      </c>
      <c r="M697" t="s">
        <v>7</v>
      </c>
      <c r="N697" t="s">
        <v>487</v>
      </c>
    </row>
    <row r="698" spans="1:14" x14ac:dyDescent="0.3">
      <c r="A698">
        <v>1411</v>
      </c>
      <c r="B698" t="s">
        <v>375</v>
      </c>
      <c r="C698" t="s">
        <v>1</v>
      </c>
      <c r="D698" t="str">
        <f t="shared" si="33"/>
        <v>SJMandYear 2</v>
      </c>
      <c r="E698" s="5">
        <v>41759</v>
      </c>
      <c r="F698" s="2">
        <v>5610600000</v>
      </c>
      <c r="G698" s="2">
        <v>3579600000</v>
      </c>
      <c r="H698" s="2">
        <v>1013100000</v>
      </c>
      <c r="I698">
        <v>0</v>
      </c>
      <c r="J698" s="2">
        <v>98900000</v>
      </c>
      <c r="K698" s="2">
        <f t="shared" si="31"/>
        <v>2031000000</v>
      </c>
      <c r="L698" s="2">
        <f t="shared" si="32"/>
        <v>919000000</v>
      </c>
      <c r="M698" t="s">
        <v>5</v>
      </c>
      <c r="N698" t="s">
        <v>491</v>
      </c>
    </row>
    <row r="699" spans="1:14" x14ac:dyDescent="0.3">
      <c r="A699">
        <v>255</v>
      </c>
      <c r="B699" t="s">
        <v>95</v>
      </c>
      <c r="C699" t="s">
        <v>1</v>
      </c>
      <c r="D699" t="str">
        <f t="shared" si="33"/>
        <v>CAGandYear 2</v>
      </c>
      <c r="E699" s="5">
        <v>41784</v>
      </c>
      <c r="F699" s="2">
        <v>11838200000</v>
      </c>
      <c r="G699" s="2">
        <v>8910800000</v>
      </c>
      <c r="H699" s="2">
        <v>1778900000</v>
      </c>
      <c r="I699">
        <v>0</v>
      </c>
      <c r="J699">
        <v>0</v>
      </c>
      <c r="K699" s="2">
        <f t="shared" si="31"/>
        <v>2927400000</v>
      </c>
      <c r="L699" s="2">
        <f t="shared" si="32"/>
        <v>1148500000</v>
      </c>
      <c r="M699" t="s">
        <v>5</v>
      </c>
      <c r="N699" t="s">
        <v>491</v>
      </c>
    </row>
    <row r="700" spans="1:14" x14ac:dyDescent="0.3">
      <c r="A700">
        <v>501</v>
      </c>
      <c r="B700" t="s">
        <v>156</v>
      </c>
      <c r="C700" t="s">
        <v>1</v>
      </c>
      <c r="D700" t="str">
        <f t="shared" si="33"/>
        <v>DRIandYear 2</v>
      </c>
      <c r="E700" s="5">
        <v>41784</v>
      </c>
      <c r="F700" s="2">
        <v>6285600000</v>
      </c>
      <c r="G700" s="2">
        <v>4990500000</v>
      </c>
      <c r="H700" s="2">
        <v>665400000</v>
      </c>
      <c r="I700">
        <v>0</v>
      </c>
      <c r="J700" s="2">
        <v>304400000</v>
      </c>
      <c r="K700" s="2">
        <f t="shared" si="31"/>
        <v>1295100000</v>
      </c>
      <c r="L700" s="2">
        <f t="shared" si="32"/>
        <v>325300000</v>
      </c>
      <c r="M700" t="s">
        <v>4</v>
      </c>
      <c r="N700" t="s">
        <v>494</v>
      </c>
    </row>
    <row r="701" spans="1:14" x14ac:dyDescent="0.3">
      <c r="A701">
        <v>693</v>
      </c>
      <c r="B701" t="s">
        <v>204</v>
      </c>
      <c r="C701" t="s">
        <v>1</v>
      </c>
      <c r="D701" t="str">
        <f t="shared" si="33"/>
        <v>GISandYear 2</v>
      </c>
      <c r="E701" s="5">
        <v>41784</v>
      </c>
      <c r="F701" s="2">
        <v>17909600000</v>
      </c>
      <c r="G701" s="2">
        <v>11539800000</v>
      </c>
      <c r="H701" s="2">
        <v>3474300000</v>
      </c>
      <c r="I701">
        <v>0</v>
      </c>
      <c r="J701">
        <v>0</v>
      </c>
      <c r="K701" s="2">
        <f t="shared" si="31"/>
        <v>6369800000</v>
      </c>
      <c r="L701" s="2">
        <f t="shared" si="32"/>
        <v>2895500000</v>
      </c>
      <c r="M701" t="s">
        <v>5</v>
      </c>
      <c r="N701" t="s">
        <v>491</v>
      </c>
    </row>
    <row r="702" spans="1:14" x14ac:dyDescent="0.3">
      <c r="A702">
        <v>401</v>
      </c>
      <c r="B702" t="s">
        <v>131</v>
      </c>
      <c r="C702" t="s">
        <v>1</v>
      </c>
      <c r="D702" t="str">
        <f t="shared" si="33"/>
        <v>CTASandYear 2</v>
      </c>
      <c r="E702" s="5">
        <v>41790</v>
      </c>
      <c r="F702" s="2">
        <v>4193844000</v>
      </c>
      <c r="G702" s="2">
        <v>2444085000</v>
      </c>
      <c r="H702" s="2">
        <v>1147039000</v>
      </c>
      <c r="I702">
        <v>0</v>
      </c>
      <c r="J702">
        <v>0</v>
      </c>
      <c r="K702" s="2">
        <f t="shared" si="31"/>
        <v>1749759000</v>
      </c>
      <c r="L702" s="2">
        <f t="shared" si="32"/>
        <v>602720000</v>
      </c>
      <c r="M702" t="s">
        <v>9</v>
      </c>
      <c r="N702" t="s">
        <v>581</v>
      </c>
    </row>
    <row r="703" spans="1:14" x14ac:dyDescent="0.3">
      <c r="A703">
        <v>629</v>
      </c>
      <c r="B703" t="s">
        <v>188</v>
      </c>
      <c r="C703" t="s">
        <v>1</v>
      </c>
      <c r="D703" t="str">
        <f t="shared" si="33"/>
        <v>FDXandYear 2</v>
      </c>
      <c r="E703" s="5">
        <v>41790</v>
      </c>
      <c r="F703" s="2">
        <v>45567000000</v>
      </c>
      <c r="G703" s="2">
        <v>17052000000</v>
      </c>
      <c r="H703" s="2">
        <v>22113000000</v>
      </c>
      <c r="I703">
        <v>0</v>
      </c>
      <c r="J703" s="2">
        <v>2587000000</v>
      </c>
      <c r="K703" s="2">
        <f t="shared" si="31"/>
        <v>28515000000</v>
      </c>
      <c r="L703" s="2">
        <f t="shared" si="32"/>
        <v>3815000000</v>
      </c>
      <c r="M703" t="s">
        <v>9</v>
      </c>
      <c r="N703" t="s">
        <v>525</v>
      </c>
    </row>
    <row r="704" spans="1:14" x14ac:dyDescent="0.3">
      <c r="A704">
        <v>709</v>
      </c>
      <c r="B704" t="s">
        <v>208</v>
      </c>
      <c r="C704" t="s">
        <v>1</v>
      </c>
      <c r="D704" t="str">
        <f t="shared" si="33"/>
        <v>GPNandYear 2</v>
      </c>
      <c r="E704" s="5">
        <v>41790</v>
      </c>
      <c r="F704" s="2">
        <v>2554236000</v>
      </c>
      <c r="G704" s="2">
        <v>952225000</v>
      </c>
      <c r="H704" s="2">
        <v>1196512000</v>
      </c>
      <c r="I704">
        <v>0</v>
      </c>
      <c r="J704">
        <v>0</v>
      </c>
      <c r="K704" s="2">
        <f t="shared" si="31"/>
        <v>1602011000</v>
      </c>
      <c r="L704" s="2">
        <f t="shared" si="32"/>
        <v>405499000</v>
      </c>
      <c r="M704" t="s">
        <v>10</v>
      </c>
      <c r="N704" t="s">
        <v>500</v>
      </c>
    </row>
    <row r="705" spans="1:14" x14ac:dyDescent="0.3">
      <c r="A705">
        <v>1157</v>
      </c>
      <c r="B705" t="s">
        <v>318</v>
      </c>
      <c r="C705" t="s">
        <v>1</v>
      </c>
      <c r="D705" t="str">
        <f t="shared" si="33"/>
        <v>NKEandYear 2</v>
      </c>
      <c r="E705" s="5">
        <v>41790</v>
      </c>
      <c r="F705" s="2">
        <v>27799000000</v>
      </c>
      <c r="G705" s="2">
        <v>15353000000</v>
      </c>
      <c r="H705" s="2">
        <v>8766000000</v>
      </c>
      <c r="I705">
        <v>0</v>
      </c>
      <c r="J705">
        <v>0</v>
      </c>
      <c r="K705" s="2">
        <f t="shared" si="31"/>
        <v>12446000000</v>
      </c>
      <c r="L705" s="2">
        <f t="shared" si="32"/>
        <v>3680000000</v>
      </c>
      <c r="M705" t="s">
        <v>4</v>
      </c>
      <c r="N705" t="s">
        <v>570</v>
      </c>
    </row>
    <row r="706" spans="1:14" x14ac:dyDescent="0.3">
      <c r="A706">
        <v>804</v>
      </c>
      <c r="B706" t="s">
        <v>232</v>
      </c>
      <c r="C706" t="s">
        <v>1</v>
      </c>
      <c r="D706" t="str">
        <f t="shared" si="33"/>
        <v>HRSandYear 2</v>
      </c>
      <c r="E706" s="5">
        <v>41817</v>
      </c>
      <c r="F706" s="2">
        <v>5012000000</v>
      </c>
      <c r="G706" s="2">
        <v>3310000000</v>
      </c>
      <c r="H706" s="2">
        <v>820000000</v>
      </c>
      <c r="I706">
        <v>0</v>
      </c>
      <c r="J706">
        <v>0</v>
      </c>
      <c r="K706" s="2">
        <f t="shared" si="31"/>
        <v>1702000000</v>
      </c>
      <c r="L706" s="2">
        <f t="shared" si="32"/>
        <v>882000000</v>
      </c>
      <c r="M706" t="s">
        <v>10</v>
      </c>
      <c r="N706" t="s">
        <v>582</v>
      </c>
    </row>
    <row r="707" spans="1:14" x14ac:dyDescent="0.3">
      <c r="A707">
        <v>1459</v>
      </c>
      <c r="B707" t="s">
        <v>385</v>
      </c>
      <c r="C707" t="s">
        <v>1</v>
      </c>
      <c r="D707" t="str">
        <f t="shared" si="33"/>
        <v>STXandYear 2</v>
      </c>
      <c r="E707" s="5">
        <v>41817</v>
      </c>
      <c r="F707" s="2">
        <v>13724000000</v>
      </c>
      <c r="G707" s="2">
        <v>9878000000</v>
      </c>
      <c r="H707" s="2">
        <v>722000000</v>
      </c>
      <c r="I707" s="2">
        <v>1226000000</v>
      </c>
      <c r="J707" s="2">
        <v>98000000</v>
      </c>
      <c r="K707" s="2">
        <f t="shared" ref="K707:K770" si="34">F707-G707</f>
        <v>3846000000</v>
      </c>
      <c r="L707" s="2">
        <f t="shared" ref="L707:L770" si="35">F707-G707-H707-I707-J707</f>
        <v>1800000000</v>
      </c>
      <c r="M707" t="s">
        <v>10</v>
      </c>
      <c r="N707" t="s">
        <v>583</v>
      </c>
    </row>
    <row r="708" spans="1:14" x14ac:dyDescent="0.3">
      <c r="A708">
        <v>1675</v>
      </c>
      <c r="B708" t="s">
        <v>438</v>
      </c>
      <c r="C708" t="s">
        <v>1</v>
      </c>
      <c r="D708" t="str">
        <f t="shared" ref="D708:D771" si="36">B708&amp;"and"&amp;C708</f>
        <v>WDCandYear 2</v>
      </c>
      <c r="E708" s="5">
        <v>41817</v>
      </c>
      <c r="F708" s="2">
        <v>15130000000</v>
      </c>
      <c r="G708" s="2">
        <v>10770000000</v>
      </c>
      <c r="H708" s="2">
        <v>908000000</v>
      </c>
      <c r="I708" s="2">
        <v>1661000000</v>
      </c>
      <c r="J708">
        <v>0</v>
      </c>
      <c r="K708" s="2">
        <f t="shared" si="34"/>
        <v>4360000000</v>
      </c>
      <c r="L708" s="2">
        <f t="shared" si="35"/>
        <v>1791000000</v>
      </c>
      <c r="M708" t="s">
        <v>10</v>
      </c>
      <c r="N708" t="s">
        <v>583</v>
      </c>
    </row>
    <row r="709" spans="1:14" x14ac:dyDescent="0.3">
      <c r="A709">
        <v>1491</v>
      </c>
      <c r="B709" t="s">
        <v>393</v>
      </c>
      <c r="C709" t="s">
        <v>1</v>
      </c>
      <c r="D709" t="str">
        <f t="shared" si="36"/>
        <v>SYYandYear 2</v>
      </c>
      <c r="E709" s="5">
        <v>41818</v>
      </c>
      <c r="F709" s="2">
        <v>46516712000</v>
      </c>
      <c r="G709" s="2">
        <v>38335677000</v>
      </c>
      <c r="H709">
        <v>0</v>
      </c>
      <c r="I709">
        <v>0</v>
      </c>
      <c r="J709">
        <v>0</v>
      </c>
      <c r="K709" s="2">
        <f t="shared" si="34"/>
        <v>8181035000</v>
      </c>
      <c r="L709" s="2">
        <f t="shared" si="35"/>
        <v>8181035000</v>
      </c>
      <c r="M709" t="s">
        <v>5</v>
      </c>
      <c r="N709" t="s">
        <v>584</v>
      </c>
    </row>
    <row r="710" spans="1:14" x14ac:dyDescent="0.3">
      <c r="A710">
        <v>964</v>
      </c>
      <c r="B710" t="s">
        <v>272</v>
      </c>
      <c r="C710" t="s">
        <v>1</v>
      </c>
      <c r="D710" t="str">
        <f t="shared" si="36"/>
        <v>LLTCandYear 2</v>
      </c>
      <c r="E710" s="5">
        <v>41819</v>
      </c>
      <c r="F710" s="2">
        <v>1388386000</v>
      </c>
      <c r="G710" s="2">
        <v>338580000</v>
      </c>
      <c r="H710" s="2">
        <v>159642000</v>
      </c>
      <c r="I710" s="2">
        <v>250434000</v>
      </c>
      <c r="J710">
        <v>0</v>
      </c>
      <c r="K710" s="2">
        <f t="shared" si="34"/>
        <v>1049806000</v>
      </c>
      <c r="L710" s="2">
        <f t="shared" si="35"/>
        <v>639730000</v>
      </c>
      <c r="M710" t="s">
        <v>10</v>
      </c>
      <c r="N710" t="s">
        <v>536</v>
      </c>
    </row>
    <row r="711" spans="1:14" x14ac:dyDescent="0.3">
      <c r="A711">
        <v>984</v>
      </c>
      <c r="B711" t="s">
        <v>277</v>
      </c>
      <c r="C711" t="s">
        <v>1</v>
      </c>
      <c r="D711" t="str">
        <f t="shared" si="36"/>
        <v>LRCXandYear 2</v>
      </c>
      <c r="E711" s="5">
        <v>41819</v>
      </c>
      <c r="F711" s="2">
        <v>4607309000</v>
      </c>
      <c r="G711" s="2">
        <v>2599828000</v>
      </c>
      <c r="H711" s="2">
        <v>613341000</v>
      </c>
      <c r="I711" s="2">
        <v>716471000</v>
      </c>
      <c r="J711">
        <v>0</v>
      </c>
      <c r="K711" s="2">
        <f t="shared" si="34"/>
        <v>2007481000</v>
      </c>
      <c r="L711" s="2">
        <f t="shared" si="35"/>
        <v>677669000</v>
      </c>
      <c r="M711" t="s">
        <v>10</v>
      </c>
      <c r="N711" t="s">
        <v>585</v>
      </c>
    </row>
    <row r="712" spans="1:14" x14ac:dyDescent="0.3">
      <c r="A712">
        <v>259</v>
      </c>
      <c r="B712" t="s">
        <v>96</v>
      </c>
      <c r="C712" t="s">
        <v>1</v>
      </c>
      <c r="D712" t="str">
        <f t="shared" si="36"/>
        <v>CAHandYear 2</v>
      </c>
      <c r="E712" s="5">
        <v>41820</v>
      </c>
      <c r="F712" s="2">
        <v>91084000000</v>
      </c>
      <c r="G712" s="2">
        <v>85923000000</v>
      </c>
      <c r="H712" s="2">
        <v>3028000000</v>
      </c>
      <c r="I712">
        <v>0</v>
      </c>
      <c r="J712" s="2">
        <v>223000000</v>
      </c>
      <c r="K712" s="2">
        <f t="shared" si="34"/>
        <v>5161000000</v>
      </c>
      <c r="L712" s="2">
        <f t="shared" si="35"/>
        <v>1910000000</v>
      </c>
      <c r="M712" t="s">
        <v>8</v>
      </c>
      <c r="N712" t="s">
        <v>490</v>
      </c>
    </row>
    <row r="713" spans="1:14" x14ac:dyDescent="0.3">
      <c r="A713">
        <v>327</v>
      </c>
      <c r="B713" t="s">
        <v>113</v>
      </c>
      <c r="C713" t="s">
        <v>1</v>
      </c>
      <c r="D713" t="str">
        <f t="shared" si="36"/>
        <v>CLXandYear 2</v>
      </c>
      <c r="E713" s="5">
        <v>41820</v>
      </c>
      <c r="F713" s="2">
        <v>5514000000</v>
      </c>
      <c r="G713" s="2">
        <v>3158000000</v>
      </c>
      <c r="H713" s="2">
        <v>1254000000</v>
      </c>
      <c r="I713" s="2">
        <v>125000000</v>
      </c>
      <c r="J713">
        <v>0</v>
      </c>
      <c r="K713" s="2">
        <f t="shared" si="34"/>
        <v>2356000000</v>
      </c>
      <c r="L713" s="2">
        <f t="shared" si="35"/>
        <v>977000000</v>
      </c>
      <c r="M713" t="s">
        <v>5</v>
      </c>
      <c r="N713" t="s">
        <v>523</v>
      </c>
    </row>
    <row r="714" spans="1:14" x14ac:dyDescent="0.3">
      <c r="A714">
        <v>541</v>
      </c>
      <c r="B714" t="s">
        <v>166</v>
      </c>
      <c r="C714" t="s">
        <v>1</v>
      </c>
      <c r="D714" t="str">
        <f t="shared" si="36"/>
        <v>ELandYear 2</v>
      </c>
      <c r="E714" s="5">
        <v>41820</v>
      </c>
      <c r="F714" s="2">
        <v>10968800000</v>
      </c>
      <c r="G714" s="2">
        <v>2158200000</v>
      </c>
      <c r="H714" s="2">
        <v>6985900000</v>
      </c>
      <c r="I714">
        <v>0</v>
      </c>
      <c r="J714">
        <v>0</v>
      </c>
      <c r="K714" s="2">
        <f t="shared" si="34"/>
        <v>8810600000</v>
      </c>
      <c r="L714" s="2">
        <f t="shared" si="35"/>
        <v>1824700000</v>
      </c>
      <c r="M714" t="s">
        <v>5</v>
      </c>
      <c r="N714" t="s">
        <v>485</v>
      </c>
    </row>
    <row r="715" spans="1:14" x14ac:dyDescent="0.3">
      <c r="A715">
        <v>733</v>
      </c>
      <c r="B715" t="s">
        <v>214</v>
      </c>
      <c r="C715" t="s">
        <v>1</v>
      </c>
      <c r="D715" t="str">
        <f t="shared" si="36"/>
        <v>HARandYear 2</v>
      </c>
      <c r="E715" s="5">
        <v>41820</v>
      </c>
      <c r="F715" s="2">
        <v>5348483000</v>
      </c>
      <c r="G715" s="2">
        <v>3891816000</v>
      </c>
      <c r="H715" s="2">
        <v>1126940000</v>
      </c>
      <c r="I715">
        <v>0</v>
      </c>
      <c r="J715">
        <v>0</v>
      </c>
      <c r="K715" s="2">
        <f t="shared" si="34"/>
        <v>1456667000</v>
      </c>
      <c r="L715" s="2">
        <f t="shared" si="35"/>
        <v>329727000</v>
      </c>
      <c r="M715" t="s">
        <v>4</v>
      </c>
      <c r="N715" t="s">
        <v>489</v>
      </c>
    </row>
    <row r="716" spans="1:14" x14ac:dyDescent="0.3">
      <c r="A716">
        <v>904</v>
      </c>
      <c r="B716" t="s">
        <v>257</v>
      </c>
      <c r="C716" t="s">
        <v>1</v>
      </c>
      <c r="D716" t="str">
        <f t="shared" si="36"/>
        <v>KLACandYear 2</v>
      </c>
      <c r="E716" s="5">
        <v>41820</v>
      </c>
      <c r="F716" s="2">
        <v>2929408000</v>
      </c>
      <c r="G716" s="2">
        <v>1232962000</v>
      </c>
      <c r="H716" s="2">
        <v>384907000</v>
      </c>
      <c r="I716" s="2">
        <v>539469000</v>
      </c>
      <c r="J716">
        <v>0</v>
      </c>
      <c r="K716" s="2">
        <f t="shared" si="34"/>
        <v>1696446000</v>
      </c>
      <c r="L716" s="2">
        <f t="shared" si="35"/>
        <v>772070000</v>
      </c>
      <c r="M716" t="s">
        <v>10</v>
      </c>
      <c r="N716" t="s">
        <v>585</v>
      </c>
    </row>
    <row r="717" spans="1:14" x14ac:dyDescent="0.3">
      <c r="A717">
        <v>1108</v>
      </c>
      <c r="B717" t="s">
        <v>306</v>
      </c>
      <c r="C717" t="s">
        <v>1</v>
      </c>
      <c r="D717" t="str">
        <f t="shared" si="36"/>
        <v>MSFTandYear 2</v>
      </c>
      <c r="E717" s="5">
        <v>41820</v>
      </c>
      <c r="F717" s="2">
        <v>86833000000</v>
      </c>
      <c r="G717" s="2">
        <v>27078000000</v>
      </c>
      <c r="H717" s="2">
        <v>20488000000</v>
      </c>
      <c r="I717" s="2">
        <v>11381000000</v>
      </c>
      <c r="J717">
        <v>0</v>
      </c>
      <c r="K717" s="2">
        <f t="shared" si="34"/>
        <v>59755000000</v>
      </c>
      <c r="L717" s="2">
        <f t="shared" si="35"/>
        <v>27886000000</v>
      </c>
      <c r="M717" t="s">
        <v>10</v>
      </c>
      <c r="N717" t="s">
        <v>579</v>
      </c>
    </row>
    <row r="718" spans="1:14" x14ac:dyDescent="0.3">
      <c r="A718">
        <v>1273</v>
      </c>
      <c r="B718" t="s">
        <v>342</v>
      </c>
      <c r="C718" t="s">
        <v>1</v>
      </c>
      <c r="D718" t="str">
        <f t="shared" si="36"/>
        <v>PHandYear 2</v>
      </c>
      <c r="E718" s="5">
        <v>41820</v>
      </c>
      <c r="F718" s="2">
        <v>13215971000</v>
      </c>
      <c r="G718" s="2">
        <v>10188227000</v>
      </c>
      <c r="H718" s="2">
        <v>1633992000</v>
      </c>
      <c r="I718">
        <v>0</v>
      </c>
      <c r="J718">
        <v>0</v>
      </c>
      <c r="K718" s="2">
        <f t="shared" si="34"/>
        <v>3027744000</v>
      </c>
      <c r="L718" s="2">
        <f t="shared" si="35"/>
        <v>1393752000</v>
      </c>
      <c r="M718" t="s">
        <v>9</v>
      </c>
      <c r="N718" t="s">
        <v>493</v>
      </c>
    </row>
    <row r="719" spans="1:14" x14ac:dyDescent="0.3">
      <c r="A719">
        <v>391</v>
      </c>
      <c r="B719" t="s">
        <v>128</v>
      </c>
      <c r="C719" t="s">
        <v>1</v>
      </c>
      <c r="D719" t="str">
        <f t="shared" si="36"/>
        <v>CSCOandYear 2</v>
      </c>
      <c r="E719" s="5">
        <v>41846</v>
      </c>
      <c r="F719" s="2">
        <v>47142000000</v>
      </c>
      <c r="G719" s="2">
        <v>19373000000</v>
      </c>
      <c r="H719" s="2">
        <v>11437000000</v>
      </c>
      <c r="I719" s="2">
        <v>6294000000</v>
      </c>
      <c r="J719" s="2">
        <v>275000000</v>
      </c>
      <c r="K719" s="2">
        <f t="shared" si="34"/>
        <v>27769000000</v>
      </c>
      <c r="L719" s="2">
        <f t="shared" si="35"/>
        <v>9763000000</v>
      </c>
      <c r="M719" t="s">
        <v>10</v>
      </c>
      <c r="N719" t="s">
        <v>545</v>
      </c>
    </row>
    <row r="720" spans="1:14" x14ac:dyDescent="0.3">
      <c r="A720">
        <v>844</v>
      </c>
      <c r="B720" t="s">
        <v>242</v>
      </c>
      <c r="C720" t="s">
        <v>1</v>
      </c>
      <c r="D720" t="str">
        <f t="shared" si="36"/>
        <v>INTUandYear 2</v>
      </c>
      <c r="E720" s="5">
        <v>41851</v>
      </c>
      <c r="F720" s="2">
        <v>4243000000</v>
      </c>
      <c r="G720" s="2">
        <v>603000000</v>
      </c>
      <c r="H720" s="2">
        <v>1601000000</v>
      </c>
      <c r="I720" s="2">
        <v>714000000</v>
      </c>
      <c r="J720" s="2">
        <v>25000000</v>
      </c>
      <c r="K720" s="2">
        <f t="shared" si="34"/>
        <v>3640000000</v>
      </c>
      <c r="L720" s="2">
        <f t="shared" si="35"/>
        <v>1300000000</v>
      </c>
      <c r="M720" t="s">
        <v>10</v>
      </c>
      <c r="N720" t="s">
        <v>506</v>
      </c>
    </row>
    <row r="721" spans="1:14" x14ac:dyDescent="0.3">
      <c r="A721">
        <v>1615</v>
      </c>
      <c r="B721" t="s">
        <v>423</v>
      </c>
      <c r="C721" t="s">
        <v>1</v>
      </c>
      <c r="D721" t="str">
        <f t="shared" si="36"/>
        <v>USBandYear 2</v>
      </c>
      <c r="E721" s="5">
        <v>41851</v>
      </c>
      <c r="F721" s="2">
        <v>2473500000</v>
      </c>
      <c r="G721" s="2">
        <v>1595700000</v>
      </c>
      <c r="H721" s="2">
        <v>460300000</v>
      </c>
      <c r="I721" s="2">
        <v>61800000</v>
      </c>
      <c r="J721">
        <v>0</v>
      </c>
      <c r="K721" s="2">
        <f t="shared" si="34"/>
        <v>877800000</v>
      </c>
      <c r="L721" s="2">
        <f t="shared" si="35"/>
        <v>355700000</v>
      </c>
      <c r="M721" t="s">
        <v>7</v>
      </c>
      <c r="N721" t="s">
        <v>518</v>
      </c>
    </row>
    <row r="722" spans="1:14" x14ac:dyDescent="0.3">
      <c r="A722">
        <v>383</v>
      </c>
      <c r="B722" t="s">
        <v>126</v>
      </c>
      <c r="C722" t="s">
        <v>1</v>
      </c>
      <c r="D722" t="str">
        <f t="shared" si="36"/>
        <v>CPBandYear 2</v>
      </c>
      <c r="E722" s="5">
        <v>41854</v>
      </c>
      <c r="F722" s="2">
        <v>8268000000</v>
      </c>
      <c r="G722" s="2">
        <v>5297000000</v>
      </c>
      <c r="H722" s="2">
        <v>1527000000</v>
      </c>
      <c r="I722" s="2">
        <v>122000000</v>
      </c>
      <c r="J722">
        <v>0</v>
      </c>
      <c r="K722" s="2">
        <f t="shared" si="34"/>
        <v>2971000000</v>
      </c>
      <c r="L722" s="2">
        <f t="shared" si="35"/>
        <v>1322000000</v>
      </c>
      <c r="M722" t="s">
        <v>5</v>
      </c>
      <c r="N722" t="s">
        <v>491</v>
      </c>
    </row>
    <row r="723" spans="1:14" x14ac:dyDescent="0.3">
      <c r="A723">
        <v>1120</v>
      </c>
      <c r="B723" t="s">
        <v>309</v>
      </c>
      <c r="C723" t="s">
        <v>1</v>
      </c>
      <c r="D723" t="str">
        <f t="shared" si="36"/>
        <v>MUandYear 2</v>
      </c>
      <c r="E723" s="5">
        <v>41879</v>
      </c>
      <c r="F723" s="2">
        <v>16358000000</v>
      </c>
      <c r="G723" s="2">
        <v>10921000000</v>
      </c>
      <c r="H723" s="2">
        <v>939000000</v>
      </c>
      <c r="I723" s="2">
        <v>1371000000</v>
      </c>
      <c r="J723">
        <v>0</v>
      </c>
      <c r="K723" s="2">
        <f t="shared" si="34"/>
        <v>5437000000</v>
      </c>
      <c r="L723" s="2">
        <f t="shared" si="35"/>
        <v>3127000000</v>
      </c>
      <c r="M723" t="s">
        <v>10</v>
      </c>
      <c r="N723" t="s">
        <v>536</v>
      </c>
    </row>
    <row r="724" spans="1:14" x14ac:dyDescent="0.3">
      <c r="A724">
        <v>183</v>
      </c>
      <c r="B724" t="s">
        <v>79</v>
      </c>
      <c r="C724" t="s">
        <v>1</v>
      </c>
      <c r="D724" t="str">
        <f t="shared" si="36"/>
        <v>AZOandYear 2</v>
      </c>
      <c r="E724" s="5">
        <v>41881</v>
      </c>
      <c r="F724" s="2">
        <v>9475313000</v>
      </c>
      <c r="G724" s="2">
        <v>4540406000</v>
      </c>
      <c r="H724" s="2">
        <v>3104684000</v>
      </c>
      <c r="I724">
        <v>0</v>
      </c>
      <c r="J724">
        <v>0</v>
      </c>
      <c r="K724" s="2">
        <f t="shared" si="34"/>
        <v>4934907000</v>
      </c>
      <c r="L724" s="2">
        <f t="shared" si="35"/>
        <v>1830223000</v>
      </c>
      <c r="M724" t="s">
        <v>4</v>
      </c>
      <c r="N724" t="s">
        <v>539</v>
      </c>
    </row>
    <row r="725" spans="1:14" x14ac:dyDescent="0.3">
      <c r="A725">
        <v>179</v>
      </c>
      <c r="B725" t="s">
        <v>78</v>
      </c>
      <c r="C725" t="s">
        <v>1</v>
      </c>
      <c r="D725" t="str">
        <f t="shared" si="36"/>
        <v>AYIandYear 2</v>
      </c>
      <c r="E725" s="5">
        <v>41882</v>
      </c>
      <c r="F725" s="2">
        <v>2393500000</v>
      </c>
      <c r="G725" s="2">
        <v>1414300000</v>
      </c>
      <c r="H725" s="2">
        <v>680300000</v>
      </c>
      <c r="I725">
        <v>0</v>
      </c>
      <c r="J725">
        <v>0</v>
      </c>
      <c r="K725" s="2">
        <f t="shared" si="34"/>
        <v>979200000</v>
      </c>
      <c r="L725" s="2">
        <f t="shared" si="35"/>
        <v>298900000</v>
      </c>
      <c r="M725" t="s">
        <v>9</v>
      </c>
      <c r="N725" t="s">
        <v>508</v>
      </c>
    </row>
    <row r="726" spans="1:14" x14ac:dyDescent="0.3">
      <c r="A726">
        <v>375</v>
      </c>
      <c r="B726" t="s">
        <v>124</v>
      </c>
      <c r="C726" t="s">
        <v>1</v>
      </c>
      <c r="D726" t="str">
        <f t="shared" si="36"/>
        <v>COSTandYear 2</v>
      </c>
      <c r="E726" s="5">
        <v>41882</v>
      </c>
      <c r="F726" s="2">
        <v>112640000000</v>
      </c>
      <c r="G726" s="2">
        <v>98458000000</v>
      </c>
      <c r="H726" s="2">
        <v>10899000000</v>
      </c>
      <c r="I726">
        <v>0</v>
      </c>
      <c r="J726">
        <v>0</v>
      </c>
      <c r="K726" s="2">
        <f t="shared" si="34"/>
        <v>14182000000</v>
      </c>
      <c r="L726" s="2">
        <f t="shared" si="35"/>
        <v>3283000000</v>
      </c>
      <c r="M726" t="s">
        <v>5</v>
      </c>
      <c r="N726" t="s">
        <v>574</v>
      </c>
    </row>
    <row r="727" spans="1:14" x14ac:dyDescent="0.3">
      <c r="A727">
        <v>1088</v>
      </c>
      <c r="B727" t="s">
        <v>25</v>
      </c>
      <c r="C727" t="s">
        <v>1</v>
      </c>
      <c r="D727" t="str">
        <f t="shared" si="36"/>
        <v>MONandYear 2</v>
      </c>
      <c r="E727" s="5">
        <v>41882</v>
      </c>
      <c r="F727" s="2">
        <v>15855000000</v>
      </c>
      <c r="G727" s="2">
        <v>7281000000</v>
      </c>
      <c r="H727" s="2">
        <v>2774000000</v>
      </c>
      <c r="I727" s="2">
        <v>1725000000</v>
      </c>
      <c r="J727">
        <v>0</v>
      </c>
      <c r="K727" s="2">
        <f t="shared" si="34"/>
        <v>8574000000</v>
      </c>
      <c r="L727" s="2">
        <f t="shared" si="35"/>
        <v>4075000000</v>
      </c>
      <c r="M727" t="s">
        <v>11</v>
      </c>
      <c r="N727" t="s">
        <v>521</v>
      </c>
    </row>
    <row r="728" spans="1:14" x14ac:dyDescent="0.3">
      <c r="A728">
        <v>876</v>
      </c>
      <c r="B728" t="s">
        <v>250</v>
      </c>
      <c r="C728" t="s">
        <v>1</v>
      </c>
      <c r="D728" t="str">
        <f t="shared" si="36"/>
        <v>JECandYear 2</v>
      </c>
      <c r="E728" s="5">
        <v>41908</v>
      </c>
      <c r="F728" s="2">
        <v>12695157000</v>
      </c>
      <c r="G728" s="2">
        <v>10621373000</v>
      </c>
      <c r="H728" s="2">
        <v>1545716000</v>
      </c>
      <c r="I728">
        <v>0</v>
      </c>
      <c r="J728">
        <v>0</v>
      </c>
      <c r="K728" s="2">
        <f t="shared" si="34"/>
        <v>2073784000</v>
      </c>
      <c r="L728" s="2">
        <f t="shared" si="35"/>
        <v>528068000</v>
      </c>
      <c r="M728" t="s">
        <v>9</v>
      </c>
      <c r="N728" t="s">
        <v>493</v>
      </c>
    </row>
    <row r="729" spans="1:14" x14ac:dyDescent="0.3">
      <c r="A729">
        <v>1511</v>
      </c>
      <c r="B729" t="s">
        <v>398</v>
      </c>
      <c r="C729" t="s">
        <v>1</v>
      </c>
      <c r="D729" t="str">
        <f t="shared" si="36"/>
        <v>TELandYear 2</v>
      </c>
      <c r="E729" s="5">
        <v>41908</v>
      </c>
      <c r="F729" s="2">
        <v>11973000000</v>
      </c>
      <c r="G729" s="2">
        <v>8001000000</v>
      </c>
      <c r="H729" s="2">
        <v>1534000000</v>
      </c>
      <c r="I729" s="2">
        <v>583000000</v>
      </c>
      <c r="J729">
        <v>0</v>
      </c>
      <c r="K729" s="2">
        <f t="shared" si="34"/>
        <v>3972000000</v>
      </c>
      <c r="L729" s="2">
        <f t="shared" si="35"/>
        <v>1855000000</v>
      </c>
      <c r="M729" t="s">
        <v>10</v>
      </c>
      <c r="N729" t="s">
        <v>586</v>
      </c>
    </row>
    <row r="730" spans="1:14" x14ac:dyDescent="0.3">
      <c r="A730">
        <v>1627</v>
      </c>
      <c r="B730" t="s">
        <v>426</v>
      </c>
      <c r="C730" t="s">
        <v>1</v>
      </c>
      <c r="D730" t="str">
        <f t="shared" si="36"/>
        <v>VARandYear 2</v>
      </c>
      <c r="E730" s="5">
        <v>41908</v>
      </c>
      <c r="F730" s="2">
        <v>3049800000</v>
      </c>
      <c r="G730" s="2">
        <v>1748100000</v>
      </c>
      <c r="H730" s="2">
        <v>470600000</v>
      </c>
      <c r="I730" s="2">
        <v>234800000</v>
      </c>
      <c r="J730">
        <v>0</v>
      </c>
      <c r="K730" s="2">
        <f t="shared" si="34"/>
        <v>1301700000</v>
      </c>
      <c r="L730" s="2">
        <f t="shared" si="35"/>
        <v>596300000</v>
      </c>
      <c r="M730" t="s">
        <v>8</v>
      </c>
      <c r="N730" t="s">
        <v>495</v>
      </c>
    </row>
    <row r="731" spans="1:14" x14ac:dyDescent="0.3">
      <c r="A731">
        <v>9</v>
      </c>
      <c r="B731" t="s">
        <v>32</v>
      </c>
      <c r="C731" t="s">
        <v>1</v>
      </c>
      <c r="D731" t="str">
        <f t="shared" si="36"/>
        <v>AAPLandYear 2</v>
      </c>
      <c r="E731" s="5">
        <v>41909</v>
      </c>
      <c r="F731" s="2">
        <v>182795000000</v>
      </c>
      <c r="G731" s="2">
        <v>112258000000</v>
      </c>
      <c r="H731" s="2">
        <v>11993000000</v>
      </c>
      <c r="I731" s="2">
        <v>6041000000</v>
      </c>
      <c r="J731">
        <v>0</v>
      </c>
      <c r="K731" s="2">
        <f t="shared" si="34"/>
        <v>70537000000</v>
      </c>
      <c r="L731" s="2">
        <f t="shared" si="35"/>
        <v>52503000000</v>
      </c>
      <c r="M731" t="s">
        <v>10</v>
      </c>
      <c r="N731" t="s">
        <v>587</v>
      </c>
    </row>
    <row r="732" spans="1:14" x14ac:dyDescent="0.3">
      <c r="A732">
        <v>465</v>
      </c>
      <c r="B732" t="s">
        <v>147</v>
      </c>
      <c r="C732" t="s">
        <v>1</v>
      </c>
      <c r="D732" t="str">
        <f t="shared" si="36"/>
        <v>DISandYear 2</v>
      </c>
      <c r="E732" s="5">
        <v>41909</v>
      </c>
      <c r="F732" s="2">
        <v>48813000000</v>
      </c>
      <c r="G732" s="2">
        <v>26420000000</v>
      </c>
      <c r="H732" s="2">
        <v>8565000000</v>
      </c>
      <c r="I732">
        <v>0</v>
      </c>
      <c r="J732" s="2">
        <v>2288000000</v>
      </c>
      <c r="K732" s="2">
        <f t="shared" si="34"/>
        <v>22393000000</v>
      </c>
      <c r="L732" s="2">
        <f t="shared" si="35"/>
        <v>11540000000</v>
      </c>
      <c r="M732" t="s">
        <v>4</v>
      </c>
      <c r="N732" t="s">
        <v>568</v>
      </c>
    </row>
    <row r="733" spans="1:14" x14ac:dyDescent="0.3">
      <c r="A733">
        <v>777</v>
      </c>
      <c r="B733" t="s">
        <v>225</v>
      </c>
      <c r="C733" t="s">
        <v>1</v>
      </c>
      <c r="D733" t="str">
        <f t="shared" si="36"/>
        <v>HOLXandYear 2</v>
      </c>
      <c r="E733" s="5">
        <v>41909</v>
      </c>
      <c r="F733" s="2">
        <v>2530700000</v>
      </c>
      <c r="G733" s="2">
        <v>1285200000</v>
      </c>
      <c r="H733" s="2">
        <v>591500000</v>
      </c>
      <c r="I733" s="2">
        <v>203200000</v>
      </c>
      <c r="J733" s="2">
        <v>113800000</v>
      </c>
      <c r="K733" s="2">
        <f t="shared" si="34"/>
        <v>1245500000</v>
      </c>
      <c r="L733" s="2">
        <f t="shared" si="35"/>
        <v>337000000</v>
      </c>
      <c r="M733" t="s">
        <v>8</v>
      </c>
      <c r="N733" t="s">
        <v>495</v>
      </c>
    </row>
    <row r="734" spans="1:14" x14ac:dyDescent="0.3">
      <c r="A734">
        <v>1332</v>
      </c>
      <c r="B734" t="s">
        <v>356</v>
      </c>
      <c r="C734" t="s">
        <v>1</v>
      </c>
      <c r="D734" t="str">
        <f t="shared" si="36"/>
        <v>QCOMandYear 2</v>
      </c>
      <c r="E734" s="5">
        <v>41910</v>
      </c>
      <c r="F734" s="2">
        <v>26487000000</v>
      </c>
      <c r="G734" s="2">
        <v>10686000000</v>
      </c>
      <c r="H734" s="2">
        <v>2774000000</v>
      </c>
      <c r="I734" s="2">
        <v>5477000000</v>
      </c>
      <c r="J734">
        <v>0</v>
      </c>
      <c r="K734" s="2">
        <f t="shared" si="34"/>
        <v>15801000000</v>
      </c>
      <c r="L734" s="2">
        <f t="shared" si="35"/>
        <v>7550000000</v>
      </c>
      <c r="M734" t="s">
        <v>10</v>
      </c>
      <c r="N734" t="s">
        <v>536</v>
      </c>
    </row>
    <row r="735" spans="1:14" x14ac:dyDescent="0.3">
      <c r="A735">
        <v>1383</v>
      </c>
      <c r="B735" t="s">
        <v>369</v>
      </c>
      <c r="C735" t="s">
        <v>1</v>
      </c>
      <c r="D735" t="str">
        <f t="shared" si="36"/>
        <v>SBUXandYear 2</v>
      </c>
      <c r="E735" s="5">
        <v>41910</v>
      </c>
      <c r="F735" s="2">
        <v>16447800000</v>
      </c>
      <c r="G735" s="2">
        <v>6858800000</v>
      </c>
      <c r="H735" s="2">
        <v>6086800000</v>
      </c>
      <c r="I735">
        <v>0</v>
      </c>
      <c r="J735" s="2">
        <v>709600000</v>
      </c>
      <c r="K735" s="2">
        <f t="shared" si="34"/>
        <v>9589000000</v>
      </c>
      <c r="L735" s="2">
        <f t="shared" si="35"/>
        <v>2792600000</v>
      </c>
      <c r="M735" t="s">
        <v>4</v>
      </c>
      <c r="N735" t="s">
        <v>494</v>
      </c>
    </row>
    <row r="736" spans="1:14" x14ac:dyDescent="0.3">
      <c r="A736">
        <v>1687</v>
      </c>
      <c r="B736" t="s">
        <v>441</v>
      </c>
      <c r="C736" t="s">
        <v>1</v>
      </c>
      <c r="D736" t="str">
        <f t="shared" si="36"/>
        <v>WFMandYear 2</v>
      </c>
      <c r="E736" s="5">
        <v>41910</v>
      </c>
      <c r="F736" s="2">
        <v>14194000000</v>
      </c>
      <c r="G736" s="2">
        <v>9150000000</v>
      </c>
      <c r="H736" s="2">
        <v>4032000000</v>
      </c>
      <c r="I736">
        <v>0</v>
      </c>
      <c r="J736">
        <v>0</v>
      </c>
      <c r="K736" s="2">
        <f t="shared" si="34"/>
        <v>5044000000</v>
      </c>
      <c r="L736" s="2">
        <f t="shared" si="35"/>
        <v>1012000000</v>
      </c>
      <c r="M736" t="s">
        <v>5</v>
      </c>
      <c r="N736" t="s">
        <v>578</v>
      </c>
    </row>
    <row r="737" spans="1:14" x14ac:dyDescent="0.3">
      <c r="A737">
        <v>17</v>
      </c>
      <c r="B737" t="s">
        <v>35</v>
      </c>
      <c r="C737" t="s">
        <v>1</v>
      </c>
      <c r="D737" t="str">
        <f t="shared" si="36"/>
        <v>ABCandYear 2</v>
      </c>
      <c r="E737" s="5">
        <v>41912</v>
      </c>
      <c r="F737" s="2">
        <v>119569127000</v>
      </c>
      <c r="G737" s="2">
        <v>116586761000</v>
      </c>
      <c r="H737" s="2">
        <v>2011595000</v>
      </c>
      <c r="I737">
        <v>0</v>
      </c>
      <c r="J737" s="2">
        <v>188680000</v>
      </c>
      <c r="K737" s="2">
        <f t="shared" si="34"/>
        <v>2982366000</v>
      </c>
      <c r="L737" s="2">
        <f t="shared" si="35"/>
        <v>782091000</v>
      </c>
      <c r="M737" t="s">
        <v>8</v>
      </c>
      <c r="N737" t="s">
        <v>490</v>
      </c>
    </row>
    <row r="738" spans="1:14" x14ac:dyDescent="0.3">
      <c r="A738">
        <v>145</v>
      </c>
      <c r="B738" t="s">
        <v>70</v>
      </c>
      <c r="C738" t="s">
        <v>1</v>
      </c>
      <c r="D738" t="str">
        <f t="shared" si="36"/>
        <v>APDandYear 2</v>
      </c>
      <c r="E738" s="5">
        <v>41912</v>
      </c>
      <c r="F738" s="2">
        <v>10439000000</v>
      </c>
      <c r="G738" s="2">
        <v>7629900000</v>
      </c>
      <c r="H738" s="2">
        <v>1007400000</v>
      </c>
      <c r="I738" s="2">
        <v>139800000</v>
      </c>
      <c r="J738">
        <v>0</v>
      </c>
      <c r="K738" s="2">
        <f t="shared" si="34"/>
        <v>2809100000</v>
      </c>
      <c r="L738" s="2">
        <f t="shared" si="35"/>
        <v>1661900000</v>
      </c>
      <c r="M738" t="s">
        <v>11</v>
      </c>
      <c r="N738" t="s">
        <v>566</v>
      </c>
    </row>
    <row r="739" spans="1:14" x14ac:dyDescent="0.3">
      <c r="A739">
        <v>215</v>
      </c>
      <c r="B739" t="s">
        <v>87</v>
      </c>
      <c r="C739" t="s">
        <v>1</v>
      </c>
      <c r="D739" t="str">
        <f t="shared" si="36"/>
        <v>BDXandYear 2</v>
      </c>
      <c r="E739" s="5">
        <v>41912</v>
      </c>
      <c r="F739" s="2">
        <v>8446000000</v>
      </c>
      <c r="G739" s="2">
        <v>4145000000</v>
      </c>
      <c r="H739" s="2">
        <v>2145000000</v>
      </c>
      <c r="I739" s="2">
        <v>550000000</v>
      </c>
      <c r="J739">
        <v>0</v>
      </c>
      <c r="K739" s="2">
        <f t="shared" si="34"/>
        <v>4301000000</v>
      </c>
      <c r="L739" s="2">
        <f t="shared" si="35"/>
        <v>1606000000</v>
      </c>
      <c r="M739" t="s">
        <v>8</v>
      </c>
      <c r="N739" t="s">
        <v>495</v>
      </c>
    </row>
    <row r="740" spans="1:14" x14ac:dyDescent="0.3">
      <c r="A740">
        <v>367</v>
      </c>
      <c r="B740" t="s">
        <v>122</v>
      </c>
      <c r="C740" t="s">
        <v>1</v>
      </c>
      <c r="D740" t="str">
        <f t="shared" si="36"/>
        <v>COLandYear 2</v>
      </c>
      <c r="E740" s="5">
        <v>41912</v>
      </c>
      <c r="F740" s="2">
        <v>4979000000</v>
      </c>
      <c r="G740" s="2">
        <v>3469000000</v>
      </c>
      <c r="H740" s="2">
        <v>594000000</v>
      </c>
      <c r="I740">
        <v>0</v>
      </c>
      <c r="J740">
        <v>0</v>
      </c>
      <c r="K740" s="2">
        <f t="shared" si="34"/>
        <v>1510000000</v>
      </c>
      <c r="L740" s="2">
        <f t="shared" si="35"/>
        <v>916000000</v>
      </c>
      <c r="M740" t="s">
        <v>9</v>
      </c>
      <c r="N740" t="s">
        <v>493</v>
      </c>
    </row>
    <row r="741" spans="1:14" x14ac:dyDescent="0.3">
      <c r="A741">
        <v>457</v>
      </c>
      <c r="B741" t="s">
        <v>145</v>
      </c>
      <c r="C741" t="s">
        <v>1</v>
      </c>
      <c r="D741" t="str">
        <f t="shared" si="36"/>
        <v>DHIandYear 2</v>
      </c>
      <c r="E741" s="5">
        <v>41912</v>
      </c>
      <c r="F741" s="2">
        <v>8024900000</v>
      </c>
      <c r="G741" s="2">
        <v>6268600000</v>
      </c>
      <c r="H741" s="2">
        <v>826900000</v>
      </c>
      <c r="I741">
        <v>0</v>
      </c>
      <c r="J741">
        <v>0</v>
      </c>
      <c r="K741" s="2">
        <f t="shared" si="34"/>
        <v>1756300000</v>
      </c>
      <c r="L741" s="2">
        <f t="shared" si="35"/>
        <v>929400000</v>
      </c>
      <c r="M741" t="s">
        <v>4</v>
      </c>
      <c r="N741" t="s">
        <v>588</v>
      </c>
    </row>
    <row r="742" spans="1:14" x14ac:dyDescent="0.3">
      <c r="A742">
        <v>549</v>
      </c>
      <c r="B742" t="s">
        <v>168</v>
      </c>
      <c r="C742" t="s">
        <v>1</v>
      </c>
      <c r="D742" t="str">
        <f t="shared" si="36"/>
        <v>EMRandYear 2</v>
      </c>
      <c r="E742" s="5">
        <v>41912</v>
      </c>
      <c r="F742" s="2">
        <v>17733000000</v>
      </c>
      <c r="G742" s="2">
        <v>9971000000</v>
      </c>
      <c r="H742" s="2">
        <v>4375000000</v>
      </c>
      <c r="I742">
        <v>0</v>
      </c>
      <c r="J742">
        <v>0</v>
      </c>
      <c r="K742" s="2">
        <f t="shared" si="34"/>
        <v>7762000000</v>
      </c>
      <c r="L742" s="2">
        <f t="shared" si="35"/>
        <v>3387000000</v>
      </c>
      <c r="M742" t="s">
        <v>9</v>
      </c>
      <c r="N742" t="s">
        <v>493</v>
      </c>
    </row>
    <row r="743" spans="1:14" x14ac:dyDescent="0.3">
      <c r="A743">
        <v>637</v>
      </c>
      <c r="B743" t="s">
        <v>190</v>
      </c>
      <c r="C743" t="s">
        <v>1</v>
      </c>
      <c r="D743" t="str">
        <f t="shared" si="36"/>
        <v>FFIVandYear 2</v>
      </c>
      <c r="E743" s="5">
        <v>41912</v>
      </c>
      <c r="F743" s="2">
        <v>1732046000</v>
      </c>
      <c r="G743" s="2">
        <v>309959000</v>
      </c>
      <c r="H743" s="2">
        <v>664738000</v>
      </c>
      <c r="I743" s="2">
        <v>263792000</v>
      </c>
      <c r="J743">
        <v>0</v>
      </c>
      <c r="K743" s="2">
        <f t="shared" si="34"/>
        <v>1422087000</v>
      </c>
      <c r="L743" s="2">
        <f t="shared" si="35"/>
        <v>493557000</v>
      </c>
      <c r="M743" t="s">
        <v>10</v>
      </c>
      <c r="N743" t="s">
        <v>545</v>
      </c>
    </row>
    <row r="744" spans="1:14" x14ac:dyDescent="0.3">
      <c r="A744">
        <v>785</v>
      </c>
      <c r="B744" t="s">
        <v>227</v>
      </c>
      <c r="C744" t="s">
        <v>1</v>
      </c>
      <c r="D744" t="str">
        <f t="shared" si="36"/>
        <v>HPandYear 2</v>
      </c>
      <c r="E744" s="5">
        <v>41912</v>
      </c>
      <c r="F744" s="2">
        <v>3715968000</v>
      </c>
      <c r="G744" s="2">
        <v>2006715000</v>
      </c>
      <c r="H744" s="2">
        <v>116190000</v>
      </c>
      <c r="I744" s="2">
        <v>15905000</v>
      </c>
      <c r="J744" s="2">
        <v>523984000</v>
      </c>
      <c r="K744" s="2">
        <f t="shared" si="34"/>
        <v>1709253000</v>
      </c>
      <c r="L744" s="2">
        <f t="shared" si="35"/>
        <v>1053174000</v>
      </c>
      <c r="M744" t="s">
        <v>6</v>
      </c>
      <c r="N744" t="s">
        <v>589</v>
      </c>
    </row>
    <row r="745" spans="1:14" x14ac:dyDescent="0.3">
      <c r="A745">
        <v>896</v>
      </c>
      <c r="B745" t="s">
        <v>255</v>
      </c>
      <c r="C745" t="s">
        <v>1</v>
      </c>
      <c r="D745" t="str">
        <f t="shared" si="36"/>
        <v>KEYandYear 2</v>
      </c>
      <c r="E745" s="5">
        <v>41912</v>
      </c>
      <c r="F745" s="2">
        <v>1463767000</v>
      </c>
      <c r="G745" s="2">
        <v>1200308000</v>
      </c>
      <c r="H745" s="2">
        <v>194491000</v>
      </c>
      <c r="I745">
        <v>0</v>
      </c>
      <c r="J745" s="2">
        <v>13279000</v>
      </c>
      <c r="K745" s="2">
        <f t="shared" si="34"/>
        <v>263459000</v>
      </c>
      <c r="L745" s="2">
        <f t="shared" si="35"/>
        <v>55689000</v>
      </c>
      <c r="M745" t="s">
        <v>7</v>
      </c>
      <c r="N745" t="s">
        <v>518</v>
      </c>
    </row>
    <row r="746" spans="1:14" x14ac:dyDescent="0.3">
      <c r="A746">
        <v>1363</v>
      </c>
      <c r="B746" t="s">
        <v>364</v>
      </c>
      <c r="C746" t="s">
        <v>1</v>
      </c>
      <c r="D746" t="str">
        <f t="shared" si="36"/>
        <v>ROKandYear 2</v>
      </c>
      <c r="E746" s="5">
        <v>41912</v>
      </c>
      <c r="F746" s="2">
        <v>6623500000</v>
      </c>
      <c r="G746" s="2">
        <v>3869600000</v>
      </c>
      <c r="H746" s="2">
        <v>1570100000</v>
      </c>
      <c r="I746">
        <v>0</v>
      </c>
      <c r="J746">
        <v>0</v>
      </c>
      <c r="K746" s="2">
        <f t="shared" si="34"/>
        <v>2753900000</v>
      </c>
      <c r="L746" s="2">
        <f t="shared" si="35"/>
        <v>1183800000</v>
      </c>
      <c r="M746" t="s">
        <v>9</v>
      </c>
      <c r="N746" t="s">
        <v>493</v>
      </c>
    </row>
    <row r="747" spans="1:14" x14ac:dyDescent="0.3">
      <c r="A747">
        <v>1507</v>
      </c>
      <c r="B747" t="s">
        <v>397</v>
      </c>
      <c r="C747" t="s">
        <v>1</v>
      </c>
      <c r="D747" t="str">
        <f t="shared" si="36"/>
        <v>TDGandYear 2</v>
      </c>
      <c r="E747" s="5">
        <v>41912</v>
      </c>
      <c r="F747" s="2">
        <v>2372906000</v>
      </c>
      <c r="G747" s="2">
        <v>1105032000</v>
      </c>
      <c r="H747" s="2">
        <v>276446000</v>
      </c>
      <c r="I747">
        <v>0</v>
      </c>
      <c r="J747" s="2">
        <v>63608000</v>
      </c>
      <c r="K747" s="2">
        <f t="shared" si="34"/>
        <v>1267874000</v>
      </c>
      <c r="L747" s="2">
        <f t="shared" si="35"/>
        <v>927820000</v>
      </c>
      <c r="M747" t="s">
        <v>9</v>
      </c>
      <c r="N747" t="s">
        <v>514</v>
      </c>
    </row>
    <row r="748" spans="1:14" x14ac:dyDescent="0.3">
      <c r="A748">
        <v>1623</v>
      </c>
      <c r="B748" t="s">
        <v>425</v>
      </c>
      <c r="C748" t="s">
        <v>1</v>
      </c>
      <c r="D748" t="str">
        <f t="shared" si="36"/>
        <v>VandYear 2</v>
      </c>
      <c r="E748" s="5">
        <v>41912</v>
      </c>
      <c r="F748" s="2">
        <v>12702000000</v>
      </c>
      <c r="G748" s="2">
        <v>1875000000</v>
      </c>
      <c r="H748" s="2">
        <v>2242000000</v>
      </c>
      <c r="I748">
        <v>0</v>
      </c>
      <c r="J748" s="2">
        <v>435000000</v>
      </c>
      <c r="K748" s="2">
        <f t="shared" si="34"/>
        <v>10827000000</v>
      </c>
      <c r="L748" s="2">
        <f t="shared" si="35"/>
        <v>8150000000</v>
      </c>
      <c r="M748" t="s">
        <v>10</v>
      </c>
      <c r="N748" t="s">
        <v>506</v>
      </c>
    </row>
    <row r="749" spans="1:14" x14ac:dyDescent="0.3">
      <c r="A749">
        <v>1635</v>
      </c>
      <c r="B749" t="s">
        <v>428</v>
      </c>
      <c r="C749" t="s">
        <v>1</v>
      </c>
      <c r="D749" t="str">
        <f t="shared" si="36"/>
        <v>VIABandYear 2</v>
      </c>
      <c r="E749" s="5">
        <v>41912</v>
      </c>
      <c r="F749" s="2">
        <v>13783000000</v>
      </c>
      <c r="G749" s="2">
        <v>6542000000</v>
      </c>
      <c r="H749" s="2">
        <v>2899000000</v>
      </c>
      <c r="I749">
        <v>0</v>
      </c>
      <c r="J749" s="2">
        <v>217000000</v>
      </c>
      <c r="K749" s="2">
        <f t="shared" si="34"/>
        <v>7241000000</v>
      </c>
      <c r="L749" s="2">
        <f t="shared" si="35"/>
        <v>4125000000</v>
      </c>
      <c r="M749" t="s">
        <v>4</v>
      </c>
      <c r="N749" t="s">
        <v>568</v>
      </c>
    </row>
    <row r="750" spans="1:14" x14ac:dyDescent="0.3">
      <c r="A750">
        <v>1471</v>
      </c>
      <c r="B750" t="s">
        <v>388</v>
      </c>
      <c r="C750" t="s">
        <v>1</v>
      </c>
      <c r="D750" t="str">
        <f t="shared" si="36"/>
        <v>SWKSandYear 2</v>
      </c>
      <c r="E750" s="5">
        <v>41915</v>
      </c>
      <c r="F750" s="2">
        <v>2291500000</v>
      </c>
      <c r="G750" s="2">
        <v>1268800000</v>
      </c>
      <c r="H750" s="2">
        <v>179100000</v>
      </c>
      <c r="I750" s="2">
        <v>252200000</v>
      </c>
      <c r="J750" s="2">
        <v>25900000</v>
      </c>
      <c r="K750" s="2">
        <f t="shared" si="34"/>
        <v>1022700000</v>
      </c>
      <c r="L750" s="2">
        <f t="shared" si="35"/>
        <v>565500000</v>
      </c>
      <c r="M750" t="s">
        <v>10</v>
      </c>
      <c r="N750" t="s">
        <v>536</v>
      </c>
    </row>
    <row r="751" spans="1:14" x14ac:dyDescent="0.3">
      <c r="A751">
        <v>1551</v>
      </c>
      <c r="B751" t="s">
        <v>408</v>
      </c>
      <c r="C751" t="s">
        <v>1</v>
      </c>
      <c r="D751" t="str">
        <f t="shared" si="36"/>
        <v>TSNandYear 2</v>
      </c>
      <c r="E751" s="5">
        <v>41915</v>
      </c>
      <c r="F751" s="2">
        <v>37580000000</v>
      </c>
      <c r="G751" s="2">
        <v>34895000000</v>
      </c>
      <c r="H751" s="2">
        <v>1255000000</v>
      </c>
      <c r="I751">
        <v>0</v>
      </c>
      <c r="J751">
        <v>0</v>
      </c>
      <c r="K751" s="2">
        <f t="shared" si="34"/>
        <v>2685000000</v>
      </c>
      <c r="L751" s="2">
        <f t="shared" si="35"/>
        <v>1430000000</v>
      </c>
      <c r="M751" t="s">
        <v>5</v>
      </c>
      <c r="N751" t="s">
        <v>491</v>
      </c>
    </row>
    <row r="752" spans="1:14" x14ac:dyDescent="0.3">
      <c r="A752">
        <v>97</v>
      </c>
      <c r="B752" t="s">
        <v>60</v>
      </c>
      <c r="C752" t="s">
        <v>1</v>
      </c>
      <c r="D752" t="str">
        <f t="shared" si="36"/>
        <v>AMATandYear 2</v>
      </c>
      <c r="E752" s="5">
        <v>41938</v>
      </c>
      <c r="F752" s="2">
        <v>9072000000</v>
      </c>
      <c r="G752" s="2">
        <v>5229000000</v>
      </c>
      <c r="H752" s="2">
        <v>895000000</v>
      </c>
      <c r="I752" s="2">
        <v>1428000000</v>
      </c>
      <c r="J752">
        <v>0</v>
      </c>
      <c r="K752" s="2">
        <f t="shared" si="34"/>
        <v>3843000000</v>
      </c>
      <c r="L752" s="2">
        <f t="shared" si="35"/>
        <v>1520000000</v>
      </c>
      <c r="M752" t="s">
        <v>10</v>
      </c>
      <c r="N752" t="s">
        <v>585</v>
      </c>
    </row>
    <row r="753" spans="1:14" x14ac:dyDescent="0.3">
      <c r="A753">
        <v>800</v>
      </c>
      <c r="B753" t="s">
        <v>231</v>
      </c>
      <c r="C753" t="s">
        <v>1</v>
      </c>
      <c r="D753" t="str">
        <f t="shared" si="36"/>
        <v>HRLandYear 2</v>
      </c>
      <c r="E753" s="5">
        <v>41938</v>
      </c>
      <c r="F753" s="2">
        <v>9316256000</v>
      </c>
      <c r="G753" s="2">
        <v>7751273000</v>
      </c>
      <c r="H753" s="2">
        <v>650948000</v>
      </c>
      <c r="I753">
        <v>0</v>
      </c>
      <c r="J753">
        <v>0</v>
      </c>
      <c r="K753" s="2">
        <f t="shared" si="34"/>
        <v>1564983000</v>
      </c>
      <c r="L753" s="2">
        <f t="shared" si="35"/>
        <v>914035000</v>
      </c>
      <c r="M753" t="s">
        <v>5</v>
      </c>
      <c r="N753" t="s">
        <v>491</v>
      </c>
    </row>
    <row r="754" spans="1:14" x14ac:dyDescent="0.3">
      <c r="A754">
        <v>371</v>
      </c>
      <c r="B754" t="s">
        <v>123</v>
      </c>
      <c r="C754" t="s">
        <v>1</v>
      </c>
      <c r="D754" t="str">
        <f t="shared" si="36"/>
        <v>COOandYear 2</v>
      </c>
      <c r="E754" s="5">
        <v>41943</v>
      </c>
      <c r="F754" s="2">
        <v>1717776000</v>
      </c>
      <c r="G754" s="2">
        <v>626206000</v>
      </c>
      <c r="H754" s="2">
        <v>683115000</v>
      </c>
      <c r="I754" s="2">
        <v>66259000</v>
      </c>
      <c r="J754" s="2">
        <v>35710000</v>
      </c>
      <c r="K754" s="2">
        <f t="shared" si="34"/>
        <v>1091570000</v>
      </c>
      <c r="L754" s="2">
        <f t="shared" si="35"/>
        <v>306486000</v>
      </c>
      <c r="M754" t="s">
        <v>8</v>
      </c>
      <c r="N754" t="s">
        <v>572</v>
      </c>
    </row>
    <row r="755" spans="1:14" x14ac:dyDescent="0.3">
      <c r="A755">
        <v>441</v>
      </c>
      <c r="B755" t="s">
        <v>141</v>
      </c>
      <c r="C755" t="s">
        <v>1</v>
      </c>
      <c r="D755" t="str">
        <f t="shared" si="36"/>
        <v>DEandYear 2</v>
      </c>
      <c r="E755" s="5">
        <v>41943</v>
      </c>
      <c r="F755" s="2">
        <v>36066900000</v>
      </c>
      <c r="G755" s="2">
        <v>24775800000</v>
      </c>
      <c r="H755" s="2">
        <v>4377700000</v>
      </c>
      <c r="I755" s="2">
        <v>1452000000</v>
      </c>
      <c r="J755">
        <v>0</v>
      </c>
      <c r="K755" s="2">
        <f t="shared" si="34"/>
        <v>11291100000</v>
      </c>
      <c r="L755" s="2">
        <f t="shared" si="35"/>
        <v>5461400000</v>
      </c>
      <c r="M755" t="s">
        <v>9</v>
      </c>
      <c r="N755" t="s">
        <v>563</v>
      </c>
    </row>
    <row r="756" spans="1:14" x14ac:dyDescent="0.3">
      <c r="A756">
        <v>792</v>
      </c>
      <c r="B756" t="s">
        <v>229</v>
      </c>
      <c r="C756" t="s">
        <v>1</v>
      </c>
      <c r="D756" t="str">
        <f t="shared" si="36"/>
        <v>HPQandYear 2</v>
      </c>
      <c r="E756" s="5">
        <v>41943</v>
      </c>
      <c r="F756" s="2">
        <v>56651000000</v>
      </c>
      <c r="G756" s="2">
        <v>45431000000</v>
      </c>
      <c r="H756" s="2">
        <v>5361000000</v>
      </c>
      <c r="I756" s="2">
        <v>1298000000</v>
      </c>
      <c r="J756" s="2">
        <v>129000000</v>
      </c>
      <c r="K756" s="2">
        <f t="shared" si="34"/>
        <v>11220000000</v>
      </c>
      <c r="L756" s="2">
        <f t="shared" si="35"/>
        <v>4432000000</v>
      </c>
      <c r="M756" t="s">
        <v>10</v>
      </c>
      <c r="N756" t="s">
        <v>587</v>
      </c>
    </row>
    <row r="757" spans="1:14" x14ac:dyDescent="0.3">
      <c r="A757">
        <v>29</v>
      </c>
      <c r="B757" t="s">
        <v>41</v>
      </c>
      <c r="C757" t="s">
        <v>1</v>
      </c>
      <c r="D757" t="str">
        <f t="shared" si="36"/>
        <v>ADIandYear 2</v>
      </c>
      <c r="E757" s="5">
        <v>41944</v>
      </c>
      <c r="F757" s="2">
        <v>2864773000</v>
      </c>
      <c r="G757" s="2">
        <v>1034585000</v>
      </c>
      <c r="H757" s="2">
        <v>454676000</v>
      </c>
      <c r="I757" s="2">
        <v>559686000</v>
      </c>
      <c r="J757" s="2">
        <v>26020000</v>
      </c>
      <c r="K757" s="2">
        <f t="shared" si="34"/>
        <v>1830188000</v>
      </c>
      <c r="L757" s="2">
        <f t="shared" si="35"/>
        <v>789806000</v>
      </c>
      <c r="M757" t="s">
        <v>10</v>
      </c>
      <c r="N757" t="s">
        <v>536</v>
      </c>
    </row>
    <row r="758" spans="1:14" x14ac:dyDescent="0.3">
      <c r="A758">
        <v>25</v>
      </c>
      <c r="B758" t="s">
        <v>39</v>
      </c>
      <c r="C758" t="s">
        <v>1</v>
      </c>
      <c r="D758" t="str">
        <f t="shared" si="36"/>
        <v>ADBEandYear 2</v>
      </c>
      <c r="E758" s="5">
        <v>41971</v>
      </c>
      <c r="F758" s="2">
        <v>4147065000</v>
      </c>
      <c r="G758" s="2">
        <v>622080000</v>
      </c>
      <c r="H758" s="2">
        <v>2195640000</v>
      </c>
      <c r="I758" s="2">
        <v>844353000</v>
      </c>
      <c r="J758" s="2">
        <v>52424000</v>
      </c>
      <c r="K758" s="2">
        <f t="shared" si="34"/>
        <v>3524985000</v>
      </c>
      <c r="L758" s="2">
        <f t="shared" si="35"/>
        <v>432568000</v>
      </c>
      <c r="M758" t="s">
        <v>10</v>
      </c>
      <c r="N758" t="s">
        <v>569</v>
      </c>
    </row>
    <row r="759" spans="1:14" x14ac:dyDescent="0.3">
      <c r="A759">
        <v>279</v>
      </c>
      <c r="B759" t="s">
        <v>101</v>
      </c>
      <c r="C759" t="s">
        <v>1</v>
      </c>
      <c r="D759" t="str">
        <f t="shared" si="36"/>
        <v>CCLandYear 2</v>
      </c>
      <c r="E759" s="5">
        <v>41973</v>
      </c>
      <c r="F759" s="2">
        <v>15884000000</v>
      </c>
      <c r="G759" s="2">
        <v>10421000000</v>
      </c>
      <c r="H759" s="2">
        <v>2054000000</v>
      </c>
      <c r="I759">
        <v>0</v>
      </c>
      <c r="J759" s="2">
        <v>1637000000</v>
      </c>
      <c r="K759" s="2">
        <f t="shared" si="34"/>
        <v>5463000000</v>
      </c>
      <c r="L759" s="2">
        <f t="shared" si="35"/>
        <v>1772000000</v>
      </c>
      <c r="M759" t="s">
        <v>4</v>
      </c>
      <c r="N759" t="s">
        <v>550</v>
      </c>
    </row>
    <row r="760" spans="1:14" x14ac:dyDescent="0.3">
      <c r="A760">
        <v>948</v>
      </c>
      <c r="B760" t="s">
        <v>268</v>
      </c>
      <c r="C760" t="s">
        <v>1</v>
      </c>
      <c r="D760" t="str">
        <f t="shared" si="36"/>
        <v>LENandYear 2</v>
      </c>
      <c r="E760" s="5">
        <v>41973</v>
      </c>
      <c r="F760" s="2">
        <v>7779812000</v>
      </c>
      <c r="G760" s="2">
        <v>6336272000</v>
      </c>
      <c r="H760" s="2">
        <v>521502000</v>
      </c>
      <c r="I760">
        <v>0</v>
      </c>
      <c r="J760">
        <v>0</v>
      </c>
      <c r="K760" s="2">
        <f t="shared" si="34"/>
        <v>1443540000</v>
      </c>
      <c r="L760" s="2">
        <f t="shared" si="35"/>
        <v>922038000</v>
      </c>
      <c r="M760" t="s">
        <v>4</v>
      </c>
      <c r="N760" t="s">
        <v>588</v>
      </c>
    </row>
    <row r="761" spans="1:14" x14ac:dyDescent="0.3">
      <c r="A761">
        <v>1064</v>
      </c>
      <c r="B761" t="s">
        <v>296</v>
      </c>
      <c r="C761" t="s">
        <v>1</v>
      </c>
      <c r="D761" t="str">
        <f t="shared" si="36"/>
        <v>MKCandYear 2</v>
      </c>
      <c r="E761" s="5">
        <v>41973</v>
      </c>
      <c r="F761" s="2">
        <v>4243200000</v>
      </c>
      <c r="G761" s="2">
        <v>2513000000</v>
      </c>
      <c r="H761" s="2">
        <v>1122000000</v>
      </c>
      <c r="I761">
        <v>0</v>
      </c>
      <c r="J761">
        <v>0</v>
      </c>
      <c r="K761" s="2">
        <f t="shared" si="34"/>
        <v>1730200000</v>
      </c>
      <c r="L761" s="2">
        <f t="shared" si="35"/>
        <v>608200000</v>
      </c>
      <c r="M761" t="s">
        <v>5</v>
      </c>
      <c r="N761" t="s">
        <v>491</v>
      </c>
    </row>
    <row r="762" spans="1:14" x14ac:dyDescent="0.3">
      <c r="A762">
        <v>397</v>
      </c>
      <c r="B762" t="s">
        <v>130</v>
      </c>
      <c r="C762" t="s">
        <v>1</v>
      </c>
      <c r="D762" t="str">
        <f t="shared" si="36"/>
        <v>CSXandYear 2</v>
      </c>
      <c r="E762" s="5">
        <v>41999</v>
      </c>
      <c r="F762" s="2">
        <v>12669000000</v>
      </c>
      <c r="G762" s="2">
        <v>4100000000</v>
      </c>
      <c r="H762" s="2">
        <v>3805000000</v>
      </c>
      <c r="I762">
        <v>0</v>
      </c>
      <c r="J762" s="2">
        <v>1151000000</v>
      </c>
      <c r="K762" s="2">
        <f t="shared" si="34"/>
        <v>8569000000</v>
      </c>
      <c r="L762" s="2">
        <f t="shared" si="35"/>
        <v>3613000000</v>
      </c>
      <c r="M762" t="s">
        <v>9</v>
      </c>
      <c r="N762" t="s">
        <v>596</v>
      </c>
    </row>
    <row r="763" spans="1:14" x14ac:dyDescent="0.3">
      <c r="A763">
        <v>840</v>
      </c>
      <c r="B763" t="s">
        <v>241</v>
      </c>
      <c r="C763" t="s">
        <v>1</v>
      </c>
      <c r="D763" t="str">
        <f t="shared" si="36"/>
        <v>INTCandYear 2</v>
      </c>
      <c r="E763" s="5">
        <v>42000</v>
      </c>
      <c r="F763" s="2">
        <v>55870000000</v>
      </c>
      <c r="G763" s="2">
        <v>20261000000</v>
      </c>
      <c r="H763" s="2">
        <v>8136000000</v>
      </c>
      <c r="I763" s="2">
        <v>11537000000</v>
      </c>
      <c r="J763" s="2">
        <v>294000000</v>
      </c>
      <c r="K763" s="2">
        <f t="shared" si="34"/>
        <v>35609000000</v>
      </c>
      <c r="L763" s="2">
        <f t="shared" si="35"/>
        <v>15642000000</v>
      </c>
      <c r="M763" t="s">
        <v>10</v>
      </c>
      <c r="N763" t="s">
        <v>536</v>
      </c>
    </row>
    <row r="764" spans="1:14" x14ac:dyDescent="0.3">
      <c r="A764">
        <v>1253</v>
      </c>
      <c r="B764" t="s">
        <v>337</v>
      </c>
      <c r="C764" t="s">
        <v>1</v>
      </c>
      <c r="D764" t="str">
        <f t="shared" si="36"/>
        <v>PEPandYear 2</v>
      </c>
      <c r="E764" s="5">
        <v>42000</v>
      </c>
      <c r="F764" s="2">
        <v>66683000000</v>
      </c>
      <c r="G764" s="2">
        <v>31238000000</v>
      </c>
      <c r="H764" s="2">
        <v>25772000000</v>
      </c>
      <c r="I764">
        <v>0</v>
      </c>
      <c r="J764" s="2">
        <v>92000000</v>
      </c>
      <c r="K764" s="2">
        <f t="shared" si="34"/>
        <v>35445000000</v>
      </c>
      <c r="L764" s="2">
        <f t="shared" si="35"/>
        <v>9581000000</v>
      </c>
      <c r="M764" t="s">
        <v>5</v>
      </c>
      <c r="N764" t="s">
        <v>546</v>
      </c>
    </row>
    <row r="765" spans="1:14" x14ac:dyDescent="0.3">
      <c r="A765">
        <v>836</v>
      </c>
      <c r="B765" t="s">
        <v>240</v>
      </c>
      <c r="C765" t="s">
        <v>1</v>
      </c>
      <c r="D765" t="str">
        <f t="shared" si="36"/>
        <v>ILMNandYear 2</v>
      </c>
      <c r="E765" s="5">
        <v>42001</v>
      </c>
      <c r="F765" s="2">
        <v>1861358000</v>
      </c>
      <c r="G765" s="2">
        <v>563648000</v>
      </c>
      <c r="H765" s="2">
        <v>471921000</v>
      </c>
      <c r="I765" s="2">
        <v>388055000</v>
      </c>
      <c r="J765">
        <v>0</v>
      </c>
      <c r="K765" s="2">
        <f t="shared" si="34"/>
        <v>1297710000</v>
      </c>
      <c r="L765" s="2">
        <f t="shared" si="35"/>
        <v>437734000</v>
      </c>
      <c r="M765" t="s">
        <v>8</v>
      </c>
      <c r="N765" t="s">
        <v>592</v>
      </c>
    </row>
    <row r="766" spans="1:14" x14ac:dyDescent="0.3">
      <c r="A766">
        <v>65</v>
      </c>
      <c r="B766" t="s">
        <v>53</v>
      </c>
      <c r="C766" t="s">
        <v>1</v>
      </c>
      <c r="D766" t="str">
        <f t="shared" si="36"/>
        <v>AIZandYear 2</v>
      </c>
      <c r="E766" s="5">
        <v>42004</v>
      </c>
      <c r="F766" s="2">
        <v>10381653000</v>
      </c>
      <c r="G766" s="2">
        <v>8093563000</v>
      </c>
      <c r="H766">
        <v>0</v>
      </c>
      <c r="I766">
        <v>0</v>
      </c>
      <c r="J766" s="2">
        <v>1485558000</v>
      </c>
      <c r="K766" s="2">
        <f t="shared" si="34"/>
        <v>2288090000</v>
      </c>
      <c r="L766" s="2">
        <f t="shared" si="35"/>
        <v>802532000</v>
      </c>
      <c r="M766" t="s">
        <v>7</v>
      </c>
      <c r="N766" t="s">
        <v>593</v>
      </c>
    </row>
    <row r="767" spans="1:14" x14ac:dyDescent="0.3">
      <c r="A767">
        <v>89</v>
      </c>
      <c r="B767" t="s">
        <v>58</v>
      </c>
      <c r="C767" t="s">
        <v>1</v>
      </c>
      <c r="D767" t="str">
        <f t="shared" si="36"/>
        <v>ALLEandYear 2</v>
      </c>
      <c r="E767" s="5">
        <v>42004</v>
      </c>
      <c r="F767" s="2">
        <v>2118300000</v>
      </c>
      <c r="G767" s="2">
        <v>1264600000</v>
      </c>
      <c r="H767" s="2">
        <v>527400000</v>
      </c>
      <c r="I767">
        <v>0</v>
      </c>
      <c r="J767">
        <v>0</v>
      </c>
      <c r="K767" s="2">
        <f t="shared" si="34"/>
        <v>853700000</v>
      </c>
      <c r="L767" s="2">
        <f t="shared" si="35"/>
        <v>326300000</v>
      </c>
      <c r="M767" t="s">
        <v>9</v>
      </c>
      <c r="N767" t="s">
        <v>533</v>
      </c>
    </row>
    <row r="768" spans="1:14" x14ac:dyDescent="0.3">
      <c r="A768">
        <v>93</v>
      </c>
      <c r="B768" t="s">
        <v>59</v>
      </c>
      <c r="C768" t="s">
        <v>1</v>
      </c>
      <c r="D768" t="str">
        <f t="shared" si="36"/>
        <v>ALXNandYear 2</v>
      </c>
      <c r="E768" s="5">
        <v>42004</v>
      </c>
      <c r="F768" s="2">
        <v>2234000000</v>
      </c>
      <c r="G768" s="2">
        <v>174000000</v>
      </c>
      <c r="H768" s="2">
        <v>650000000</v>
      </c>
      <c r="I768" s="2">
        <v>514000000</v>
      </c>
      <c r="J768">
        <v>0</v>
      </c>
      <c r="K768" s="2">
        <f t="shared" si="34"/>
        <v>2060000000</v>
      </c>
      <c r="L768" s="2">
        <f t="shared" si="35"/>
        <v>896000000</v>
      </c>
      <c r="M768" t="s">
        <v>8</v>
      </c>
      <c r="N768" t="s">
        <v>538</v>
      </c>
    </row>
    <row r="769" spans="1:14" x14ac:dyDescent="0.3">
      <c r="A769">
        <v>109</v>
      </c>
      <c r="B769" t="s">
        <v>62</v>
      </c>
      <c r="C769" t="s">
        <v>1</v>
      </c>
      <c r="D769" t="str">
        <f t="shared" si="36"/>
        <v>AMGNandYear 2</v>
      </c>
      <c r="E769" s="5">
        <v>42004</v>
      </c>
      <c r="F769" s="2">
        <v>20063000000</v>
      </c>
      <c r="G769" s="2">
        <v>4422000000</v>
      </c>
      <c r="H769" s="2">
        <v>5153000000</v>
      </c>
      <c r="I769" s="2">
        <v>4297000000</v>
      </c>
      <c r="J769">
        <v>0</v>
      </c>
      <c r="K769" s="2">
        <f t="shared" si="34"/>
        <v>15641000000</v>
      </c>
      <c r="L769" s="2">
        <f t="shared" si="35"/>
        <v>6191000000</v>
      </c>
      <c r="M769" t="s">
        <v>8</v>
      </c>
      <c r="N769" t="s">
        <v>538</v>
      </c>
    </row>
    <row r="770" spans="1:14" x14ac:dyDescent="0.3">
      <c r="A770">
        <v>121</v>
      </c>
      <c r="B770" t="s">
        <v>65</v>
      </c>
      <c r="C770" t="s">
        <v>1</v>
      </c>
      <c r="D770" t="str">
        <f t="shared" si="36"/>
        <v>AMZNandYear 2</v>
      </c>
      <c r="E770" s="5">
        <v>42004</v>
      </c>
      <c r="F770" s="2">
        <v>88988000000</v>
      </c>
      <c r="G770" s="2">
        <v>62752000000</v>
      </c>
      <c r="H770" s="2">
        <v>26058000000</v>
      </c>
      <c r="I770">
        <v>0</v>
      </c>
      <c r="J770">
        <v>0</v>
      </c>
      <c r="K770" s="2">
        <f t="shared" si="34"/>
        <v>26236000000</v>
      </c>
      <c r="L770" s="2">
        <f t="shared" si="35"/>
        <v>178000000</v>
      </c>
      <c r="M770" t="s">
        <v>4</v>
      </c>
      <c r="N770" t="s">
        <v>564</v>
      </c>
    </row>
    <row r="771" spans="1:14" x14ac:dyDescent="0.3">
      <c r="A771">
        <v>125</v>
      </c>
      <c r="B771" t="s">
        <v>66</v>
      </c>
      <c r="C771" t="s">
        <v>1</v>
      </c>
      <c r="D771" t="str">
        <f t="shared" si="36"/>
        <v>ANandYear 2</v>
      </c>
      <c r="E771" s="5">
        <v>42004</v>
      </c>
      <c r="F771" s="2">
        <v>19108800000</v>
      </c>
      <c r="G771" s="2">
        <v>16120100000</v>
      </c>
      <c r="H771" s="2">
        <v>2061000000</v>
      </c>
      <c r="I771">
        <v>0</v>
      </c>
      <c r="J771" s="2">
        <v>106900000</v>
      </c>
      <c r="K771" s="2">
        <f t="shared" ref="K771:K834" si="37">F771-G771</f>
        <v>2988700000</v>
      </c>
      <c r="L771" s="2">
        <f t="shared" ref="L771:L834" si="38">F771-G771-H771-I771-J771</f>
        <v>820800000</v>
      </c>
      <c r="M771" t="s">
        <v>4</v>
      </c>
      <c r="N771" t="s">
        <v>539</v>
      </c>
    </row>
    <row r="772" spans="1:14" x14ac:dyDescent="0.3">
      <c r="A772">
        <v>141</v>
      </c>
      <c r="B772" t="s">
        <v>69</v>
      </c>
      <c r="C772" t="s">
        <v>1</v>
      </c>
      <c r="D772" t="str">
        <f t="shared" ref="D772:D835" si="39">B772&amp;"and"&amp;C772</f>
        <v>APCandYear 2</v>
      </c>
      <c r="E772" s="5">
        <v>42004</v>
      </c>
      <c r="F772" s="2">
        <v>18470000000</v>
      </c>
      <c r="G772" s="2">
        <v>3317000000</v>
      </c>
      <c r="H772" s="2">
        <v>2725000000</v>
      </c>
      <c r="I772">
        <v>0</v>
      </c>
      <c r="J772" s="2">
        <v>4550000000</v>
      </c>
      <c r="K772" s="2">
        <f t="shared" si="37"/>
        <v>15153000000</v>
      </c>
      <c r="L772" s="2">
        <f t="shared" si="38"/>
        <v>7878000000</v>
      </c>
      <c r="M772" t="s">
        <v>6</v>
      </c>
      <c r="N772" t="s">
        <v>512</v>
      </c>
    </row>
    <row r="773" spans="1:14" x14ac:dyDescent="0.3">
      <c r="A773">
        <v>187</v>
      </c>
      <c r="B773" t="s">
        <v>80</v>
      </c>
      <c r="C773" t="s">
        <v>1</v>
      </c>
      <c r="D773" t="str">
        <f t="shared" si="39"/>
        <v>BAandYear 2</v>
      </c>
      <c r="E773" s="5">
        <v>42004</v>
      </c>
      <c r="F773" s="2">
        <v>90762000000</v>
      </c>
      <c r="G773" s="2">
        <v>76752000000</v>
      </c>
      <c r="H773" s="2">
        <v>3480000000</v>
      </c>
      <c r="I773" s="2">
        <v>3047000000</v>
      </c>
      <c r="J773">
        <v>0</v>
      </c>
      <c r="K773" s="2">
        <f t="shared" si="37"/>
        <v>14010000000</v>
      </c>
      <c r="L773" s="2">
        <f t="shared" si="38"/>
        <v>7483000000</v>
      </c>
      <c r="M773" t="s">
        <v>9</v>
      </c>
      <c r="N773" t="s">
        <v>514</v>
      </c>
    </row>
    <row r="774" spans="1:14" x14ac:dyDescent="0.3">
      <c r="A774">
        <v>211</v>
      </c>
      <c r="B774" t="s">
        <v>86</v>
      </c>
      <c r="C774" t="s">
        <v>1</v>
      </c>
      <c r="D774" t="str">
        <f t="shared" si="39"/>
        <v>BCRandYear 2</v>
      </c>
      <c r="E774" s="5">
        <v>42004</v>
      </c>
      <c r="F774" s="2">
        <v>3323600000</v>
      </c>
      <c r="G774" s="2">
        <v>1258600000</v>
      </c>
      <c r="H774" s="2">
        <v>981500000</v>
      </c>
      <c r="I774" s="2">
        <v>302000000</v>
      </c>
      <c r="J774">
        <v>0</v>
      </c>
      <c r="K774" s="2">
        <f t="shared" si="37"/>
        <v>2065000000</v>
      </c>
      <c r="L774" s="2">
        <f t="shared" si="38"/>
        <v>781500000</v>
      </c>
      <c r="M774" t="s">
        <v>8</v>
      </c>
      <c r="N774" t="s">
        <v>495</v>
      </c>
    </row>
    <row r="775" spans="1:14" x14ac:dyDescent="0.3">
      <c r="A775">
        <v>219</v>
      </c>
      <c r="B775" t="s">
        <v>88</v>
      </c>
      <c r="C775" t="s">
        <v>1</v>
      </c>
      <c r="D775" t="str">
        <f t="shared" si="39"/>
        <v>BHIandYear 2</v>
      </c>
      <c r="E775" s="5">
        <v>42004</v>
      </c>
      <c r="F775" s="2">
        <v>24551000000</v>
      </c>
      <c r="G775" s="2">
        <v>19746000000</v>
      </c>
      <c r="H775" s="2">
        <v>1333000000</v>
      </c>
      <c r="I775" s="2">
        <v>613000000</v>
      </c>
      <c r="J775">
        <v>0</v>
      </c>
      <c r="K775" s="2">
        <f t="shared" si="37"/>
        <v>4805000000</v>
      </c>
      <c r="L775" s="2">
        <f t="shared" si="38"/>
        <v>2859000000</v>
      </c>
      <c r="M775" t="s">
        <v>6</v>
      </c>
      <c r="N775" t="s">
        <v>558</v>
      </c>
    </row>
    <row r="776" spans="1:14" x14ac:dyDescent="0.3">
      <c r="A776">
        <v>223</v>
      </c>
      <c r="B776" t="s">
        <v>89</v>
      </c>
      <c r="C776" t="s">
        <v>1</v>
      </c>
      <c r="D776" t="str">
        <f t="shared" si="39"/>
        <v>BIIBandYear 2</v>
      </c>
      <c r="E776" s="5">
        <v>42004</v>
      </c>
      <c r="F776" s="2">
        <v>9703300000</v>
      </c>
      <c r="G776" s="2">
        <v>1171000000</v>
      </c>
      <c r="H776" s="2">
        <v>2193400000</v>
      </c>
      <c r="I776" s="2">
        <v>1893400000</v>
      </c>
      <c r="J776" s="2">
        <v>489800000</v>
      </c>
      <c r="K776" s="2">
        <f t="shared" si="37"/>
        <v>8532300000</v>
      </c>
      <c r="L776" s="2">
        <f t="shared" si="38"/>
        <v>3955700000</v>
      </c>
      <c r="M776" t="s">
        <v>8</v>
      </c>
      <c r="N776" t="s">
        <v>538</v>
      </c>
    </row>
    <row r="777" spans="1:14" x14ac:dyDescent="0.3">
      <c r="A777">
        <v>243</v>
      </c>
      <c r="B777" t="s">
        <v>93</v>
      </c>
      <c r="C777" t="s">
        <v>1</v>
      </c>
      <c r="D777" t="str">
        <f t="shared" si="39"/>
        <v>BWAandYear 2</v>
      </c>
      <c r="E777" s="5">
        <v>42004</v>
      </c>
      <c r="F777" s="2">
        <v>8305100000</v>
      </c>
      <c r="G777" s="2">
        <v>6548700000</v>
      </c>
      <c r="H777" s="2">
        <v>792700000</v>
      </c>
      <c r="I777">
        <v>0</v>
      </c>
      <c r="J777">
        <v>0</v>
      </c>
      <c r="K777" s="2">
        <f t="shared" si="37"/>
        <v>1756400000</v>
      </c>
      <c r="L777" s="2">
        <f t="shared" si="38"/>
        <v>963700000</v>
      </c>
      <c r="M777" t="s">
        <v>4</v>
      </c>
      <c r="N777" t="s">
        <v>594</v>
      </c>
    </row>
    <row r="778" spans="1:14" x14ac:dyDescent="0.3">
      <c r="A778">
        <v>263</v>
      </c>
      <c r="B778" t="s">
        <v>97</v>
      </c>
      <c r="C778" t="s">
        <v>1</v>
      </c>
      <c r="D778" t="str">
        <f t="shared" si="39"/>
        <v>CATandYear 2</v>
      </c>
      <c r="E778" s="5">
        <v>42004</v>
      </c>
      <c r="F778" s="2">
        <v>55184000000</v>
      </c>
      <c r="G778" s="2">
        <v>41342000000</v>
      </c>
      <c r="H778" s="2">
        <v>8148000000</v>
      </c>
      <c r="I778" s="2">
        <v>2380000000</v>
      </c>
      <c r="J778">
        <v>0</v>
      </c>
      <c r="K778" s="2">
        <f t="shared" si="37"/>
        <v>13842000000</v>
      </c>
      <c r="L778" s="2">
        <f t="shared" si="38"/>
        <v>3314000000</v>
      </c>
      <c r="M778" t="s">
        <v>9</v>
      </c>
      <c r="N778" t="s">
        <v>563</v>
      </c>
    </row>
    <row r="779" spans="1:14" x14ac:dyDescent="0.3">
      <c r="A779">
        <v>283</v>
      </c>
      <c r="B779" t="s">
        <v>102</v>
      </c>
      <c r="C779" t="s">
        <v>1</v>
      </c>
      <c r="D779" t="str">
        <f t="shared" si="39"/>
        <v>CELGandYear 2</v>
      </c>
      <c r="E779" s="5">
        <v>42004</v>
      </c>
      <c r="F779" s="2">
        <v>7670400000</v>
      </c>
      <c r="G779" s="2">
        <v>385900000</v>
      </c>
      <c r="H779" s="2">
        <v>2027900000</v>
      </c>
      <c r="I779" s="2">
        <v>2430600000</v>
      </c>
      <c r="J779" s="2">
        <v>258300000</v>
      </c>
      <c r="K779" s="2">
        <f t="shared" si="37"/>
        <v>7284500000</v>
      </c>
      <c r="L779" s="2">
        <f t="shared" si="38"/>
        <v>2567700000</v>
      </c>
      <c r="M779" t="s">
        <v>8</v>
      </c>
      <c r="N779" t="s">
        <v>538</v>
      </c>
    </row>
    <row r="780" spans="1:14" x14ac:dyDescent="0.3">
      <c r="A780">
        <v>311</v>
      </c>
      <c r="B780" t="s">
        <v>109</v>
      </c>
      <c r="C780" t="s">
        <v>1</v>
      </c>
      <c r="D780" t="str">
        <f t="shared" si="39"/>
        <v>CHTRandYear 2</v>
      </c>
      <c r="E780" s="5">
        <v>42004</v>
      </c>
      <c r="F780" s="2">
        <v>9108000000</v>
      </c>
      <c r="G780" s="2">
        <v>5973000000</v>
      </c>
      <c r="H780" s="2">
        <v>62000000</v>
      </c>
      <c r="I780">
        <v>0</v>
      </c>
      <c r="J780" s="2">
        <v>2102000000</v>
      </c>
      <c r="K780" s="2">
        <f t="shared" si="37"/>
        <v>3135000000</v>
      </c>
      <c r="L780" s="2">
        <f t="shared" si="38"/>
        <v>971000000</v>
      </c>
      <c r="M780" t="s">
        <v>4</v>
      </c>
      <c r="N780" t="s">
        <v>595</v>
      </c>
    </row>
    <row r="781" spans="1:14" x14ac:dyDescent="0.3">
      <c r="A781">
        <v>331</v>
      </c>
      <c r="B781" t="s">
        <v>114</v>
      </c>
      <c r="C781" t="s">
        <v>1</v>
      </c>
      <c r="D781" t="str">
        <f t="shared" si="39"/>
        <v>CMAandYear 2</v>
      </c>
      <c r="E781" s="5">
        <v>42004</v>
      </c>
      <c r="F781" s="2">
        <v>2607000000</v>
      </c>
      <c r="G781" s="2">
        <v>45000000</v>
      </c>
      <c r="H781" s="2">
        <v>1611000000</v>
      </c>
      <c r="I781">
        <v>0</v>
      </c>
      <c r="J781" s="2">
        <v>27000000</v>
      </c>
      <c r="K781" s="2">
        <f t="shared" si="37"/>
        <v>2562000000</v>
      </c>
      <c r="L781" s="2">
        <f t="shared" si="38"/>
        <v>924000000</v>
      </c>
      <c r="M781" t="s">
        <v>7</v>
      </c>
      <c r="N781" t="s">
        <v>522</v>
      </c>
    </row>
    <row r="782" spans="1:14" x14ac:dyDescent="0.3">
      <c r="A782">
        <v>339</v>
      </c>
      <c r="B782" t="s">
        <v>115</v>
      </c>
      <c r="C782" t="s">
        <v>1</v>
      </c>
      <c r="D782" t="str">
        <f t="shared" si="39"/>
        <v>CMGandYear 2</v>
      </c>
      <c r="E782" s="5">
        <v>42004</v>
      </c>
      <c r="F782" s="2">
        <v>4108269000</v>
      </c>
      <c r="G782" s="2">
        <v>2990513000</v>
      </c>
      <c r="H782" s="2">
        <v>273897000</v>
      </c>
      <c r="I782">
        <v>0</v>
      </c>
      <c r="J782" s="2">
        <v>110474000</v>
      </c>
      <c r="K782" s="2">
        <f t="shared" si="37"/>
        <v>1117756000</v>
      </c>
      <c r="L782" s="2">
        <f t="shared" si="38"/>
        <v>733385000</v>
      </c>
      <c r="M782" t="s">
        <v>4</v>
      </c>
      <c r="N782" t="s">
        <v>494</v>
      </c>
    </row>
    <row r="783" spans="1:14" x14ac:dyDescent="0.3">
      <c r="A783">
        <v>343</v>
      </c>
      <c r="B783" t="s">
        <v>116</v>
      </c>
      <c r="C783" t="s">
        <v>1</v>
      </c>
      <c r="D783" t="str">
        <f t="shared" si="39"/>
        <v>CMIandYear 2</v>
      </c>
      <c r="E783" s="5">
        <v>42004</v>
      </c>
      <c r="F783" s="2">
        <v>19221000000</v>
      </c>
      <c r="G783" s="2">
        <v>14360000000</v>
      </c>
      <c r="H783" s="2">
        <v>2112000000</v>
      </c>
      <c r="I783" s="2">
        <v>754000000</v>
      </c>
      <c r="J783">
        <v>0</v>
      </c>
      <c r="K783" s="2">
        <f t="shared" si="37"/>
        <v>4861000000</v>
      </c>
      <c r="L783" s="2">
        <f t="shared" si="38"/>
        <v>1995000000</v>
      </c>
      <c r="M783" t="s">
        <v>9</v>
      </c>
      <c r="N783" t="s">
        <v>565</v>
      </c>
    </row>
    <row r="784" spans="1:14" x14ac:dyDescent="0.3">
      <c r="A784">
        <v>347</v>
      </c>
      <c r="B784" t="s">
        <v>117</v>
      </c>
      <c r="C784" t="s">
        <v>1</v>
      </c>
      <c r="D784" t="str">
        <f t="shared" si="39"/>
        <v>CMSandYear 2</v>
      </c>
      <c r="E784" s="5">
        <v>42004</v>
      </c>
      <c r="F784" s="2">
        <v>7179000000</v>
      </c>
      <c r="G784" s="2">
        <v>5090000000</v>
      </c>
      <c r="H784" s="2">
        <v>252000000</v>
      </c>
      <c r="I784">
        <v>0</v>
      </c>
      <c r="J784" s="2">
        <v>685000000</v>
      </c>
      <c r="K784" s="2">
        <f t="shared" si="37"/>
        <v>2089000000</v>
      </c>
      <c r="L784" s="2">
        <f t="shared" si="38"/>
        <v>1152000000</v>
      </c>
      <c r="M784" t="s">
        <v>14</v>
      </c>
      <c r="N784" t="s">
        <v>501</v>
      </c>
    </row>
    <row r="785" spans="1:14" x14ac:dyDescent="0.3">
      <c r="A785">
        <v>413</v>
      </c>
      <c r="B785" t="s">
        <v>134</v>
      </c>
      <c r="C785" t="s">
        <v>1</v>
      </c>
      <c r="D785" t="str">
        <f t="shared" si="39"/>
        <v>CTXSandYear 2</v>
      </c>
      <c r="E785" s="5">
        <v>42004</v>
      </c>
      <c r="F785" s="2">
        <v>3142856000</v>
      </c>
      <c r="G785" s="2">
        <v>620219000</v>
      </c>
      <c r="H785" s="2">
        <v>1600187000</v>
      </c>
      <c r="I785" s="2">
        <v>553817000</v>
      </c>
      <c r="J785" s="2">
        <v>39577000</v>
      </c>
      <c r="K785" s="2">
        <f t="shared" si="37"/>
        <v>2522637000</v>
      </c>
      <c r="L785" s="2">
        <f t="shared" si="38"/>
        <v>329056000</v>
      </c>
      <c r="M785" t="s">
        <v>10</v>
      </c>
      <c r="N785" t="s">
        <v>506</v>
      </c>
    </row>
    <row r="786" spans="1:14" x14ac:dyDescent="0.3">
      <c r="A786">
        <v>417</v>
      </c>
      <c r="B786" t="s">
        <v>135</v>
      </c>
      <c r="C786" t="s">
        <v>1</v>
      </c>
      <c r="D786" t="str">
        <f t="shared" si="39"/>
        <v>CVSandYear 2</v>
      </c>
      <c r="E786" s="5">
        <v>42004</v>
      </c>
      <c r="F786" s="2">
        <v>139367000000</v>
      </c>
      <c r="G786" s="2">
        <v>114000000000</v>
      </c>
      <c r="H786">
        <v>0</v>
      </c>
      <c r="I786">
        <v>0</v>
      </c>
      <c r="J786">
        <v>0</v>
      </c>
      <c r="K786" s="2">
        <f t="shared" si="37"/>
        <v>25367000000</v>
      </c>
      <c r="L786" s="2">
        <f t="shared" si="38"/>
        <v>25367000000</v>
      </c>
      <c r="M786" t="s">
        <v>5</v>
      </c>
      <c r="N786" t="s">
        <v>597</v>
      </c>
    </row>
    <row r="787" spans="1:14" x14ac:dyDescent="0.3">
      <c r="A787">
        <v>433</v>
      </c>
      <c r="B787" t="s">
        <v>139</v>
      </c>
      <c r="C787" t="s">
        <v>1</v>
      </c>
      <c r="D787" t="str">
        <f t="shared" si="39"/>
        <v>DALandYear 2</v>
      </c>
      <c r="E787" s="5">
        <v>42004</v>
      </c>
      <c r="F787" s="2">
        <v>40362000000</v>
      </c>
      <c r="G787" s="2">
        <v>22967000000</v>
      </c>
      <c r="H787" s="2">
        <v>12702000000</v>
      </c>
      <c r="I787">
        <v>0</v>
      </c>
      <c r="J787" s="2">
        <v>1771000000</v>
      </c>
      <c r="K787" s="2">
        <f t="shared" si="37"/>
        <v>17395000000</v>
      </c>
      <c r="L787" s="2">
        <f t="shared" si="38"/>
        <v>2922000000</v>
      </c>
      <c r="M787" t="s">
        <v>9</v>
      </c>
      <c r="N787" t="s">
        <v>497</v>
      </c>
    </row>
    <row r="788" spans="1:14" x14ac:dyDescent="0.3">
      <c r="A788">
        <v>437</v>
      </c>
      <c r="B788" t="s">
        <v>140</v>
      </c>
      <c r="C788" t="s">
        <v>1</v>
      </c>
      <c r="D788" t="str">
        <f t="shared" si="39"/>
        <v>DDandYear 2</v>
      </c>
      <c r="E788" s="5">
        <v>42004</v>
      </c>
      <c r="F788" s="2">
        <v>28406000000</v>
      </c>
      <c r="G788" s="2">
        <v>17023000000</v>
      </c>
      <c r="H788" s="2">
        <v>5536000000</v>
      </c>
      <c r="I788" s="2">
        <v>1958000000</v>
      </c>
      <c r="J788">
        <v>0</v>
      </c>
      <c r="K788" s="2">
        <f t="shared" si="37"/>
        <v>11383000000</v>
      </c>
      <c r="L788" s="2">
        <f t="shared" si="38"/>
        <v>3889000000</v>
      </c>
      <c r="M788" t="s">
        <v>11</v>
      </c>
      <c r="N788" t="s">
        <v>530</v>
      </c>
    </row>
    <row r="789" spans="1:14" x14ac:dyDescent="0.3">
      <c r="A789">
        <v>469</v>
      </c>
      <c r="B789" t="s">
        <v>148</v>
      </c>
      <c r="C789" t="s">
        <v>1</v>
      </c>
      <c r="D789" t="str">
        <f t="shared" si="39"/>
        <v>DISCAandYear 2</v>
      </c>
      <c r="E789" s="5">
        <v>42004</v>
      </c>
      <c r="F789" s="2">
        <v>6265000000</v>
      </c>
      <c r="G789" s="2">
        <v>2124000000</v>
      </c>
      <c r="H789" s="2">
        <v>1692000000</v>
      </c>
      <c r="I789">
        <v>0</v>
      </c>
      <c r="J789" s="2">
        <v>329000000</v>
      </c>
      <c r="K789" s="2">
        <f t="shared" si="37"/>
        <v>4141000000</v>
      </c>
      <c r="L789" s="2">
        <f t="shared" si="38"/>
        <v>2120000000</v>
      </c>
      <c r="M789" t="s">
        <v>4</v>
      </c>
      <c r="N789" t="s">
        <v>595</v>
      </c>
    </row>
    <row r="790" spans="1:14" x14ac:dyDescent="0.3">
      <c r="A790">
        <v>473</v>
      </c>
      <c r="B790" t="s">
        <v>149</v>
      </c>
      <c r="C790" t="s">
        <v>1</v>
      </c>
      <c r="D790" t="str">
        <f t="shared" si="39"/>
        <v>DISCKandYear 2</v>
      </c>
      <c r="E790" s="5">
        <v>42004</v>
      </c>
      <c r="F790" s="2">
        <v>6265000000</v>
      </c>
      <c r="G790" s="2">
        <v>2124000000</v>
      </c>
      <c r="H790" s="2">
        <v>1692000000</v>
      </c>
      <c r="I790">
        <v>0</v>
      </c>
      <c r="J790" s="2">
        <v>329000000</v>
      </c>
      <c r="K790" s="2">
        <f t="shared" si="37"/>
        <v>4141000000</v>
      </c>
      <c r="L790" s="2">
        <f t="shared" si="38"/>
        <v>2120000000</v>
      </c>
      <c r="M790" t="s">
        <v>4</v>
      </c>
      <c r="N790" t="s">
        <v>595</v>
      </c>
    </row>
    <row r="791" spans="1:14" x14ac:dyDescent="0.3">
      <c r="A791">
        <v>477</v>
      </c>
      <c r="B791" t="s">
        <v>150</v>
      </c>
      <c r="C791" t="s">
        <v>1</v>
      </c>
      <c r="D791" t="str">
        <f t="shared" si="39"/>
        <v>DLPHandYear 2</v>
      </c>
      <c r="E791" s="5">
        <v>42004</v>
      </c>
      <c r="F791" s="2">
        <v>15499000000</v>
      </c>
      <c r="G791" s="2">
        <v>12471000000</v>
      </c>
      <c r="H791" s="2">
        <v>1036000000</v>
      </c>
      <c r="I791">
        <v>0</v>
      </c>
      <c r="J791" s="2">
        <v>94000000</v>
      </c>
      <c r="K791" s="2">
        <f t="shared" si="37"/>
        <v>3028000000</v>
      </c>
      <c r="L791" s="2">
        <f t="shared" si="38"/>
        <v>1898000000</v>
      </c>
      <c r="M791" t="s">
        <v>4</v>
      </c>
      <c r="N791" t="s">
        <v>594</v>
      </c>
    </row>
    <row r="792" spans="1:14" x14ac:dyDescent="0.3">
      <c r="A792">
        <v>493</v>
      </c>
      <c r="B792" t="s">
        <v>154</v>
      </c>
      <c r="C792" t="s">
        <v>1</v>
      </c>
      <c r="D792" t="str">
        <f t="shared" si="39"/>
        <v>DOVandYear 2</v>
      </c>
      <c r="E792" s="5">
        <v>42004</v>
      </c>
      <c r="F792" s="2">
        <v>7752728000</v>
      </c>
      <c r="G792" s="2">
        <v>4778479000</v>
      </c>
      <c r="H792" s="2">
        <v>1758765000</v>
      </c>
      <c r="I792">
        <v>0</v>
      </c>
      <c r="J792">
        <v>0</v>
      </c>
      <c r="K792" s="2">
        <f t="shared" si="37"/>
        <v>2974249000</v>
      </c>
      <c r="L792" s="2">
        <f t="shared" si="38"/>
        <v>1215484000</v>
      </c>
      <c r="M792" t="s">
        <v>9</v>
      </c>
      <c r="N792" t="s">
        <v>565</v>
      </c>
    </row>
    <row r="793" spans="1:14" x14ac:dyDescent="0.3">
      <c r="A793">
        <v>497</v>
      </c>
      <c r="B793" t="s">
        <v>155</v>
      </c>
      <c r="C793" t="s">
        <v>1</v>
      </c>
      <c r="D793" t="str">
        <f t="shared" si="39"/>
        <v>DPSandYear 2</v>
      </c>
      <c r="E793" s="5">
        <v>42004</v>
      </c>
      <c r="F793" s="2">
        <v>6121000000</v>
      </c>
      <c r="G793" s="2">
        <v>2491000000</v>
      </c>
      <c r="H793" s="2">
        <v>2335000000</v>
      </c>
      <c r="I793">
        <v>0</v>
      </c>
      <c r="J793" s="2">
        <v>115000000</v>
      </c>
      <c r="K793" s="2">
        <f t="shared" si="37"/>
        <v>3630000000</v>
      </c>
      <c r="L793" s="2">
        <f t="shared" si="38"/>
        <v>1180000000</v>
      </c>
      <c r="M793" t="s">
        <v>5</v>
      </c>
      <c r="N793" t="s">
        <v>546</v>
      </c>
    </row>
    <row r="794" spans="1:14" x14ac:dyDescent="0.3">
      <c r="A794">
        <v>513</v>
      </c>
      <c r="B794" t="s">
        <v>159</v>
      </c>
      <c r="C794" t="s">
        <v>1</v>
      </c>
      <c r="D794" t="str">
        <f t="shared" si="39"/>
        <v>DVNandYear 2</v>
      </c>
      <c r="E794" s="5">
        <v>42004</v>
      </c>
      <c r="F794" s="2">
        <v>20638000000</v>
      </c>
      <c r="G794" s="2">
        <v>2332000000</v>
      </c>
      <c r="H794" s="2">
        <v>8290000000</v>
      </c>
      <c r="I794">
        <v>0</v>
      </c>
      <c r="J794" s="2">
        <v>3319000000</v>
      </c>
      <c r="K794" s="2">
        <f t="shared" si="37"/>
        <v>18306000000</v>
      </c>
      <c r="L794" s="2">
        <f t="shared" si="38"/>
        <v>6697000000</v>
      </c>
      <c r="M794" t="s">
        <v>6</v>
      </c>
      <c r="N794" t="s">
        <v>512</v>
      </c>
    </row>
    <row r="795" spans="1:14" x14ac:dyDescent="0.3">
      <c r="A795">
        <v>521</v>
      </c>
      <c r="B795" t="s">
        <v>161</v>
      </c>
      <c r="C795" t="s">
        <v>1</v>
      </c>
      <c r="D795" t="str">
        <f t="shared" si="39"/>
        <v>EBAYandYear 2</v>
      </c>
      <c r="E795" s="5">
        <v>42004</v>
      </c>
      <c r="F795" s="2">
        <v>8790000000</v>
      </c>
      <c r="G795" s="2">
        <v>1663000000</v>
      </c>
      <c r="H795" s="2">
        <v>3593000000</v>
      </c>
      <c r="I795" s="2">
        <v>983000000</v>
      </c>
      <c r="J795" s="2">
        <v>75000000</v>
      </c>
      <c r="K795" s="2">
        <f t="shared" si="37"/>
        <v>7127000000</v>
      </c>
      <c r="L795" s="2">
        <f t="shared" si="38"/>
        <v>2476000000</v>
      </c>
      <c r="M795" t="s">
        <v>10</v>
      </c>
      <c r="N795" t="s">
        <v>506</v>
      </c>
    </row>
    <row r="796" spans="1:14" x14ac:dyDescent="0.3">
      <c r="A796">
        <v>529</v>
      </c>
      <c r="B796" t="s">
        <v>163</v>
      </c>
      <c r="C796" t="s">
        <v>1</v>
      </c>
      <c r="D796" t="str">
        <f t="shared" si="39"/>
        <v>EDandYear 2</v>
      </c>
      <c r="E796" s="5">
        <v>42004</v>
      </c>
      <c r="F796" s="2">
        <v>12919000000</v>
      </c>
      <c r="G796" s="2">
        <v>7807000000</v>
      </c>
      <c r="H796" s="2">
        <v>1877000000</v>
      </c>
      <c r="I796">
        <v>0</v>
      </c>
      <c r="J796" s="2">
        <v>1071000000</v>
      </c>
      <c r="K796" s="2">
        <f t="shared" si="37"/>
        <v>5112000000</v>
      </c>
      <c r="L796" s="2">
        <f t="shared" si="38"/>
        <v>2164000000</v>
      </c>
      <c r="M796" t="s">
        <v>14</v>
      </c>
      <c r="N796" t="s">
        <v>502</v>
      </c>
    </row>
    <row r="797" spans="1:14" x14ac:dyDescent="0.3">
      <c r="A797">
        <v>565</v>
      </c>
      <c r="B797" t="s">
        <v>172</v>
      </c>
      <c r="C797" t="s">
        <v>1</v>
      </c>
      <c r="D797" t="str">
        <f t="shared" si="39"/>
        <v>EQTandYear 2</v>
      </c>
      <c r="E797" s="5">
        <v>42004</v>
      </c>
      <c r="F797" s="2">
        <v>2388768000</v>
      </c>
      <c r="G797" s="2">
        <v>443974000</v>
      </c>
      <c r="H797" s="2">
        <v>238134000</v>
      </c>
      <c r="I797">
        <v>0</v>
      </c>
      <c r="J797" s="2">
        <v>679298000</v>
      </c>
      <c r="K797" s="2">
        <f t="shared" si="37"/>
        <v>1944794000</v>
      </c>
      <c r="L797" s="2">
        <f t="shared" si="38"/>
        <v>1027362000</v>
      </c>
      <c r="M797" t="s">
        <v>6</v>
      </c>
      <c r="N797" t="s">
        <v>512</v>
      </c>
    </row>
    <row r="798" spans="1:14" x14ac:dyDescent="0.3">
      <c r="A798">
        <v>593</v>
      </c>
      <c r="B798" t="s">
        <v>179</v>
      </c>
      <c r="C798" t="s">
        <v>1</v>
      </c>
      <c r="D798" t="str">
        <f t="shared" si="39"/>
        <v>EXCandYear 2</v>
      </c>
      <c r="E798" s="5">
        <v>42004</v>
      </c>
      <c r="F798" s="2">
        <v>27429000000</v>
      </c>
      <c r="G798" s="2">
        <v>21571000000</v>
      </c>
      <c r="H798" s="2">
        <v>1154000000</v>
      </c>
      <c r="I798">
        <v>0</v>
      </c>
      <c r="J798" s="2">
        <v>2314000000</v>
      </c>
      <c r="K798" s="2">
        <f t="shared" si="37"/>
        <v>5858000000</v>
      </c>
      <c r="L798" s="2">
        <f t="shared" si="38"/>
        <v>2390000000</v>
      </c>
      <c r="M798" t="s">
        <v>14</v>
      </c>
      <c r="N798" t="s">
        <v>501</v>
      </c>
    </row>
    <row r="799" spans="1:14" x14ac:dyDescent="0.3">
      <c r="A799">
        <v>601</v>
      </c>
      <c r="B799" t="s">
        <v>181</v>
      </c>
      <c r="C799" t="s">
        <v>1</v>
      </c>
      <c r="D799" t="str">
        <f t="shared" si="39"/>
        <v>EXPEandYear 2</v>
      </c>
      <c r="E799" s="5">
        <v>42004</v>
      </c>
      <c r="F799" s="2">
        <v>5763485000</v>
      </c>
      <c r="G799" s="2">
        <v>1179081000</v>
      </c>
      <c r="H799" s="2">
        <v>3919856000</v>
      </c>
      <c r="I799">
        <v>0</v>
      </c>
      <c r="J799" s="2">
        <v>76773000</v>
      </c>
      <c r="K799" s="2">
        <f t="shared" si="37"/>
        <v>4584404000</v>
      </c>
      <c r="L799" s="2">
        <f t="shared" si="38"/>
        <v>587775000</v>
      </c>
      <c r="M799" t="s">
        <v>4</v>
      </c>
      <c r="N799" t="s">
        <v>564</v>
      </c>
    </row>
    <row r="800" spans="1:14" x14ac:dyDescent="0.3">
      <c r="A800">
        <v>609</v>
      </c>
      <c r="B800" t="s">
        <v>183</v>
      </c>
      <c r="C800" t="s">
        <v>1</v>
      </c>
      <c r="D800" t="str">
        <f t="shared" si="39"/>
        <v>FandYear 2</v>
      </c>
      <c r="E800" s="5">
        <v>42004</v>
      </c>
      <c r="F800" s="2">
        <v>144077000000</v>
      </c>
      <c r="G800" s="2">
        <v>131903000000</v>
      </c>
      <c r="H800" s="2">
        <v>11842000000</v>
      </c>
      <c r="I800">
        <v>0</v>
      </c>
      <c r="J800">
        <v>0</v>
      </c>
      <c r="K800" s="2">
        <f t="shared" si="37"/>
        <v>12174000000</v>
      </c>
      <c r="L800" s="2">
        <f t="shared" si="38"/>
        <v>332000000</v>
      </c>
      <c r="M800" t="s">
        <v>4</v>
      </c>
      <c r="N800" t="s">
        <v>598</v>
      </c>
    </row>
    <row r="801" spans="1:14" x14ac:dyDescent="0.3">
      <c r="A801">
        <v>613</v>
      </c>
      <c r="B801" t="s">
        <v>184</v>
      </c>
      <c r="C801" t="s">
        <v>1</v>
      </c>
      <c r="D801" t="str">
        <f t="shared" si="39"/>
        <v>FASTandYear 2</v>
      </c>
      <c r="E801" s="5">
        <v>42004</v>
      </c>
      <c r="F801" s="2">
        <v>3733507000</v>
      </c>
      <c r="G801" s="2">
        <v>1836105000</v>
      </c>
      <c r="H801" s="2">
        <v>1110776000</v>
      </c>
      <c r="I801">
        <v>0</v>
      </c>
      <c r="J801">
        <v>0</v>
      </c>
      <c r="K801" s="2">
        <f t="shared" si="37"/>
        <v>1897402000</v>
      </c>
      <c r="L801" s="2">
        <f t="shared" si="38"/>
        <v>786626000</v>
      </c>
      <c r="M801" t="s">
        <v>9</v>
      </c>
      <c r="N801" t="s">
        <v>533</v>
      </c>
    </row>
    <row r="802" spans="1:14" x14ac:dyDescent="0.3">
      <c r="A802">
        <v>617</v>
      </c>
      <c r="B802" t="s">
        <v>185</v>
      </c>
      <c r="C802" t="s">
        <v>1</v>
      </c>
      <c r="D802" t="str">
        <f t="shared" si="39"/>
        <v>FBandYear 2</v>
      </c>
      <c r="E802" s="5">
        <v>42004</v>
      </c>
      <c r="F802" s="2">
        <v>12466000000</v>
      </c>
      <c r="G802" s="2">
        <v>2153000000</v>
      </c>
      <c r="H802" s="2">
        <v>2653000000</v>
      </c>
      <c r="I802" s="2">
        <v>2666000000</v>
      </c>
      <c r="J802">
        <v>0</v>
      </c>
      <c r="K802" s="2">
        <f t="shared" si="37"/>
        <v>10313000000</v>
      </c>
      <c r="L802" s="2">
        <f t="shared" si="38"/>
        <v>4994000000</v>
      </c>
      <c r="M802" t="s">
        <v>10</v>
      </c>
      <c r="N802" t="s">
        <v>506</v>
      </c>
    </row>
    <row r="803" spans="1:14" x14ac:dyDescent="0.3">
      <c r="A803">
        <v>657</v>
      </c>
      <c r="B803" t="s">
        <v>195</v>
      </c>
      <c r="C803" t="s">
        <v>1</v>
      </c>
      <c r="D803" t="str">
        <f t="shared" si="39"/>
        <v>FLRandYear 2</v>
      </c>
      <c r="E803" s="5">
        <v>42004</v>
      </c>
      <c r="F803" s="2">
        <v>21531577000</v>
      </c>
      <c r="G803" s="2">
        <v>20132544000</v>
      </c>
      <c r="H803" s="2">
        <v>182711000</v>
      </c>
      <c r="I803">
        <v>0</v>
      </c>
      <c r="J803">
        <v>0</v>
      </c>
      <c r="K803" s="2">
        <f t="shared" si="37"/>
        <v>1399033000</v>
      </c>
      <c r="L803" s="2">
        <f t="shared" si="38"/>
        <v>1216322000</v>
      </c>
      <c r="M803" t="s">
        <v>9</v>
      </c>
      <c r="N803" t="s">
        <v>599</v>
      </c>
    </row>
    <row r="804" spans="1:14" x14ac:dyDescent="0.3">
      <c r="A804">
        <v>661</v>
      </c>
      <c r="B804" t="s">
        <v>196</v>
      </c>
      <c r="C804" t="s">
        <v>1</v>
      </c>
      <c r="D804" t="str">
        <f t="shared" si="39"/>
        <v>FLSandYear 2</v>
      </c>
      <c r="E804" s="5">
        <v>42004</v>
      </c>
      <c r="F804" s="2">
        <v>4877885000</v>
      </c>
      <c r="G804" s="2">
        <v>3163268000</v>
      </c>
      <c r="H804" s="2">
        <v>936900000</v>
      </c>
      <c r="I804">
        <v>0</v>
      </c>
      <c r="J804">
        <v>0</v>
      </c>
      <c r="K804" s="2">
        <f t="shared" si="37"/>
        <v>1714617000</v>
      </c>
      <c r="L804" s="2">
        <f t="shared" si="38"/>
        <v>777717000</v>
      </c>
      <c r="M804" t="s">
        <v>9</v>
      </c>
      <c r="N804" t="s">
        <v>565</v>
      </c>
    </row>
    <row r="805" spans="1:14" x14ac:dyDescent="0.3">
      <c r="A805">
        <v>669</v>
      </c>
      <c r="B805" t="s">
        <v>198</v>
      </c>
      <c r="C805" t="s">
        <v>1</v>
      </c>
      <c r="D805" t="str">
        <f t="shared" si="39"/>
        <v>FRTandYear 2</v>
      </c>
      <c r="E805" s="5">
        <v>42004</v>
      </c>
      <c r="F805" s="2">
        <v>686090000</v>
      </c>
      <c r="G805" s="2">
        <v>211923000</v>
      </c>
      <c r="H805" s="2">
        <v>32316000</v>
      </c>
      <c r="I805">
        <v>0</v>
      </c>
      <c r="J805" s="2">
        <v>170814000</v>
      </c>
      <c r="K805" s="2">
        <f t="shared" si="37"/>
        <v>474167000</v>
      </c>
      <c r="L805" s="2">
        <f t="shared" si="38"/>
        <v>271037000</v>
      </c>
      <c r="M805" t="s">
        <v>12</v>
      </c>
      <c r="N805" t="s">
        <v>537</v>
      </c>
    </row>
    <row r="806" spans="1:14" x14ac:dyDescent="0.3">
      <c r="A806">
        <v>681</v>
      </c>
      <c r="B806" t="s">
        <v>201</v>
      </c>
      <c r="C806" t="s">
        <v>1</v>
      </c>
      <c r="D806" t="str">
        <f t="shared" si="39"/>
        <v>GDandYear 2</v>
      </c>
      <c r="E806" s="5">
        <v>42004</v>
      </c>
      <c r="F806" s="2">
        <v>30852000000</v>
      </c>
      <c r="G806" s="2">
        <v>24979000000</v>
      </c>
      <c r="H806" s="2">
        <v>1984000000</v>
      </c>
      <c r="I806">
        <v>0</v>
      </c>
      <c r="J806">
        <v>0</v>
      </c>
      <c r="K806" s="2">
        <f t="shared" si="37"/>
        <v>5873000000</v>
      </c>
      <c r="L806" s="2">
        <f t="shared" si="38"/>
        <v>3889000000</v>
      </c>
      <c r="M806" t="s">
        <v>9</v>
      </c>
      <c r="N806" t="s">
        <v>514</v>
      </c>
    </row>
    <row r="807" spans="1:14" x14ac:dyDescent="0.3">
      <c r="A807">
        <v>697</v>
      </c>
      <c r="B807" t="s">
        <v>205</v>
      </c>
      <c r="C807" t="s">
        <v>1</v>
      </c>
      <c r="D807" t="str">
        <f t="shared" si="39"/>
        <v>GLWandYear 2</v>
      </c>
      <c r="E807" s="5">
        <v>42004</v>
      </c>
      <c r="F807" s="2">
        <v>9715000000</v>
      </c>
      <c r="G807" s="2">
        <v>5663000000</v>
      </c>
      <c r="H807" s="2">
        <v>1202000000</v>
      </c>
      <c r="I807" s="2">
        <v>815000000</v>
      </c>
      <c r="J807" s="2">
        <v>33000000</v>
      </c>
      <c r="K807" s="2">
        <f t="shared" si="37"/>
        <v>4052000000</v>
      </c>
      <c r="L807" s="2">
        <f t="shared" si="38"/>
        <v>2002000000</v>
      </c>
      <c r="M807" t="s">
        <v>10</v>
      </c>
      <c r="N807" t="s">
        <v>513</v>
      </c>
    </row>
    <row r="808" spans="1:14" x14ac:dyDescent="0.3">
      <c r="A808">
        <v>701</v>
      </c>
      <c r="B808" t="s">
        <v>206</v>
      </c>
      <c r="C808" t="s">
        <v>1</v>
      </c>
      <c r="D808" t="str">
        <f t="shared" si="39"/>
        <v>GMandYear 2</v>
      </c>
      <c r="E808" s="5">
        <v>42004</v>
      </c>
      <c r="F808" s="2">
        <v>155929000000</v>
      </c>
      <c r="G808" s="2">
        <v>142121000000</v>
      </c>
      <c r="H808" s="2">
        <v>12158000000</v>
      </c>
      <c r="I808">
        <v>0</v>
      </c>
      <c r="J808">
        <v>0</v>
      </c>
      <c r="K808" s="2">
        <f t="shared" si="37"/>
        <v>13808000000</v>
      </c>
      <c r="L808" s="2">
        <f t="shared" si="38"/>
        <v>1650000000</v>
      </c>
      <c r="M808" t="s">
        <v>4</v>
      </c>
      <c r="N808" t="s">
        <v>598</v>
      </c>
    </row>
    <row r="809" spans="1:14" x14ac:dyDescent="0.3">
      <c r="A809">
        <v>721</v>
      </c>
      <c r="B809" t="s">
        <v>211</v>
      </c>
      <c r="C809" t="s">
        <v>1</v>
      </c>
      <c r="D809" t="str">
        <f t="shared" si="39"/>
        <v>GTandYear 2</v>
      </c>
      <c r="E809" s="5">
        <v>42004</v>
      </c>
      <c r="F809" s="2">
        <v>18138000000</v>
      </c>
      <c r="G809" s="2">
        <v>13906000000</v>
      </c>
      <c r="H809" s="2">
        <v>2815000000</v>
      </c>
      <c r="I809">
        <v>0</v>
      </c>
      <c r="J809">
        <v>0</v>
      </c>
      <c r="K809" s="2">
        <f t="shared" si="37"/>
        <v>4232000000</v>
      </c>
      <c r="L809" s="2">
        <f t="shared" si="38"/>
        <v>1417000000</v>
      </c>
      <c r="M809" t="s">
        <v>4</v>
      </c>
      <c r="N809" t="s">
        <v>600</v>
      </c>
    </row>
    <row r="810" spans="1:14" x14ac:dyDescent="0.3">
      <c r="A810">
        <v>729</v>
      </c>
      <c r="B810" t="s">
        <v>213</v>
      </c>
      <c r="C810" t="s">
        <v>1</v>
      </c>
      <c r="D810" t="str">
        <f t="shared" si="39"/>
        <v>HALandYear 2</v>
      </c>
      <c r="E810" s="5">
        <v>42004</v>
      </c>
      <c r="F810" s="2">
        <v>32870000000</v>
      </c>
      <c r="G810" s="2">
        <v>27334000000</v>
      </c>
      <c r="H810" s="2">
        <v>293000000</v>
      </c>
      <c r="I810">
        <v>0</v>
      </c>
      <c r="J810">
        <v>0</v>
      </c>
      <c r="K810" s="2">
        <f t="shared" si="37"/>
        <v>5536000000</v>
      </c>
      <c r="L810" s="2">
        <f t="shared" si="38"/>
        <v>5243000000</v>
      </c>
      <c r="M810" t="s">
        <v>6</v>
      </c>
      <c r="N810" t="s">
        <v>558</v>
      </c>
    </row>
    <row r="811" spans="1:14" x14ac:dyDescent="0.3">
      <c r="A811">
        <v>757</v>
      </c>
      <c r="B811" t="s">
        <v>220</v>
      </c>
      <c r="C811" t="s">
        <v>1</v>
      </c>
      <c r="D811" t="str">
        <f t="shared" si="39"/>
        <v>HCPandYear 2</v>
      </c>
      <c r="E811" s="5">
        <v>42004</v>
      </c>
      <c r="F811" s="2">
        <v>1563210000</v>
      </c>
      <c r="G811">
        <v>0</v>
      </c>
      <c r="H811" s="2">
        <v>463059000</v>
      </c>
      <c r="I811">
        <v>0</v>
      </c>
      <c r="J811" s="2">
        <v>455016000</v>
      </c>
      <c r="K811" s="2">
        <f t="shared" si="37"/>
        <v>1563210000</v>
      </c>
      <c r="L811" s="2">
        <f t="shared" si="38"/>
        <v>645135000</v>
      </c>
      <c r="M811" t="s">
        <v>12</v>
      </c>
      <c r="N811" t="s">
        <v>505</v>
      </c>
    </row>
    <row r="812" spans="1:14" x14ac:dyDescent="0.3">
      <c r="A812">
        <v>781</v>
      </c>
      <c r="B812" t="s">
        <v>226</v>
      </c>
      <c r="C812" t="s">
        <v>1</v>
      </c>
      <c r="D812" t="str">
        <f t="shared" si="39"/>
        <v>HONandYear 2</v>
      </c>
      <c r="E812" s="5">
        <v>42004</v>
      </c>
      <c r="F812" s="2">
        <v>40306000000</v>
      </c>
      <c r="G812" s="2">
        <v>28957000000</v>
      </c>
      <c r="H812" s="2">
        <v>5518000000</v>
      </c>
      <c r="I812">
        <v>0</v>
      </c>
      <c r="J812">
        <v>0</v>
      </c>
      <c r="K812" s="2">
        <f t="shared" si="37"/>
        <v>11349000000</v>
      </c>
      <c r="L812" s="2">
        <f t="shared" si="38"/>
        <v>5831000000</v>
      </c>
      <c r="M812" t="s">
        <v>9</v>
      </c>
      <c r="N812" t="s">
        <v>493</v>
      </c>
    </row>
    <row r="813" spans="1:14" x14ac:dyDescent="0.3">
      <c r="A813">
        <v>820</v>
      </c>
      <c r="B813" t="s">
        <v>236</v>
      </c>
      <c r="C813" t="s">
        <v>1</v>
      </c>
      <c r="D813" t="str">
        <f t="shared" si="39"/>
        <v>HUMandYear 2</v>
      </c>
      <c r="E813" s="5">
        <v>42004</v>
      </c>
      <c r="F813" s="2">
        <v>48500000000</v>
      </c>
      <c r="G813" s="2">
        <v>38166000000</v>
      </c>
      <c r="H813">
        <v>0</v>
      </c>
      <c r="I813">
        <v>0</v>
      </c>
      <c r="J813" s="2">
        <v>7972000000</v>
      </c>
      <c r="K813" s="2">
        <f t="shared" si="37"/>
        <v>10334000000</v>
      </c>
      <c r="L813" s="2">
        <f t="shared" si="38"/>
        <v>2362000000</v>
      </c>
      <c r="M813" t="s">
        <v>8</v>
      </c>
      <c r="N813" t="s">
        <v>511</v>
      </c>
    </row>
    <row r="814" spans="1:14" x14ac:dyDescent="0.3">
      <c r="A814">
        <v>860</v>
      </c>
      <c r="B814" t="s">
        <v>246</v>
      </c>
      <c r="C814" t="s">
        <v>1</v>
      </c>
      <c r="D814" t="str">
        <f t="shared" si="39"/>
        <v>ISRGandYear 2</v>
      </c>
      <c r="E814" s="5">
        <v>42004</v>
      </c>
      <c r="F814" s="2">
        <v>2131700000</v>
      </c>
      <c r="G814" s="2">
        <v>717900000</v>
      </c>
      <c r="H814" s="2">
        <v>691000000</v>
      </c>
      <c r="I814" s="2">
        <v>178000000</v>
      </c>
      <c r="J814">
        <v>0</v>
      </c>
      <c r="K814" s="2">
        <f t="shared" si="37"/>
        <v>1413800000</v>
      </c>
      <c r="L814" s="2">
        <f t="shared" si="38"/>
        <v>544800000</v>
      </c>
      <c r="M814" t="s">
        <v>8</v>
      </c>
      <c r="N814" t="s">
        <v>495</v>
      </c>
    </row>
    <row r="815" spans="1:14" x14ac:dyDescent="0.3">
      <c r="A815">
        <v>864</v>
      </c>
      <c r="B815" t="s">
        <v>247</v>
      </c>
      <c r="C815" t="s">
        <v>1</v>
      </c>
      <c r="D815" t="str">
        <f t="shared" si="39"/>
        <v>ITWandYear 2</v>
      </c>
      <c r="E815" s="5">
        <v>42004</v>
      </c>
      <c r="F815" s="2">
        <v>14484000000</v>
      </c>
      <c r="G815" s="2">
        <v>8673000000</v>
      </c>
      <c r="H815" s="2">
        <v>2678000000</v>
      </c>
      <c r="I815">
        <v>0</v>
      </c>
      <c r="J815" s="2">
        <v>245000000</v>
      </c>
      <c r="K815" s="2">
        <f t="shared" si="37"/>
        <v>5811000000</v>
      </c>
      <c r="L815" s="2">
        <f t="shared" si="38"/>
        <v>2888000000</v>
      </c>
      <c r="M815" t="s">
        <v>9</v>
      </c>
      <c r="N815" t="s">
        <v>565</v>
      </c>
    </row>
    <row r="816" spans="1:14" x14ac:dyDescent="0.3">
      <c r="A816">
        <v>908</v>
      </c>
      <c r="B816" t="s">
        <v>258</v>
      </c>
      <c r="C816" t="s">
        <v>1</v>
      </c>
      <c r="D816" t="str">
        <f t="shared" si="39"/>
        <v>KMBandYear 2</v>
      </c>
      <c r="E816" s="5">
        <v>42004</v>
      </c>
      <c r="F816" s="2">
        <v>19724000000</v>
      </c>
      <c r="G816" s="2">
        <v>13041000000</v>
      </c>
      <c r="H816" s="2">
        <v>4162000000</v>
      </c>
      <c r="I816">
        <v>0</v>
      </c>
      <c r="J816">
        <v>0</v>
      </c>
      <c r="K816" s="2">
        <f t="shared" si="37"/>
        <v>6683000000</v>
      </c>
      <c r="L816" s="2">
        <f t="shared" si="38"/>
        <v>2521000000</v>
      </c>
      <c r="M816" t="s">
        <v>5</v>
      </c>
      <c r="N816" t="s">
        <v>523</v>
      </c>
    </row>
    <row r="817" spans="1:14" x14ac:dyDescent="0.3">
      <c r="A817">
        <v>912</v>
      </c>
      <c r="B817" t="s">
        <v>259</v>
      </c>
      <c r="C817" t="s">
        <v>1</v>
      </c>
      <c r="D817" t="str">
        <f t="shared" si="39"/>
        <v>KMIandYear 2</v>
      </c>
      <c r="E817" s="5">
        <v>42004</v>
      </c>
      <c r="F817" s="2">
        <v>16226000000</v>
      </c>
      <c r="G817" s="2">
        <v>8435000000</v>
      </c>
      <c r="H817" s="2">
        <v>1029000000</v>
      </c>
      <c r="I817">
        <v>0</v>
      </c>
      <c r="J817" s="2">
        <v>2040000000</v>
      </c>
      <c r="K817" s="2">
        <f t="shared" si="37"/>
        <v>7791000000</v>
      </c>
      <c r="L817" s="2">
        <f t="shared" si="38"/>
        <v>4722000000</v>
      </c>
      <c r="M817" t="s">
        <v>6</v>
      </c>
      <c r="N817" t="s">
        <v>556</v>
      </c>
    </row>
    <row r="818" spans="1:14" x14ac:dyDescent="0.3">
      <c r="A818">
        <v>936</v>
      </c>
      <c r="B818" t="s">
        <v>265</v>
      </c>
      <c r="C818" t="s">
        <v>1</v>
      </c>
      <c r="D818" t="str">
        <f t="shared" si="39"/>
        <v>KSUandYear 2</v>
      </c>
      <c r="E818" s="5">
        <v>42004</v>
      </c>
      <c r="F818" s="2">
        <v>2577100000</v>
      </c>
      <c r="G818" s="2">
        <v>877900000</v>
      </c>
      <c r="H818" s="2">
        <v>632000000</v>
      </c>
      <c r="I818">
        <v>0</v>
      </c>
      <c r="J818" s="2">
        <v>258100000</v>
      </c>
      <c r="K818" s="2">
        <f t="shared" si="37"/>
        <v>1699200000</v>
      </c>
      <c r="L818" s="2">
        <f t="shared" si="38"/>
        <v>809100000</v>
      </c>
      <c r="M818" t="s">
        <v>9</v>
      </c>
      <c r="N818" t="s">
        <v>596</v>
      </c>
    </row>
    <row r="819" spans="1:14" x14ac:dyDescent="0.3">
      <c r="A819">
        <v>972</v>
      </c>
      <c r="B819" t="s">
        <v>274</v>
      </c>
      <c r="C819" t="s">
        <v>1</v>
      </c>
      <c r="D819" t="str">
        <f t="shared" si="39"/>
        <v>LMTandYear 2</v>
      </c>
      <c r="E819" s="5">
        <v>42004</v>
      </c>
      <c r="F819" s="2">
        <v>39946000000</v>
      </c>
      <c r="G819" s="2">
        <v>35263000000</v>
      </c>
      <c r="H819" s="2">
        <v>-329000000</v>
      </c>
      <c r="I819">
        <v>0</v>
      </c>
      <c r="J819">
        <v>0</v>
      </c>
      <c r="K819" s="2">
        <f t="shared" si="37"/>
        <v>4683000000</v>
      </c>
      <c r="L819" s="2">
        <f t="shared" si="38"/>
        <v>5012000000</v>
      </c>
      <c r="M819" t="s">
        <v>9</v>
      </c>
      <c r="N819" t="s">
        <v>514</v>
      </c>
    </row>
    <row r="820" spans="1:14" x14ac:dyDescent="0.3">
      <c r="A820">
        <v>992</v>
      </c>
      <c r="B820" t="s">
        <v>279</v>
      </c>
      <c r="C820" t="s">
        <v>1</v>
      </c>
      <c r="D820" t="str">
        <f t="shared" si="39"/>
        <v>LUVandYear 2</v>
      </c>
      <c r="E820" s="5">
        <v>42004</v>
      </c>
      <c r="F820" s="2">
        <v>18605000000</v>
      </c>
      <c r="G820" s="2">
        <v>7677000000</v>
      </c>
      <c r="H820" s="2">
        <v>7639000000</v>
      </c>
      <c r="I820">
        <v>0</v>
      </c>
      <c r="J820" s="2">
        <v>938000000</v>
      </c>
      <c r="K820" s="2">
        <f t="shared" si="37"/>
        <v>10928000000</v>
      </c>
      <c r="L820" s="2">
        <f t="shared" si="38"/>
        <v>2351000000</v>
      </c>
      <c r="M820" t="s">
        <v>9</v>
      </c>
      <c r="N820" t="s">
        <v>497</v>
      </c>
    </row>
    <row r="821" spans="1:14" x14ac:dyDescent="0.3">
      <c r="A821">
        <v>1008</v>
      </c>
      <c r="B821" t="s">
        <v>283</v>
      </c>
      <c r="C821" t="s">
        <v>1</v>
      </c>
      <c r="D821" t="str">
        <f t="shared" si="39"/>
        <v>MAandYear 2</v>
      </c>
      <c r="E821" s="5">
        <v>42004</v>
      </c>
      <c r="F821" s="2">
        <v>9441000000</v>
      </c>
      <c r="G821">
        <v>0</v>
      </c>
      <c r="H821" s="2">
        <v>4014000000</v>
      </c>
      <c r="I821">
        <v>0</v>
      </c>
      <c r="J821" s="2">
        <v>321000000</v>
      </c>
      <c r="K821" s="2">
        <f t="shared" si="37"/>
        <v>9441000000</v>
      </c>
      <c r="L821" s="2">
        <f t="shared" si="38"/>
        <v>5106000000</v>
      </c>
      <c r="M821" t="s">
        <v>10</v>
      </c>
      <c r="N821" t="s">
        <v>506</v>
      </c>
    </row>
    <row r="822" spans="1:14" x14ac:dyDescent="0.3">
      <c r="A822">
        <v>1024</v>
      </c>
      <c r="B822" t="s">
        <v>286</v>
      </c>
      <c r="C822" t="s">
        <v>1</v>
      </c>
      <c r="D822" t="str">
        <f t="shared" si="39"/>
        <v>MASandYear 2</v>
      </c>
      <c r="E822" s="5">
        <v>42004</v>
      </c>
      <c r="F822" s="2">
        <v>7006000000</v>
      </c>
      <c r="G822" s="2">
        <v>4946000000</v>
      </c>
      <c r="H822" s="2">
        <v>1338000000</v>
      </c>
      <c r="I822">
        <v>0</v>
      </c>
      <c r="J822">
        <v>0</v>
      </c>
      <c r="K822" s="2">
        <f t="shared" si="37"/>
        <v>2060000000</v>
      </c>
      <c r="L822" s="2">
        <f t="shared" si="38"/>
        <v>722000000</v>
      </c>
      <c r="M822" t="s">
        <v>9</v>
      </c>
      <c r="N822" t="s">
        <v>533</v>
      </c>
    </row>
    <row r="823" spans="1:14" x14ac:dyDescent="0.3">
      <c r="A823">
        <v>1076</v>
      </c>
      <c r="B823" t="s">
        <v>299</v>
      </c>
      <c r="C823" t="s">
        <v>1</v>
      </c>
      <c r="D823" t="str">
        <f t="shared" si="39"/>
        <v>MMMandYear 2</v>
      </c>
      <c r="E823" s="5">
        <v>42004</v>
      </c>
      <c r="F823" s="2">
        <v>31821000000</v>
      </c>
      <c r="G823" s="2">
        <v>16447000000</v>
      </c>
      <c r="H823" s="2">
        <v>6469000000</v>
      </c>
      <c r="I823" s="2">
        <v>1770000000</v>
      </c>
      <c r="J823">
        <v>0</v>
      </c>
      <c r="K823" s="2">
        <f t="shared" si="37"/>
        <v>15374000000</v>
      </c>
      <c r="L823" s="2">
        <f t="shared" si="38"/>
        <v>7135000000</v>
      </c>
      <c r="M823" t="s">
        <v>9</v>
      </c>
      <c r="N823" t="s">
        <v>493</v>
      </c>
    </row>
    <row r="824" spans="1:14" x14ac:dyDescent="0.3">
      <c r="A824">
        <v>1092</v>
      </c>
      <c r="B824" t="s">
        <v>302</v>
      </c>
      <c r="C824" t="s">
        <v>1</v>
      </c>
      <c r="D824" t="str">
        <f t="shared" si="39"/>
        <v>MOSandYear 2</v>
      </c>
      <c r="E824" s="5">
        <v>42004</v>
      </c>
      <c r="F824" s="2">
        <v>9055800000</v>
      </c>
      <c r="G824" s="2">
        <v>7129200000</v>
      </c>
      <c r="H824" s="2">
        <v>505800000</v>
      </c>
      <c r="I824">
        <v>0</v>
      </c>
      <c r="J824">
        <v>0</v>
      </c>
      <c r="K824" s="2">
        <f t="shared" si="37"/>
        <v>1926600000</v>
      </c>
      <c r="L824" s="2">
        <f t="shared" si="38"/>
        <v>1420800000</v>
      </c>
      <c r="M824" t="s">
        <v>11</v>
      </c>
      <c r="N824" t="s">
        <v>521</v>
      </c>
    </row>
    <row r="825" spans="1:14" x14ac:dyDescent="0.3">
      <c r="A825">
        <v>1116</v>
      </c>
      <c r="B825" t="s">
        <v>308</v>
      </c>
      <c r="C825" t="s">
        <v>1</v>
      </c>
      <c r="D825" t="str">
        <f t="shared" si="39"/>
        <v>MTDandYear 2</v>
      </c>
      <c r="E825" s="5">
        <v>42004</v>
      </c>
      <c r="F825" s="2">
        <v>2485983000</v>
      </c>
      <c r="G825" s="2">
        <v>1127233000</v>
      </c>
      <c r="H825" s="2">
        <v>728582000</v>
      </c>
      <c r="I825" s="2">
        <v>123297000</v>
      </c>
      <c r="J825" s="2">
        <v>29185000</v>
      </c>
      <c r="K825" s="2">
        <f t="shared" si="37"/>
        <v>1358750000</v>
      </c>
      <c r="L825" s="2">
        <f t="shared" si="38"/>
        <v>477686000</v>
      </c>
      <c r="M825" t="s">
        <v>8</v>
      </c>
      <c r="N825" t="s">
        <v>592</v>
      </c>
    </row>
    <row r="826" spans="1:14" x14ac:dyDescent="0.3">
      <c r="A826">
        <v>1133</v>
      </c>
      <c r="B826" t="s">
        <v>312</v>
      </c>
      <c r="C826" t="s">
        <v>1</v>
      </c>
      <c r="D826" t="str">
        <f t="shared" si="39"/>
        <v>NBLandYear 2</v>
      </c>
      <c r="E826" s="5">
        <v>42004</v>
      </c>
      <c r="F826" s="2">
        <v>5115000000</v>
      </c>
      <c r="G826" s="2">
        <v>945000000</v>
      </c>
      <c r="H826" s="2">
        <v>495000000</v>
      </c>
      <c r="I826">
        <v>0</v>
      </c>
      <c r="J826" s="2">
        <v>1759000000</v>
      </c>
      <c r="K826" s="2">
        <f t="shared" si="37"/>
        <v>4170000000</v>
      </c>
      <c r="L826" s="2">
        <f t="shared" si="38"/>
        <v>1916000000</v>
      </c>
      <c r="M826" t="s">
        <v>6</v>
      </c>
      <c r="N826" t="s">
        <v>512</v>
      </c>
    </row>
    <row r="827" spans="1:14" x14ac:dyDescent="0.3">
      <c r="A827">
        <v>1149</v>
      </c>
      <c r="B827" t="s">
        <v>316</v>
      </c>
      <c r="C827" t="s">
        <v>1</v>
      </c>
      <c r="D827" t="str">
        <f t="shared" si="39"/>
        <v>NFLXandYear 2</v>
      </c>
      <c r="E827" s="5">
        <v>42004</v>
      </c>
      <c r="F827" s="2">
        <v>5504656000</v>
      </c>
      <c r="G827" s="2">
        <v>3752760000</v>
      </c>
      <c r="H827" s="2">
        <v>876927000</v>
      </c>
      <c r="I827" s="2">
        <v>472321000</v>
      </c>
      <c r="J827">
        <v>0</v>
      </c>
      <c r="K827" s="2">
        <f t="shared" si="37"/>
        <v>1751896000</v>
      </c>
      <c r="L827" s="2">
        <f t="shared" si="38"/>
        <v>402648000</v>
      </c>
      <c r="M827" t="s">
        <v>10</v>
      </c>
      <c r="N827" t="s">
        <v>506</v>
      </c>
    </row>
    <row r="828" spans="1:14" x14ac:dyDescent="0.3">
      <c r="A828">
        <v>1161</v>
      </c>
      <c r="B828" t="s">
        <v>319</v>
      </c>
      <c r="C828" t="s">
        <v>1</v>
      </c>
      <c r="D828" t="str">
        <f t="shared" si="39"/>
        <v>NLSNandYear 2</v>
      </c>
      <c r="E828" s="5">
        <v>42004</v>
      </c>
      <c r="F828" s="2">
        <v>6288000000</v>
      </c>
      <c r="G828" s="2">
        <v>2620000000</v>
      </c>
      <c r="H828" s="2">
        <v>1917000000</v>
      </c>
      <c r="I828">
        <v>0</v>
      </c>
      <c r="J828" s="2">
        <v>573000000</v>
      </c>
      <c r="K828" s="2">
        <f t="shared" si="37"/>
        <v>3668000000</v>
      </c>
      <c r="L828" s="2">
        <f t="shared" si="38"/>
        <v>1178000000</v>
      </c>
      <c r="M828" t="s">
        <v>9</v>
      </c>
      <c r="N828" t="s">
        <v>529</v>
      </c>
    </row>
    <row r="829" spans="1:14" x14ac:dyDescent="0.3">
      <c r="A829">
        <v>1169</v>
      </c>
      <c r="B829" t="s">
        <v>320</v>
      </c>
      <c r="C829" t="s">
        <v>1</v>
      </c>
      <c r="D829" t="str">
        <f t="shared" si="39"/>
        <v>NSCandYear 2</v>
      </c>
      <c r="E829" s="5">
        <v>42004</v>
      </c>
      <c r="F829" s="2">
        <v>11624000000</v>
      </c>
      <c r="G829" s="2">
        <v>4201000000</v>
      </c>
      <c r="H829" s="2">
        <v>2897000000</v>
      </c>
      <c r="I829">
        <v>0</v>
      </c>
      <c r="J829" s="2">
        <v>951000000</v>
      </c>
      <c r="K829" s="2">
        <f t="shared" si="37"/>
        <v>7423000000</v>
      </c>
      <c r="L829" s="2">
        <f t="shared" si="38"/>
        <v>3575000000</v>
      </c>
      <c r="M829" t="s">
        <v>9</v>
      </c>
      <c r="N829" t="s">
        <v>596</v>
      </c>
    </row>
    <row r="830" spans="1:14" x14ac:dyDescent="0.3">
      <c r="A830">
        <v>1237</v>
      </c>
      <c r="B830" t="s">
        <v>333</v>
      </c>
      <c r="C830" t="s">
        <v>1</v>
      </c>
      <c r="D830" t="str">
        <f t="shared" si="39"/>
        <v>PCGandYear 2</v>
      </c>
      <c r="E830" s="5">
        <v>42004</v>
      </c>
      <c r="F830" s="2">
        <v>17090000000</v>
      </c>
      <c r="G830" s="2">
        <v>12207000000</v>
      </c>
      <c r="H830">
        <v>0</v>
      </c>
      <c r="I830">
        <v>0</v>
      </c>
      <c r="J830" s="2">
        <v>2433000000</v>
      </c>
      <c r="K830" s="2">
        <f t="shared" si="37"/>
        <v>4883000000</v>
      </c>
      <c r="L830" s="2">
        <f t="shared" si="38"/>
        <v>2450000000</v>
      </c>
      <c r="M830" t="s">
        <v>14</v>
      </c>
      <c r="N830" t="s">
        <v>501</v>
      </c>
    </row>
    <row r="831" spans="1:14" x14ac:dyDescent="0.3">
      <c r="A831">
        <v>1261</v>
      </c>
      <c r="B831" t="s">
        <v>339</v>
      </c>
      <c r="C831" t="s">
        <v>1</v>
      </c>
      <c r="D831" t="str">
        <f t="shared" si="39"/>
        <v>PFGandYear 2</v>
      </c>
      <c r="E831" s="5">
        <v>42004</v>
      </c>
      <c r="F831" s="2">
        <v>10477600000</v>
      </c>
      <c r="G831" s="2">
        <v>5231000000</v>
      </c>
      <c r="H831" s="2">
        <v>177400000</v>
      </c>
      <c r="I831">
        <v>0</v>
      </c>
      <c r="J831" s="2">
        <v>3574300000</v>
      </c>
      <c r="K831" s="2">
        <f t="shared" si="37"/>
        <v>5246600000</v>
      </c>
      <c r="L831" s="2">
        <f t="shared" si="38"/>
        <v>1494900000</v>
      </c>
      <c r="M831" t="s">
        <v>7</v>
      </c>
      <c r="N831" t="s">
        <v>551</v>
      </c>
    </row>
    <row r="832" spans="1:14" x14ac:dyDescent="0.3">
      <c r="A832">
        <v>1265</v>
      </c>
      <c r="B832" t="s">
        <v>340</v>
      </c>
      <c r="C832" t="s">
        <v>1</v>
      </c>
      <c r="D832" t="str">
        <f t="shared" si="39"/>
        <v>PGandYear 2</v>
      </c>
      <c r="E832" s="5">
        <v>42004</v>
      </c>
      <c r="F832" s="2">
        <v>2819557000</v>
      </c>
      <c r="G832" s="2">
        <v>205018000</v>
      </c>
      <c r="H832" s="2">
        <v>519267000</v>
      </c>
      <c r="I832" s="2">
        <v>1271353000</v>
      </c>
      <c r="J832">
        <v>0</v>
      </c>
      <c r="K832" s="2">
        <f t="shared" si="37"/>
        <v>2614539000</v>
      </c>
      <c r="L832" s="2">
        <f t="shared" si="38"/>
        <v>823919000</v>
      </c>
      <c r="M832" t="s">
        <v>5</v>
      </c>
      <c r="N832" t="s">
        <v>485</v>
      </c>
    </row>
    <row r="833" spans="1:14" x14ac:dyDescent="0.3">
      <c r="A833">
        <v>1277</v>
      </c>
      <c r="B833" t="s">
        <v>343</v>
      </c>
      <c r="C833" t="s">
        <v>1</v>
      </c>
      <c r="D833" t="str">
        <f t="shared" si="39"/>
        <v>PHMandYear 2</v>
      </c>
      <c r="E833" s="5">
        <v>42004</v>
      </c>
      <c r="F833" s="2">
        <v>5822363000</v>
      </c>
      <c r="G833" s="2">
        <v>4244479000</v>
      </c>
      <c r="H833" s="2">
        <v>861390000</v>
      </c>
      <c r="I833">
        <v>0</v>
      </c>
      <c r="J833">
        <v>0</v>
      </c>
      <c r="K833" s="2">
        <f t="shared" si="37"/>
        <v>1577884000</v>
      </c>
      <c r="L833" s="2">
        <f t="shared" si="38"/>
        <v>716494000</v>
      </c>
      <c r="M833" t="s">
        <v>4</v>
      </c>
      <c r="N833" t="s">
        <v>588</v>
      </c>
    </row>
    <row r="834" spans="1:14" x14ac:dyDescent="0.3">
      <c r="A834">
        <v>1285</v>
      </c>
      <c r="B834" t="s">
        <v>345</v>
      </c>
      <c r="C834" t="s">
        <v>1</v>
      </c>
      <c r="D834" t="str">
        <f t="shared" si="39"/>
        <v>PMandYear 2</v>
      </c>
      <c r="E834" s="5">
        <v>42004</v>
      </c>
      <c r="F834" s="2">
        <v>80106000000</v>
      </c>
      <c r="G834" s="2">
        <v>60775000000</v>
      </c>
      <c r="H834" s="2">
        <v>7001000000</v>
      </c>
      <c r="I834">
        <v>0</v>
      </c>
      <c r="J834" s="2">
        <v>93000000</v>
      </c>
      <c r="K834" s="2">
        <f t="shared" si="37"/>
        <v>19331000000</v>
      </c>
      <c r="L834" s="2">
        <f t="shared" si="38"/>
        <v>12237000000</v>
      </c>
      <c r="M834" t="s">
        <v>5</v>
      </c>
      <c r="N834" t="s">
        <v>555</v>
      </c>
    </row>
    <row r="835" spans="1:14" x14ac:dyDescent="0.3">
      <c r="A835">
        <v>1301</v>
      </c>
      <c r="B835" t="s">
        <v>349</v>
      </c>
      <c r="C835" t="s">
        <v>1</v>
      </c>
      <c r="D835" t="str">
        <f t="shared" si="39"/>
        <v>PPGandYear 2</v>
      </c>
      <c r="E835" s="5">
        <v>42004</v>
      </c>
      <c r="F835" s="2">
        <v>14791000000</v>
      </c>
      <c r="G835" s="2">
        <v>8348000000</v>
      </c>
      <c r="H835" s="2">
        <v>4013000000</v>
      </c>
      <c r="I835" s="2">
        <v>483000000</v>
      </c>
      <c r="J835" s="2">
        <v>450000000</v>
      </c>
      <c r="K835" s="2">
        <f t="shared" ref="K835:K898" si="40">F835-G835</f>
        <v>6443000000</v>
      </c>
      <c r="L835" s="2">
        <f t="shared" ref="L835:L898" si="41">F835-G835-H835-I835-J835</f>
        <v>1497000000</v>
      </c>
      <c r="M835" t="s">
        <v>11</v>
      </c>
      <c r="N835" t="s">
        <v>530</v>
      </c>
    </row>
    <row r="836" spans="1:14" x14ac:dyDescent="0.3">
      <c r="A836">
        <v>1339</v>
      </c>
      <c r="B836" t="s">
        <v>358</v>
      </c>
      <c r="C836" t="s">
        <v>1</v>
      </c>
      <c r="D836" t="str">
        <f t="shared" ref="D836:D899" si="42">B836&amp;"and"&amp;C836</f>
        <v>RandYear 2</v>
      </c>
      <c r="E836" s="5">
        <v>42004</v>
      </c>
      <c r="F836" s="2">
        <v>6638774000</v>
      </c>
      <c r="G836" s="2">
        <v>5253040000</v>
      </c>
      <c r="H836" s="2">
        <v>1030014000</v>
      </c>
      <c r="I836">
        <v>0</v>
      </c>
      <c r="J836">
        <v>0</v>
      </c>
      <c r="K836" s="2">
        <f t="shared" si="40"/>
        <v>1385734000</v>
      </c>
      <c r="L836" s="2">
        <f t="shared" si="41"/>
        <v>355720000</v>
      </c>
      <c r="M836" t="s">
        <v>9</v>
      </c>
      <c r="N836" t="s">
        <v>493</v>
      </c>
    </row>
    <row r="837" spans="1:14" x14ac:dyDescent="0.3">
      <c r="A837">
        <v>1347</v>
      </c>
      <c r="B837" t="s">
        <v>360</v>
      </c>
      <c r="C837" t="s">
        <v>1</v>
      </c>
      <c r="D837" t="str">
        <f t="shared" si="42"/>
        <v>REGNandYear 2</v>
      </c>
      <c r="E837" s="5">
        <v>42004</v>
      </c>
      <c r="F837" s="2">
        <v>2819557000</v>
      </c>
      <c r="G837" s="2">
        <v>205018000</v>
      </c>
      <c r="H837" s="2">
        <v>519267000</v>
      </c>
      <c r="I837" s="2">
        <v>1271353000</v>
      </c>
      <c r="J837">
        <v>0</v>
      </c>
      <c r="K837" s="2">
        <f t="shared" si="40"/>
        <v>2614539000</v>
      </c>
      <c r="L837" s="2">
        <f t="shared" si="41"/>
        <v>823919000</v>
      </c>
      <c r="M837" t="s">
        <v>8</v>
      </c>
      <c r="N837" t="s">
        <v>538</v>
      </c>
    </row>
    <row r="838" spans="1:14" x14ac:dyDescent="0.3">
      <c r="A838">
        <v>1351</v>
      </c>
      <c r="B838" t="s">
        <v>361</v>
      </c>
      <c r="C838" t="s">
        <v>1</v>
      </c>
      <c r="D838" t="str">
        <f t="shared" si="42"/>
        <v>RHIandYear 2</v>
      </c>
      <c r="E838" s="5">
        <v>42004</v>
      </c>
      <c r="F838" s="2">
        <v>4695014000</v>
      </c>
      <c r="G838" s="2">
        <v>2772098000</v>
      </c>
      <c r="H838" s="2">
        <v>1425734000</v>
      </c>
      <c r="I838">
        <v>0</v>
      </c>
      <c r="J838" s="2">
        <v>557000</v>
      </c>
      <c r="K838" s="2">
        <f t="shared" si="40"/>
        <v>1922916000</v>
      </c>
      <c r="L838" s="2">
        <f t="shared" si="41"/>
        <v>496625000</v>
      </c>
      <c r="M838" t="s">
        <v>9</v>
      </c>
      <c r="N838" t="s">
        <v>601</v>
      </c>
    </row>
    <row r="839" spans="1:14" x14ac:dyDescent="0.3">
      <c r="A839">
        <v>1379</v>
      </c>
      <c r="B839" t="s">
        <v>368</v>
      </c>
      <c r="C839" t="s">
        <v>1</v>
      </c>
      <c r="D839" t="str">
        <f t="shared" si="42"/>
        <v>RSGandYear 2</v>
      </c>
      <c r="E839" s="5">
        <v>42004</v>
      </c>
      <c r="F839" s="2">
        <v>8803300000</v>
      </c>
      <c r="G839" s="2">
        <v>5643100000</v>
      </c>
      <c r="H839" s="2">
        <v>998400000</v>
      </c>
      <c r="I839">
        <v>0</v>
      </c>
      <c r="J839" s="2">
        <v>906900000</v>
      </c>
      <c r="K839" s="2">
        <f t="shared" si="40"/>
        <v>3160200000</v>
      </c>
      <c r="L839" s="2">
        <f t="shared" si="41"/>
        <v>1254900000</v>
      </c>
      <c r="M839" t="s">
        <v>9</v>
      </c>
      <c r="N839" t="s">
        <v>493</v>
      </c>
    </row>
    <row r="840" spans="1:14" x14ac:dyDescent="0.3">
      <c r="A840">
        <v>1399</v>
      </c>
      <c r="B840" t="s">
        <v>372</v>
      </c>
      <c r="C840" t="s">
        <v>1</v>
      </c>
      <c r="D840" t="str">
        <f t="shared" si="42"/>
        <v>SEEandYear 2</v>
      </c>
      <c r="E840" s="5">
        <v>42004</v>
      </c>
      <c r="F840" s="2">
        <v>7750500000</v>
      </c>
      <c r="G840" s="2">
        <v>5062900000</v>
      </c>
      <c r="H840" s="2">
        <v>1849400000</v>
      </c>
      <c r="I840">
        <v>0</v>
      </c>
      <c r="J840" s="2">
        <v>118900000</v>
      </c>
      <c r="K840" s="2">
        <f t="shared" si="40"/>
        <v>2687600000</v>
      </c>
      <c r="L840" s="2">
        <f t="shared" si="41"/>
        <v>719300000</v>
      </c>
      <c r="M840" t="s">
        <v>11</v>
      </c>
      <c r="N840" t="s">
        <v>516</v>
      </c>
    </row>
    <row r="841" spans="1:14" x14ac:dyDescent="0.3">
      <c r="A841">
        <v>1483</v>
      </c>
      <c r="B841" t="s">
        <v>391</v>
      </c>
      <c r="C841" t="s">
        <v>1</v>
      </c>
      <c r="D841" t="str">
        <f t="shared" si="42"/>
        <v>SYKandYear 2</v>
      </c>
      <c r="E841" s="5">
        <v>42004</v>
      </c>
      <c r="F841" s="2">
        <v>9675000000</v>
      </c>
      <c r="G841" s="2">
        <v>3319000000</v>
      </c>
      <c r="H841" s="2">
        <v>4308000000</v>
      </c>
      <c r="I841" s="2">
        <v>614000000</v>
      </c>
      <c r="J841" s="2">
        <v>188000000</v>
      </c>
      <c r="K841" s="2">
        <f t="shared" si="40"/>
        <v>6356000000</v>
      </c>
      <c r="L841" s="2">
        <f t="shared" si="41"/>
        <v>1246000000</v>
      </c>
      <c r="M841" t="s">
        <v>8</v>
      </c>
      <c r="N841" t="s">
        <v>495</v>
      </c>
    </row>
    <row r="842" spans="1:14" x14ac:dyDescent="0.3">
      <c r="A842">
        <v>1499</v>
      </c>
      <c r="B842" t="s">
        <v>395</v>
      </c>
      <c r="C842" t="s">
        <v>1</v>
      </c>
      <c r="D842" t="str">
        <f t="shared" si="42"/>
        <v>TAPandYear 2</v>
      </c>
      <c r="E842" s="5">
        <v>42004</v>
      </c>
      <c r="F842" s="2">
        <v>4146300000</v>
      </c>
      <c r="G842" s="2">
        <v>2493300000</v>
      </c>
      <c r="H842" s="2">
        <v>1163900000</v>
      </c>
      <c r="I842">
        <v>0</v>
      </c>
      <c r="J842">
        <v>0</v>
      </c>
      <c r="K842" s="2">
        <f t="shared" si="40"/>
        <v>1653000000</v>
      </c>
      <c r="L842" s="2">
        <f t="shared" si="41"/>
        <v>489100000</v>
      </c>
      <c r="M842" t="s">
        <v>5</v>
      </c>
      <c r="N842" t="s">
        <v>602</v>
      </c>
    </row>
    <row r="843" spans="1:14" x14ac:dyDescent="0.3">
      <c r="A843">
        <v>1543</v>
      </c>
      <c r="B843" t="s">
        <v>406</v>
      </c>
      <c r="C843" t="s">
        <v>1</v>
      </c>
      <c r="D843" t="str">
        <f t="shared" si="42"/>
        <v>TRVandYear 2</v>
      </c>
      <c r="E843" s="5">
        <v>42004</v>
      </c>
      <c r="F843" s="2">
        <v>27174000000</v>
      </c>
      <c r="G843" s="2">
        <v>13870000000</v>
      </c>
      <c r="H843" s="2">
        <v>3964000000</v>
      </c>
      <c r="I843">
        <v>0</v>
      </c>
      <c r="J843" s="2">
        <v>3882000000</v>
      </c>
      <c r="K843" s="2">
        <f t="shared" si="40"/>
        <v>13304000000</v>
      </c>
      <c r="L843" s="2">
        <f t="shared" si="41"/>
        <v>5458000000</v>
      </c>
      <c r="M843" t="s">
        <v>7</v>
      </c>
      <c r="N843" t="s">
        <v>504</v>
      </c>
    </row>
    <row r="844" spans="1:14" x14ac:dyDescent="0.3">
      <c r="A844">
        <v>1595</v>
      </c>
      <c r="B844" t="s">
        <v>418</v>
      </c>
      <c r="C844" t="s">
        <v>1</v>
      </c>
      <c r="D844" t="str">
        <f t="shared" si="42"/>
        <v>UNHandYear 2</v>
      </c>
      <c r="E844" s="5">
        <v>42004</v>
      </c>
      <c r="F844" s="2">
        <v>130474000000</v>
      </c>
      <c r="G844" s="2">
        <v>93633000000</v>
      </c>
      <c r="H844">
        <v>0</v>
      </c>
      <c r="I844">
        <v>0</v>
      </c>
      <c r="J844" s="2">
        <v>26567000000</v>
      </c>
      <c r="K844" s="2">
        <f t="shared" si="40"/>
        <v>36841000000</v>
      </c>
      <c r="L844" s="2">
        <f t="shared" si="41"/>
        <v>10274000000</v>
      </c>
      <c r="M844" t="s">
        <v>8</v>
      </c>
      <c r="N844" t="s">
        <v>511</v>
      </c>
    </row>
    <row r="845" spans="1:14" x14ac:dyDescent="0.3">
      <c r="A845">
        <v>1603</v>
      </c>
      <c r="B845" t="s">
        <v>420</v>
      </c>
      <c r="C845" t="s">
        <v>1</v>
      </c>
      <c r="D845" t="str">
        <f t="shared" si="42"/>
        <v>UNPandYear 2</v>
      </c>
      <c r="E845" s="5">
        <v>42004</v>
      </c>
      <c r="F845" s="2">
        <v>23988000000</v>
      </c>
      <c r="G845" s="2">
        <v>6097000000</v>
      </c>
      <c r="H845" s="2">
        <v>7234000000</v>
      </c>
      <c r="I845">
        <v>0</v>
      </c>
      <c r="J845" s="2">
        <v>1904000000</v>
      </c>
      <c r="K845" s="2">
        <f t="shared" si="40"/>
        <v>17891000000</v>
      </c>
      <c r="L845" s="2">
        <f t="shared" si="41"/>
        <v>8753000000</v>
      </c>
      <c r="M845" t="s">
        <v>9</v>
      </c>
      <c r="N845" t="s">
        <v>596</v>
      </c>
    </row>
    <row r="846" spans="1:14" x14ac:dyDescent="0.3">
      <c r="A846">
        <v>1619</v>
      </c>
      <c r="B846" t="s">
        <v>424</v>
      </c>
      <c r="C846" t="s">
        <v>1</v>
      </c>
      <c r="D846" t="str">
        <f t="shared" si="42"/>
        <v>UTXandYear 2</v>
      </c>
      <c r="E846" s="5">
        <v>42004</v>
      </c>
      <c r="F846" s="2">
        <v>57900000000</v>
      </c>
      <c r="G846" s="2">
        <v>40898000000</v>
      </c>
      <c r="H846" s="2">
        <v>4934000000</v>
      </c>
      <c r="I846" s="2">
        <v>2475000000</v>
      </c>
      <c r="J846">
        <v>0</v>
      </c>
      <c r="K846" s="2">
        <f t="shared" si="40"/>
        <v>17002000000</v>
      </c>
      <c r="L846" s="2">
        <f t="shared" si="41"/>
        <v>9593000000</v>
      </c>
      <c r="M846" t="s">
        <v>9</v>
      </c>
      <c r="N846" t="s">
        <v>493</v>
      </c>
    </row>
    <row r="847" spans="1:14" x14ac:dyDescent="0.3">
      <c r="A847">
        <v>1647</v>
      </c>
      <c r="B847" t="s">
        <v>431</v>
      </c>
      <c r="C847" t="s">
        <v>1</v>
      </c>
      <c r="D847" t="str">
        <f t="shared" si="42"/>
        <v>VNOandYear 2</v>
      </c>
      <c r="E847" s="5">
        <v>42004</v>
      </c>
      <c r="F847" s="2">
        <v>2312512000</v>
      </c>
      <c r="G847" s="2">
        <v>953611000</v>
      </c>
      <c r="H847" s="2">
        <v>169270000</v>
      </c>
      <c r="I847">
        <v>0</v>
      </c>
      <c r="J847" s="2">
        <v>481303000</v>
      </c>
      <c r="K847" s="2">
        <f t="shared" si="40"/>
        <v>1358901000</v>
      </c>
      <c r="L847" s="2">
        <f t="shared" si="41"/>
        <v>708328000</v>
      </c>
      <c r="M847" t="s">
        <v>12</v>
      </c>
      <c r="N847" t="s">
        <v>505</v>
      </c>
    </row>
    <row r="848" spans="1:14" x14ac:dyDescent="0.3">
      <c r="A848">
        <v>1663</v>
      </c>
      <c r="B848" t="s">
        <v>435</v>
      </c>
      <c r="C848" t="s">
        <v>1</v>
      </c>
      <c r="D848" t="str">
        <f t="shared" si="42"/>
        <v>VTRandYear 2</v>
      </c>
      <c r="E848" s="5">
        <v>42004</v>
      </c>
      <c r="F848" s="2">
        <v>2772550000</v>
      </c>
      <c r="G848" s="2">
        <v>1212480000</v>
      </c>
      <c r="H848" s="2">
        <v>147481000</v>
      </c>
      <c r="I848">
        <v>0</v>
      </c>
      <c r="J848" s="2">
        <v>725216000</v>
      </c>
      <c r="K848" s="2">
        <f t="shared" si="40"/>
        <v>1560070000</v>
      </c>
      <c r="L848" s="2">
        <f t="shared" si="41"/>
        <v>687373000</v>
      </c>
      <c r="M848" t="s">
        <v>12</v>
      </c>
      <c r="N848" t="s">
        <v>505</v>
      </c>
    </row>
    <row r="849" spans="1:14" x14ac:dyDescent="0.3">
      <c r="A849">
        <v>1691</v>
      </c>
      <c r="B849" t="s">
        <v>442</v>
      </c>
      <c r="C849" t="s">
        <v>1</v>
      </c>
      <c r="D849" t="str">
        <f t="shared" si="42"/>
        <v>WHRandYear 2</v>
      </c>
      <c r="E849" s="5">
        <v>42004</v>
      </c>
      <c r="F849" s="2">
        <v>19872000000</v>
      </c>
      <c r="G849" s="2">
        <v>16477000000</v>
      </c>
      <c r="H849" s="2">
        <v>2038000000</v>
      </c>
      <c r="I849">
        <v>0</v>
      </c>
      <c r="J849" s="2">
        <v>33000000</v>
      </c>
      <c r="K849" s="2">
        <f t="shared" si="40"/>
        <v>3395000000</v>
      </c>
      <c r="L849" s="2">
        <f t="shared" si="41"/>
        <v>1324000000</v>
      </c>
      <c r="M849" t="s">
        <v>4</v>
      </c>
      <c r="N849" t="s">
        <v>591</v>
      </c>
    </row>
    <row r="850" spans="1:14" x14ac:dyDescent="0.3">
      <c r="A850">
        <v>1699</v>
      </c>
      <c r="B850" t="s">
        <v>443</v>
      </c>
      <c r="C850" t="s">
        <v>1</v>
      </c>
      <c r="D850" t="str">
        <f t="shared" si="42"/>
        <v>WMandYear 2</v>
      </c>
      <c r="E850" s="5">
        <v>42004</v>
      </c>
      <c r="F850" s="2">
        <v>13996000000</v>
      </c>
      <c r="G850" s="2">
        <v>9002000000</v>
      </c>
      <c r="H850" s="2">
        <v>1481000000</v>
      </c>
      <c r="I850">
        <v>0</v>
      </c>
      <c r="J850" s="2">
        <v>1292000000</v>
      </c>
      <c r="K850" s="2">
        <f t="shared" si="40"/>
        <v>4994000000</v>
      </c>
      <c r="L850" s="2">
        <f t="shared" si="41"/>
        <v>2221000000</v>
      </c>
      <c r="M850" t="s">
        <v>9</v>
      </c>
      <c r="N850" t="s">
        <v>603</v>
      </c>
    </row>
    <row r="851" spans="1:14" x14ac:dyDescent="0.3">
      <c r="A851">
        <v>1778</v>
      </c>
      <c r="B851" t="s">
        <v>463</v>
      </c>
      <c r="C851" t="s">
        <v>1</v>
      </c>
      <c r="D851" t="str">
        <f t="shared" si="42"/>
        <v>ZTSandYear 2</v>
      </c>
      <c r="E851" s="5">
        <v>42004</v>
      </c>
      <c r="F851" s="2">
        <v>4785000000</v>
      </c>
      <c r="G851" s="2">
        <v>1717000000</v>
      </c>
      <c r="H851" s="2">
        <v>1643000000</v>
      </c>
      <c r="I851" s="2">
        <v>396000000</v>
      </c>
      <c r="J851" s="2">
        <v>60000000</v>
      </c>
      <c r="K851" s="2">
        <f t="shared" si="40"/>
        <v>3068000000</v>
      </c>
      <c r="L851" s="2">
        <f t="shared" si="41"/>
        <v>969000000</v>
      </c>
      <c r="M851" t="s">
        <v>8</v>
      </c>
      <c r="N851" t="s">
        <v>498</v>
      </c>
    </row>
    <row r="852" spans="1:14" x14ac:dyDescent="0.3">
      <c r="A852">
        <v>287</v>
      </c>
      <c r="B852" t="s">
        <v>103</v>
      </c>
      <c r="C852" t="s">
        <v>1</v>
      </c>
      <c r="D852" t="str">
        <f t="shared" si="42"/>
        <v>CERNandYear 2</v>
      </c>
      <c r="E852" s="5">
        <v>42007</v>
      </c>
      <c r="F852" s="2">
        <v>3402703000</v>
      </c>
      <c r="G852" s="2">
        <v>604377000</v>
      </c>
      <c r="H852" s="2">
        <v>1628961000</v>
      </c>
      <c r="I852" s="2">
        <v>392805000</v>
      </c>
      <c r="J852" s="2">
        <v>13476000</v>
      </c>
      <c r="K852" s="2">
        <f t="shared" si="40"/>
        <v>2798326000</v>
      </c>
      <c r="L852" s="2">
        <f t="shared" si="41"/>
        <v>763084000</v>
      </c>
      <c r="M852" t="s">
        <v>8</v>
      </c>
      <c r="N852" t="s">
        <v>590</v>
      </c>
    </row>
    <row r="853" spans="1:14" x14ac:dyDescent="0.3">
      <c r="A853">
        <v>745</v>
      </c>
      <c r="B853" t="s">
        <v>217</v>
      </c>
      <c r="C853" t="s">
        <v>1</v>
      </c>
      <c r="D853" t="str">
        <f t="shared" si="42"/>
        <v>HBIandYear 2</v>
      </c>
      <c r="E853" s="5">
        <v>42007</v>
      </c>
      <c r="F853" s="2">
        <v>5324746000</v>
      </c>
      <c r="G853" s="2">
        <v>3420339000</v>
      </c>
      <c r="H853" s="2">
        <v>1340453000</v>
      </c>
      <c r="I853">
        <v>0</v>
      </c>
      <c r="J853">
        <v>0</v>
      </c>
      <c r="K853" s="2">
        <f t="shared" si="40"/>
        <v>1904407000</v>
      </c>
      <c r="L853" s="2">
        <f t="shared" si="41"/>
        <v>563954000</v>
      </c>
      <c r="M853" t="s">
        <v>4</v>
      </c>
      <c r="N853" t="s">
        <v>570</v>
      </c>
    </row>
    <row r="854" spans="1:14" x14ac:dyDescent="0.3">
      <c r="A854">
        <v>1419</v>
      </c>
      <c r="B854" t="s">
        <v>377</v>
      </c>
      <c r="C854" t="s">
        <v>1</v>
      </c>
      <c r="D854" t="str">
        <f t="shared" si="42"/>
        <v>SNAandYear 2</v>
      </c>
      <c r="E854" s="5">
        <v>42007</v>
      </c>
      <c r="F854" s="2">
        <v>3492600000</v>
      </c>
      <c r="G854" s="2">
        <v>1759200000</v>
      </c>
      <c r="H854" s="2">
        <v>1048700000</v>
      </c>
      <c r="I854">
        <v>0</v>
      </c>
      <c r="J854">
        <v>0</v>
      </c>
      <c r="K854" s="2">
        <f t="shared" si="40"/>
        <v>1733400000</v>
      </c>
      <c r="L854" s="2">
        <f t="shared" si="41"/>
        <v>684700000</v>
      </c>
      <c r="M854" t="s">
        <v>4</v>
      </c>
      <c r="N854" t="s">
        <v>591</v>
      </c>
    </row>
    <row r="855" spans="1:14" x14ac:dyDescent="0.3">
      <c r="A855">
        <v>1467</v>
      </c>
      <c r="B855" t="s">
        <v>387</v>
      </c>
      <c r="C855" t="s">
        <v>1</v>
      </c>
      <c r="D855" t="str">
        <f t="shared" si="42"/>
        <v>SWKandYear 2</v>
      </c>
      <c r="E855" s="5">
        <v>42007</v>
      </c>
      <c r="F855" s="2">
        <v>11338600000</v>
      </c>
      <c r="G855" s="2">
        <v>7235900000</v>
      </c>
      <c r="H855" s="2">
        <v>2814600000</v>
      </c>
      <c r="I855">
        <v>0</v>
      </c>
      <c r="J855">
        <v>0</v>
      </c>
      <c r="K855" s="2">
        <f t="shared" si="40"/>
        <v>4102700000</v>
      </c>
      <c r="L855" s="2">
        <f t="shared" si="41"/>
        <v>1288100000</v>
      </c>
      <c r="M855" t="s">
        <v>4</v>
      </c>
      <c r="N855" t="s">
        <v>591</v>
      </c>
    </row>
    <row r="856" spans="1:14" x14ac:dyDescent="0.3">
      <c r="A856">
        <v>1336</v>
      </c>
      <c r="B856" t="s">
        <v>357</v>
      </c>
      <c r="C856" t="s">
        <v>1</v>
      </c>
      <c r="D856" t="str">
        <f t="shared" si="42"/>
        <v>QRVOandYear 2</v>
      </c>
      <c r="E856" s="5">
        <v>42091</v>
      </c>
      <c r="F856" s="2">
        <v>1710966000</v>
      </c>
      <c r="G856" s="2">
        <v>1021658000</v>
      </c>
      <c r="H856" s="2">
        <v>309348000</v>
      </c>
      <c r="I856" s="2">
        <v>257494000</v>
      </c>
      <c r="J856">
        <v>0</v>
      </c>
      <c r="K856" s="2">
        <f t="shared" si="40"/>
        <v>689308000</v>
      </c>
      <c r="L856" s="2">
        <f t="shared" si="41"/>
        <v>122466000</v>
      </c>
      <c r="M856" t="s">
        <v>10</v>
      </c>
      <c r="N856" t="s">
        <v>536</v>
      </c>
    </row>
    <row r="857" spans="1:14" x14ac:dyDescent="0.3">
      <c r="A857">
        <v>1711</v>
      </c>
      <c r="B857" t="s">
        <v>446</v>
      </c>
      <c r="C857" t="s">
        <v>1</v>
      </c>
      <c r="D857" t="str">
        <f t="shared" si="42"/>
        <v>WRKandYear 2</v>
      </c>
      <c r="E857" s="5">
        <v>42277</v>
      </c>
      <c r="F857" s="2">
        <v>11124800000</v>
      </c>
      <c r="G857" s="2">
        <v>8986500000</v>
      </c>
      <c r="H857" s="2">
        <v>1026100000</v>
      </c>
      <c r="I857">
        <v>0</v>
      </c>
      <c r="J857" s="2">
        <v>118900000</v>
      </c>
      <c r="K857" s="2">
        <f t="shared" si="40"/>
        <v>2138300000</v>
      </c>
      <c r="L857" s="2">
        <f t="shared" si="41"/>
        <v>993300000</v>
      </c>
      <c r="M857" t="s">
        <v>11</v>
      </c>
      <c r="N857" t="s">
        <v>516</v>
      </c>
    </row>
    <row r="858" spans="1:14" x14ac:dyDescent="0.3">
      <c r="A858">
        <v>789</v>
      </c>
      <c r="B858" t="s">
        <v>228</v>
      </c>
      <c r="C858" t="s">
        <v>1</v>
      </c>
      <c r="D858" t="str">
        <f t="shared" si="42"/>
        <v>HPEandYear 2</v>
      </c>
      <c r="E858" s="5">
        <v>42308</v>
      </c>
      <c r="F858" s="2">
        <v>52107000000</v>
      </c>
      <c r="G858" s="2">
        <v>37168000000</v>
      </c>
      <c r="H858" s="2">
        <v>9047000000</v>
      </c>
      <c r="I858" s="2">
        <v>2338000000</v>
      </c>
      <c r="J858" s="2">
        <v>852000000</v>
      </c>
      <c r="K858" s="2">
        <f t="shared" si="40"/>
        <v>14939000000</v>
      </c>
      <c r="L858" s="2">
        <f t="shared" si="41"/>
        <v>2702000000</v>
      </c>
      <c r="M858" t="s">
        <v>10</v>
      </c>
      <c r="N858" t="s">
        <v>604</v>
      </c>
    </row>
    <row r="859" spans="1:14" x14ac:dyDescent="0.3">
      <c r="A859">
        <v>1128</v>
      </c>
      <c r="B859" t="s">
        <v>311</v>
      </c>
      <c r="C859" t="s">
        <v>1</v>
      </c>
      <c r="D859" t="str">
        <f t="shared" si="42"/>
        <v>MYLandYear 2</v>
      </c>
      <c r="E859" s="5">
        <v>42369</v>
      </c>
      <c r="F859" s="2">
        <v>9429300000</v>
      </c>
      <c r="G859" s="2">
        <v>5213200000</v>
      </c>
      <c r="H859" s="2">
        <v>2180700000</v>
      </c>
      <c r="I859" s="2">
        <v>671900000</v>
      </c>
      <c r="J859">
        <v>0</v>
      </c>
      <c r="K859" s="2">
        <f t="shared" si="40"/>
        <v>4216100000</v>
      </c>
      <c r="L859" s="2">
        <f t="shared" si="41"/>
        <v>1363500000</v>
      </c>
      <c r="M859" t="s">
        <v>8</v>
      </c>
      <c r="N859" t="s">
        <v>498</v>
      </c>
    </row>
    <row r="860" spans="1:14" x14ac:dyDescent="0.3">
      <c r="A860">
        <v>1210</v>
      </c>
      <c r="B860" t="s">
        <v>327</v>
      </c>
      <c r="C860" t="s">
        <v>1</v>
      </c>
      <c r="D860" t="str">
        <f t="shared" si="42"/>
        <v>OMCandYear 2</v>
      </c>
      <c r="E860" s="5">
        <v>42369</v>
      </c>
      <c r="F860" s="2">
        <v>15134400000</v>
      </c>
      <c r="G860" s="2">
        <v>12491400000</v>
      </c>
      <c r="H860" s="2">
        <v>431800000</v>
      </c>
      <c r="I860">
        <v>0</v>
      </c>
      <c r="J860" s="2">
        <v>291100000</v>
      </c>
      <c r="K860" s="2">
        <f t="shared" si="40"/>
        <v>2643000000</v>
      </c>
      <c r="L860" s="2">
        <f t="shared" si="41"/>
        <v>1920100000</v>
      </c>
      <c r="M860" t="s">
        <v>4</v>
      </c>
      <c r="N860" t="s">
        <v>543</v>
      </c>
    </row>
    <row r="861" spans="1:14" x14ac:dyDescent="0.3">
      <c r="A861">
        <v>395</v>
      </c>
      <c r="B861" t="s">
        <v>129</v>
      </c>
      <c r="C861" t="s">
        <v>1</v>
      </c>
      <c r="D861" t="str">
        <f t="shared" si="42"/>
        <v>CSRAandYear 2</v>
      </c>
      <c r="E861" s="5">
        <v>42461</v>
      </c>
      <c r="F861" s="2">
        <v>4250447000</v>
      </c>
      <c r="G861" s="2">
        <v>3575631000</v>
      </c>
      <c r="H861" s="2">
        <v>187244000</v>
      </c>
      <c r="I861">
        <v>0</v>
      </c>
      <c r="J861" s="2">
        <v>182242000</v>
      </c>
      <c r="K861" s="2">
        <f t="shared" si="40"/>
        <v>674816000</v>
      </c>
      <c r="L861" s="2">
        <f t="shared" si="41"/>
        <v>305330000</v>
      </c>
      <c r="M861" t="s">
        <v>10</v>
      </c>
      <c r="N861" t="s">
        <v>527</v>
      </c>
    </row>
    <row r="862" spans="1:14" x14ac:dyDescent="0.3">
      <c r="A862">
        <v>165</v>
      </c>
      <c r="B862" t="s">
        <v>74</v>
      </c>
      <c r="C862" t="s">
        <v>1</v>
      </c>
      <c r="D862" t="str">
        <f t="shared" si="42"/>
        <v>AVGOandYear 2</v>
      </c>
      <c r="E862" s="5">
        <v>42673</v>
      </c>
      <c r="F862" s="2">
        <v>13240000000</v>
      </c>
      <c r="G862" s="2">
        <v>7300000000</v>
      </c>
      <c r="H862" s="2">
        <v>806000000</v>
      </c>
      <c r="I862" s="2">
        <v>2674000000</v>
      </c>
      <c r="J862" s="2">
        <v>1873000000</v>
      </c>
      <c r="K862" s="2">
        <f t="shared" si="40"/>
        <v>5940000000</v>
      </c>
      <c r="L862" s="2">
        <f t="shared" si="41"/>
        <v>587000000</v>
      </c>
      <c r="M862" t="s">
        <v>10</v>
      </c>
      <c r="N862" t="s">
        <v>536</v>
      </c>
    </row>
    <row r="863" spans="1:14" x14ac:dyDescent="0.3">
      <c r="A863">
        <v>380</v>
      </c>
      <c r="B863" t="s">
        <v>125</v>
      </c>
      <c r="C863" t="s">
        <v>2</v>
      </c>
      <c r="D863" t="str">
        <f t="shared" si="42"/>
        <v>COTYandYear 3</v>
      </c>
      <c r="E863" s="5">
        <v>38776</v>
      </c>
      <c r="F863" s="2">
        <v>79562000</v>
      </c>
      <c r="G863" s="2">
        <v>75508000</v>
      </c>
      <c r="H863" s="2">
        <v>15359000</v>
      </c>
      <c r="I863">
        <v>0</v>
      </c>
      <c r="J863">
        <v>0</v>
      </c>
      <c r="K863" s="2">
        <f t="shared" si="40"/>
        <v>4054000</v>
      </c>
      <c r="L863" s="2">
        <f t="shared" si="41"/>
        <v>-11305000</v>
      </c>
      <c r="M863" t="s">
        <v>5</v>
      </c>
      <c r="N863" t="s">
        <v>485</v>
      </c>
    </row>
    <row r="864" spans="1:14" x14ac:dyDescent="0.3">
      <c r="A864">
        <v>718</v>
      </c>
      <c r="B864" t="s">
        <v>210</v>
      </c>
      <c r="C864" t="s">
        <v>2</v>
      </c>
      <c r="D864" t="str">
        <f t="shared" si="42"/>
        <v>GRMNandYear 3</v>
      </c>
      <c r="E864" s="5">
        <v>42000</v>
      </c>
      <c r="F864" s="2">
        <v>2870658000</v>
      </c>
      <c r="G864" s="2">
        <v>1266246000</v>
      </c>
      <c r="H864" s="2">
        <v>518665000</v>
      </c>
      <c r="I864" s="2">
        <v>395121000</v>
      </c>
      <c r="J864">
        <v>0</v>
      </c>
      <c r="K864" s="2">
        <f t="shared" si="40"/>
        <v>1604412000</v>
      </c>
      <c r="L864" s="2">
        <f t="shared" si="41"/>
        <v>690626000</v>
      </c>
      <c r="M864" t="s">
        <v>4</v>
      </c>
      <c r="N864" t="s">
        <v>489</v>
      </c>
    </row>
    <row r="865" spans="1:14" x14ac:dyDescent="0.3">
      <c r="A865">
        <v>809</v>
      </c>
      <c r="B865" t="s">
        <v>233</v>
      </c>
      <c r="C865" t="s">
        <v>2</v>
      </c>
      <c r="D865" t="str">
        <f t="shared" si="42"/>
        <v>HSICandYear 3</v>
      </c>
      <c r="E865" s="5">
        <v>42000</v>
      </c>
      <c r="F865" s="2">
        <v>10371390000</v>
      </c>
      <c r="G865" s="2">
        <v>7460075000</v>
      </c>
      <c r="H865" s="2">
        <v>2196173000</v>
      </c>
      <c r="I865">
        <v>0</v>
      </c>
      <c r="J865">
        <v>0</v>
      </c>
      <c r="K865" s="2">
        <f t="shared" si="40"/>
        <v>2911315000</v>
      </c>
      <c r="L865" s="2">
        <f t="shared" si="41"/>
        <v>715142000</v>
      </c>
      <c r="M865" t="s">
        <v>8</v>
      </c>
      <c r="N865" t="s">
        <v>490</v>
      </c>
    </row>
    <row r="866" spans="1:14" x14ac:dyDescent="0.3">
      <c r="A866">
        <v>1548</v>
      </c>
      <c r="B866" t="s">
        <v>407</v>
      </c>
      <c r="C866" t="s">
        <v>2</v>
      </c>
      <c r="D866" t="str">
        <f t="shared" si="42"/>
        <v>TSCOandYear 3</v>
      </c>
      <c r="E866" s="5">
        <v>42000</v>
      </c>
      <c r="F866" s="2">
        <v>5711715000</v>
      </c>
      <c r="G866" s="2">
        <v>3761300000</v>
      </c>
      <c r="H866" s="2">
        <v>1246308000</v>
      </c>
      <c r="I866">
        <v>0</v>
      </c>
      <c r="J866" s="2">
        <v>114635000</v>
      </c>
      <c r="K866" s="2">
        <f t="shared" si="40"/>
        <v>1950415000</v>
      </c>
      <c r="L866" s="2">
        <f t="shared" si="41"/>
        <v>589472000</v>
      </c>
      <c r="M866" t="s">
        <v>4</v>
      </c>
      <c r="N866" t="s">
        <v>492</v>
      </c>
    </row>
    <row r="867" spans="1:14" x14ac:dyDescent="0.3">
      <c r="A867">
        <v>1767</v>
      </c>
      <c r="B867" t="s">
        <v>460</v>
      </c>
      <c r="C867" t="s">
        <v>2</v>
      </c>
      <c r="D867" t="str">
        <f t="shared" si="42"/>
        <v>YUMandYear 3</v>
      </c>
      <c r="E867" s="5">
        <v>42000</v>
      </c>
      <c r="F867" s="2">
        <v>13279000000</v>
      </c>
      <c r="G867" s="2">
        <v>9682000000</v>
      </c>
      <c r="H867" s="2">
        <v>1505000000</v>
      </c>
      <c r="I867">
        <v>0</v>
      </c>
      <c r="J867">
        <v>0</v>
      </c>
      <c r="K867" s="2">
        <f t="shared" si="40"/>
        <v>3597000000</v>
      </c>
      <c r="L867" s="2">
        <f t="shared" si="41"/>
        <v>2092000000</v>
      </c>
      <c r="M867" t="s">
        <v>4</v>
      </c>
      <c r="N867" t="s">
        <v>494</v>
      </c>
    </row>
    <row r="868" spans="1:14" x14ac:dyDescent="0.3">
      <c r="A868">
        <v>738</v>
      </c>
      <c r="B868" t="s">
        <v>215</v>
      </c>
      <c r="C868" t="s">
        <v>2</v>
      </c>
      <c r="D868" t="str">
        <f t="shared" si="42"/>
        <v>HASandYear 3</v>
      </c>
      <c r="E868" s="5">
        <v>42001</v>
      </c>
      <c r="F868" s="2">
        <v>4277207000</v>
      </c>
      <c r="G868" s="2">
        <v>1698372000</v>
      </c>
      <c r="H868" s="2">
        <v>1315793000</v>
      </c>
      <c r="I868" s="2">
        <v>222556000</v>
      </c>
      <c r="J868" s="2">
        <v>99794000</v>
      </c>
      <c r="K868" s="2">
        <f t="shared" si="40"/>
        <v>2578835000</v>
      </c>
      <c r="L868" s="2">
        <f t="shared" si="41"/>
        <v>940692000</v>
      </c>
      <c r="M868" t="s">
        <v>4</v>
      </c>
      <c r="N868" t="s">
        <v>541</v>
      </c>
    </row>
    <row r="869" spans="1:14" x14ac:dyDescent="0.3">
      <c r="A869">
        <v>1282</v>
      </c>
      <c r="B869" t="s">
        <v>344</v>
      </c>
      <c r="C869" t="s">
        <v>2</v>
      </c>
      <c r="D869" t="str">
        <f t="shared" si="42"/>
        <v>PKIandYear 3</v>
      </c>
      <c r="E869" s="5">
        <v>42001</v>
      </c>
      <c r="F869" s="2">
        <v>2237219000</v>
      </c>
      <c r="G869" s="2">
        <v>1232611000</v>
      </c>
      <c r="H869" s="2">
        <v>659335000</v>
      </c>
      <c r="I869" s="2">
        <v>121141000</v>
      </c>
      <c r="J869">
        <v>0</v>
      </c>
      <c r="K869" s="2">
        <f t="shared" si="40"/>
        <v>1004608000</v>
      </c>
      <c r="L869" s="2">
        <f t="shared" si="41"/>
        <v>224132000</v>
      </c>
      <c r="M869" t="s">
        <v>8</v>
      </c>
      <c r="N869" t="s">
        <v>495</v>
      </c>
    </row>
    <row r="870" spans="1:14" x14ac:dyDescent="0.3">
      <c r="A870">
        <v>2</v>
      </c>
      <c r="B870" t="s">
        <v>29</v>
      </c>
      <c r="C870" t="s">
        <v>2</v>
      </c>
      <c r="D870" t="str">
        <f t="shared" si="42"/>
        <v>AALandYear 3</v>
      </c>
      <c r="E870" s="5">
        <v>42004</v>
      </c>
      <c r="F870" s="2">
        <v>42650000000</v>
      </c>
      <c r="G870" s="2">
        <v>15620000000</v>
      </c>
      <c r="H870" s="2">
        <v>20686000000</v>
      </c>
      <c r="I870">
        <v>0</v>
      </c>
      <c r="J870" s="2">
        <v>1295000000</v>
      </c>
      <c r="K870" s="2">
        <f t="shared" si="40"/>
        <v>27030000000</v>
      </c>
      <c r="L870" s="2">
        <f t="shared" si="41"/>
        <v>5049000000</v>
      </c>
      <c r="M870" t="s">
        <v>9</v>
      </c>
      <c r="N870" t="s">
        <v>497</v>
      </c>
    </row>
    <row r="871" spans="1:14" x14ac:dyDescent="0.3">
      <c r="A871">
        <v>14</v>
      </c>
      <c r="B871" t="s">
        <v>33</v>
      </c>
      <c r="C871" t="s">
        <v>2</v>
      </c>
      <c r="D871" t="str">
        <f t="shared" si="42"/>
        <v>ABBVandYear 3</v>
      </c>
      <c r="E871" s="5">
        <v>42004</v>
      </c>
      <c r="F871" s="2">
        <v>19960000000</v>
      </c>
      <c r="G871" s="2">
        <v>4426000000</v>
      </c>
      <c r="H871" s="2">
        <v>8474000000</v>
      </c>
      <c r="I871" s="2">
        <v>3297000000</v>
      </c>
      <c r="J871">
        <v>0</v>
      </c>
      <c r="K871" s="2">
        <f t="shared" si="40"/>
        <v>15534000000</v>
      </c>
      <c r="L871" s="2">
        <f t="shared" si="41"/>
        <v>3763000000</v>
      </c>
      <c r="M871" t="s">
        <v>8</v>
      </c>
      <c r="N871" t="s">
        <v>498</v>
      </c>
    </row>
    <row r="872" spans="1:14" x14ac:dyDescent="0.3">
      <c r="A872">
        <v>22</v>
      </c>
      <c r="B872" t="s">
        <v>37</v>
      </c>
      <c r="C872" t="s">
        <v>2</v>
      </c>
      <c r="D872" t="str">
        <f t="shared" si="42"/>
        <v>ABTandYear 3</v>
      </c>
      <c r="E872" s="5">
        <v>42004</v>
      </c>
      <c r="F872" s="2">
        <v>20247000000</v>
      </c>
      <c r="G872" s="2">
        <v>9218000000</v>
      </c>
      <c r="H872" s="2">
        <v>6530000000</v>
      </c>
      <c r="I872" s="2">
        <v>1345000000</v>
      </c>
      <c r="J872" s="2">
        <v>555000000</v>
      </c>
      <c r="K872" s="2">
        <f t="shared" si="40"/>
        <v>11029000000</v>
      </c>
      <c r="L872" s="2">
        <f t="shared" si="41"/>
        <v>2599000000</v>
      </c>
      <c r="M872" t="s">
        <v>8</v>
      </c>
      <c r="N872" t="s">
        <v>495</v>
      </c>
    </row>
    <row r="873" spans="1:14" x14ac:dyDescent="0.3">
      <c r="A873">
        <v>34</v>
      </c>
      <c r="B873" t="s">
        <v>43</v>
      </c>
      <c r="C873" t="s">
        <v>2</v>
      </c>
      <c r="D873" t="str">
        <f t="shared" si="42"/>
        <v>ADMandYear 3</v>
      </c>
      <c r="E873" s="5">
        <v>42004</v>
      </c>
      <c r="F873" s="2">
        <v>81201000000</v>
      </c>
      <c r="G873" s="2">
        <v>76433000000</v>
      </c>
      <c r="H873" s="2">
        <v>1907000000</v>
      </c>
      <c r="I873">
        <v>0</v>
      </c>
      <c r="J873">
        <v>0</v>
      </c>
      <c r="K873" s="2">
        <f t="shared" si="40"/>
        <v>4768000000</v>
      </c>
      <c r="L873" s="2">
        <f t="shared" si="41"/>
        <v>2861000000</v>
      </c>
      <c r="M873" t="s">
        <v>5</v>
      </c>
      <c r="N873" t="s">
        <v>499</v>
      </c>
    </row>
    <row r="874" spans="1:14" x14ac:dyDescent="0.3">
      <c r="A874">
        <v>38</v>
      </c>
      <c r="B874" t="s">
        <v>45</v>
      </c>
      <c r="C874" t="s">
        <v>2</v>
      </c>
      <c r="D874" t="str">
        <f t="shared" si="42"/>
        <v>ADSandYear 3</v>
      </c>
      <c r="E874" s="5">
        <v>42004</v>
      </c>
      <c r="F874" s="2">
        <v>5302940000</v>
      </c>
      <c r="G874" s="2">
        <v>3643979000</v>
      </c>
      <c r="H874" s="2">
        <v>247412000</v>
      </c>
      <c r="I874">
        <v>0</v>
      </c>
      <c r="J874" s="2">
        <v>313082000</v>
      </c>
      <c r="K874" s="2">
        <f t="shared" si="40"/>
        <v>1658961000</v>
      </c>
      <c r="L874" s="2">
        <f t="shared" si="41"/>
        <v>1098467000</v>
      </c>
      <c r="M874" t="s">
        <v>10</v>
      </c>
      <c r="N874" t="s">
        <v>500</v>
      </c>
    </row>
    <row r="875" spans="1:14" x14ac:dyDescent="0.3">
      <c r="A875">
        <v>46</v>
      </c>
      <c r="B875" t="s">
        <v>48</v>
      </c>
      <c r="C875" t="s">
        <v>2</v>
      </c>
      <c r="D875" t="str">
        <f t="shared" si="42"/>
        <v>AEEandYear 3</v>
      </c>
      <c r="E875" s="5">
        <v>42004</v>
      </c>
      <c r="F875" s="2">
        <v>6053000000</v>
      </c>
      <c r="G875" s="2">
        <v>3586000000</v>
      </c>
      <c r="H875" s="2">
        <v>468000000</v>
      </c>
      <c r="I875">
        <v>0</v>
      </c>
      <c r="J875" s="2">
        <v>745000000</v>
      </c>
      <c r="K875" s="2">
        <f t="shared" si="40"/>
        <v>2467000000</v>
      </c>
      <c r="L875" s="2">
        <f t="shared" si="41"/>
        <v>1254000000</v>
      </c>
      <c r="M875" t="s">
        <v>14</v>
      </c>
      <c r="N875" t="s">
        <v>501</v>
      </c>
    </row>
    <row r="876" spans="1:14" x14ac:dyDescent="0.3">
      <c r="A876">
        <v>50</v>
      </c>
      <c r="B876" t="s">
        <v>49</v>
      </c>
      <c r="C876" t="s">
        <v>2</v>
      </c>
      <c r="D876" t="str">
        <f t="shared" si="42"/>
        <v>AEPandYear 3</v>
      </c>
      <c r="E876" s="5">
        <v>42004</v>
      </c>
      <c r="F876" s="2">
        <v>16378600000</v>
      </c>
      <c r="G876" s="2">
        <v>7685700000</v>
      </c>
      <c r="H876" s="2">
        <v>3667900000</v>
      </c>
      <c r="I876">
        <v>0</v>
      </c>
      <c r="J876" s="2">
        <v>1897600000</v>
      </c>
      <c r="K876" s="2">
        <f t="shared" si="40"/>
        <v>8692900000</v>
      </c>
      <c r="L876" s="2">
        <f t="shared" si="41"/>
        <v>3127400000</v>
      </c>
      <c r="M876" t="s">
        <v>14</v>
      </c>
      <c r="N876" t="s">
        <v>502</v>
      </c>
    </row>
    <row r="877" spans="1:14" x14ac:dyDescent="0.3">
      <c r="A877">
        <v>54</v>
      </c>
      <c r="B877" t="s">
        <v>50</v>
      </c>
      <c r="C877" t="s">
        <v>2</v>
      </c>
      <c r="D877" t="str">
        <f t="shared" si="42"/>
        <v>AFLandYear 3</v>
      </c>
      <c r="E877" s="5">
        <v>42004</v>
      </c>
      <c r="F877" s="2">
        <v>22728000000</v>
      </c>
      <c r="G877" s="2">
        <v>14373000000</v>
      </c>
      <c r="H877">
        <v>0</v>
      </c>
      <c r="I877">
        <v>0</v>
      </c>
      <c r="J877" s="2">
        <v>3547000000</v>
      </c>
      <c r="K877" s="2">
        <f t="shared" si="40"/>
        <v>8355000000</v>
      </c>
      <c r="L877" s="2">
        <f t="shared" si="41"/>
        <v>4808000000</v>
      </c>
      <c r="M877" t="s">
        <v>7</v>
      </c>
      <c r="N877" t="s">
        <v>503</v>
      </c>
    </row>
    <row r="878" spans="1:14" x14ac:dyDescent="0.3">
      <c r="A878">
        <v>58</v>
      </c>
      <c r="B878" t="s">
        <v>51</v>
      </c>
      <c r="C878" t="s">
        <v>2</v>
      </c>
      <c r="D878" t="str">
        <f t="shared" si="42"/>
        <v>AIGandYear 3</v>
      </c>
      <c r="E878" s="5">
        <v>42004</v>
      </c>
      <c r="F878" s="2">
        <v>64406000000</v>
      </c>
      <c r="G878" s="2">
        <v>33611000000</v>
      </c>
      <c r="H878" s="2">
        <v>18491000000</v>
      </c>
      <c r="I878">
        <v>0</v>
      </c>
      <c r="J878">
        <v>0</v>
      </c>
      <c r="K878" s="2">
        <f t="shared" si="40"/>
        <v>30795000000</v>
      </c>
      <c r="L878" s="2">
        <f t="shared" si="41"/>
        <v>12304000000</v>
      </c>
      <c r="M878" t="s">
        <v>7</v>
      </c>
      <c r="N878" t="s">
        <v>504</v>
      </c>
    </row>
    <row r="879" spans="1:14" x14ac:dyDescent="0.3">
      <c r="A879">
        <v>62</v>
      </c>
      <c r="B879" t="s">
        <v>52</v>
      </c>
      <c r="C879" t="s">
        <v>2</v>
      </c>
      <c r="D879" t="str">
        <f t="shared" si="42"/>
        <v>AIVandYear 3</v>
      </c>
      <c r="E879" s="5">
        <v>42004</v>
      </c>
      <c r="F879" s="2">
        <v>984363000</v>
      </c>
      <c r="G879" s="2">
        <v>380964000</v>
      </c>
      <c r="H879" s="2">
        <v>56621000</v>
      </c>
      <c r="I879">
        <v>0</v>
      </c>
      <c r="J879" s="2">
        <v>282608000</v>
      </c>
      <c r="K879" s="2">
        <f t="shared" si="40"/>
        <v>603399000</v>
      </c>
      <c r="L879" s="2">
        <f t="shared" si="41"/>
        <v>264170000</v>
      </c>
      <c r="M879" t="s">
        <v>12</v>
      </c>
      <c r="N879" t="s">
        <v>505</v>
      </c>
    </row>
    <row r="880" spans="1:14" x14ac:dyDescent="0.3">
      <c r="A880">
        <v>74</v>
      </c>
      <c r="B880" t="s">
        <v>54</v>
      </c>
      <c r="C880" t="s">
        <v>2</v>
      </c>
      <c r="D880" t="str">
        <f t="shared" si="42"/>
        <v>AKAMandYear 3</v>
      </c>
      <c r="E880" s="5">
        <v>42004</v>
      </c>
      <c r="F880" s="2">
        <v>1963874000</v>
      </c>
      <c r="G880" s="2">
        <v>610943000</v>
      </c>
      <c r="H880" s="2">
        <v>704880000</v>
      </c>
      <c r="I880" s="2">
        <v>125286000</v>
      </c>
      <c r="J880" s="2">
        <v>32057000</v>
      </c>
      <c r="K880" s="2">
        <f t="shared" si="40"/>
        <v>1352931000</v>
      </c>
      <c r="L880" s="2">
        <f t="shared" si="41"/>
        <v>490708000</v>
      </c>
      <c r="M880" t="s">
        <v>10</v>
      </c>
      <c r="N880" t="s">
        <v>506</v>
      </c>
    </row>
    <row r="881" spans="1:14" x14ac:dyDescent="0.3">
      <c r="A881">
        <v>78</v>
      </c>
      <c r="B881" t="s">
        <v>55</v>
      </c>
      <c r="C881" t="s">
        <v>2</v>
      </c>
      <c r="D881" t="str">
        <f t="shared" si="42"/>
        <v>ALBandYear 3</v>
      </c>
      <c r="E881" s="5">
        <v>42004</v>
      </c>
      <c r="F881" s="2">
        <v>2445548000</v>
      </c>
      <c r="G881" s="2">
        <v>1674700000</v>
      </c>
      <c r="H881" s="2">
        <v>355135000</v>
      </c>
      <c r="I881" s="2">
        <v>88310000</v>
      </c>
      <c r="J881">
        <v>0</v>
      </c>
      <c r="K881" s="2">
        <f t="shared" si="40"/>
        <v>770848000</v>
      </c>
      <c r="L881" s="2">
        <f t="shared" si="41"/>
        <v>327403000</v>
      </c>
      <c r="M881" t="s">
        <v>11</v>
      </c>
      <c r="N881" t="s">
        <v>507</v>
      </c>
    </row>
    <row r="882" spans="1:14" x14ac:dyDescent="0.3">
      <c r="A882">
        <v>82</v>
      </c>
      <c r="B882" t="s">
        <v>56</v>
      </c>
      <c r="C882" t="s">
        <v>2</v>
      </c>
      <c r="D882" t="str">
        <f t="shared" si="42"/>
        <v>ALKandYear 3</v>
      </c>
      <c r="E882" s="5">
        <v>42004</v>
      </c>
      <c r="F882" s="2">
        <v>5368000000</v>
      </c>
      <c r="G882" s="2">
        <v>2325000000</v>
      </c>
      <c r="H882" s="2">
        <v>1817000000</v>
      </c>
      <c r="I882">
        <v>0</v>
      </c>
      <c r="J882" s="2">
        <v>294000000</v>
      </c>
      <c r="K882" s="2">
        <f t="shared" si="40"/>
        <v>3043000000</v>
      </c>
      <c r="L882" s="2">
        <f t="shared" si="41"/>
        <v>932000000</v>
      </c>
      <c r="M882" t="s">
        <v>9</v>
      </c>
      <c r="N882" t="s">
        <v>497</v>
      </c>
    </row>
    <row r="883" spans="1:14" x14ac:dyDescent="0.3">
      <c r="A883">
        <v>86</v>
      </c>
      <c r="B883" t="s">
        <v>57</v>
      </c>
      <c r="C883" t="s">
        <v>2</v>
      </c>
      <c r="D883" t="str">
        <f t="shared" si="42"/>
        <v>ALLandYear 3</v>
      </c>
      <c r="E883" s="5">
        <v>42004</v>
      </c>
      <c r="F883" s="2">
        <v>35239000000</v>
      </c>
      <c r="G883" s="2">
        <v>21193000000</v>
      </c>
      <c r="H883" s="2">
        <v>919000000</v>
      </c>
      <c r="I883">
        <v>0</v>
      </c>
      <c r="J883" s="2">
        <v>8476000000</v>
      </c>
      <c r="K883" s="2">
        <f t="shared" si="40"/>
        <v>14046000000</v>
      </c>
      <c r="L883" s="2">
        <f t="shared" si="41"/>
        <v>4651000000</v>
      </c>
      <c r="M883" t="s">
        <v>7</v>
      </c>
      <c r="N883" t="s">
        <v>504</v>
      </c>
    </row>
    <row r="884" spans="1:14" x14ac:dyDescent="0.3">
      <c r="A884">
        <v>102</v>
      </c>
      <c r="B884" t="s">
        <v>61</v>
      </c>
      <c r="C884" t="s">
        <v>2</v>
      </c>
      <c r="D884" t="str">
        <f t="shared" si="42"/>
        <v>AMEandYear 3</v>
      </c>
      <c r="E884" s="5">
        <v>42004</v>
      </c>
      <c r="F884" s="2">
        <v>4021964000</v>
      </c>
      <c r="G884" s="2">
        <v>2597017000</v>
      </c>
      <c r="H884" s="2">
        <v>462637000</v>
      </c>
      <c r="I884">
        <v>0</v>
      </c>
      <c r="J884" s="2">
        <v>63724000</v>
      </c>
      <c r="K884" s="2">
        <f t="shared" si="40"/>
        <v>1424947000</v>
      </c>
      <c r="L884" s="2">
        <f t="shared" si="41"/>
        <v>898586000</v>
      </c>
      <c r="M884" t="s">
        <v>9</v>
      </c>
      <c r="N884" t="s">
        <v>508</v>
      </c>
    </row>
    <row r="885" spans="1:14" x14ac:dyDescent="0.3">
      <c r="A885">
        <v>114</v>
      </c>
      <c r="B885" t="s">
        <v>63</v>
      </c>
      <c r="C885" t="s">
        <v>2</v>
      </c>
      <c r="D885" t="str">
        <f t="shared" si="42"/>
        <v>AMPandYear 3</v>
      </c>
      <c r="E885" s="5">
        <v>42004</v>
      </c>
      <c r="F885" s="2">
        <v>12296000000</v>
      </c>
      <c r="G885" s="2">
        <v>1982000000</v>
      </c>
      <c r="H885" s="2">
        <v>3808000000</v>
      </c>
      <c r="I885">
        <v>0</v>
      </c>
      <c r="J885" s="2">
        <v>3603000000</v>
      </c>
      <c r="K885" s="2">
        <f t="shared" si="40"/>
        <v>10314000000</v>
      </c>
      <c r="L885" s="2">
        <f t="shared" si="41"/>
        <v>2903000000</v>
      </c>
      <c r="M885" t="s">
        <v>7</v>
      </c>
      <c r="N885" t="s">
        <v>509</v>
      </c>
    </row>
    <row r="886" spans="1:14" x14ac:dyDescent="0.3">
      <c r="A886">
        <v>118</v>
      </c>
      <c r="B886" t="s">
        <v>64</v>
      </c>
      <c r="C886" t="s">
        <v>2</v>
      </c>
      <c r="D886" t="str">
        <f t="shared" si="42"/>
        <v>AMTandYear 3</v>
      </c>
      <c r="E886" s="5">
        <v>42004</v>
      </c>
      <c r="F886" s="2">
        <v>4100048000</v>
      </c>
      <c r="G886" s="2">
        <v>1094265000</v>
      </c>
      <c r="H886" s="2">
        <v>515059000</v>
      </c>
      <c r="I886">
        <v>0</v>
      </c>
      <c r="J886" s="2">
        <v>1003802000</v>
      </c>
      <c r="K886" s="2">
        <f t="shared" si="40"/>
        <v>3005783000</v>
      </c>
      <c r="L886" s="2">
        <f t="shared" si="41"/>
        <v>1486922000</v>
      </c>
      <c r="M886" t="s">
        <v>12</v>
      </c>
      <c r="N886" t="s">
        <v>510</v>
      </c>
    </row>
    <row r="887" spans="1:14" x14ac:dyDescent="0.3">
      <c r="A887">
        <v>130</v>
      </c>
      <c r="B887" t="s">
        <v>67</v>
      </c>
      <c r="C887" t="s">
        <v>2</v>
      </c>
      <c r="D887" t="str">
        <f t="shared" si="42"/>
        <v>ANTMandYear 3</v>
      </c>
      <c r="E887" s="5">
        <v>42004</v>
      </c>
      <c r="F887" s="2">
        <v>73874100000</v>
      </c>
      <c r="G887" s="2">
        <v>56854900000</v>
      </c>
      <c r="H887" s="2">
        <v>11748400000</v>
      </c>
      <c r="I887">
        <v>0</v>
      </c>
      <c r="J887" s="2">
        <v>220900000</v>
      </c>
      <c r="K887" s="2">
        <f t="shared" si="40"/>
        <v>17019200000</v>
      </c>
      <c r="L887" s="2">
        <f t="shared" si="41"/>
        <v>5049900000</v>
      </c>
      <c r="M887" t="s">
        <v>8</v>
      </c>
      <c r="N887" t="s">
        <v>511</v>
      </c>
    </row>
    <row r="888" spans="1:14" x14ac:dyDescent="0.3">
      <c r="A888">
        <v>138</v>
      </c>
      <c r="B888" t="s">
        <v>68</v>
      </c>
      <c r="C888" t="s">
        <v>2</v>
      </c>
      <c r="D888" t="str">
        <f t="shared" si="42"/>
        <v>APAandYear 3</v>
      </c>
      <c r="E888" s="5">
        <v>42004</v>
      </c>
      <c r="F888" s="2">
        <v>12691000000</v>
      </c>
      <c r="G888" s="2">
        <v>2511000000</v>
      </c>
      <c r="H888" s="2">
        <v>1095000000</v>
      </c>
      <c r="I888">
        <v>0</v>
      </c>
      <c r="J888" s="2">
        <v>9720000000</v>
      </c>
      <c r="K888" s="2">
        <f t="shared" si="40"/>
        <v>10180000000</v>
      </c>
      <c r="L888" s="2">
        <f t="shared" si="41"/>
        <v>-635000000</v>
      </c>
      <c r="M888" t="s">
        <v>6</v>
      </c>
      <c r="N888" t="s">
        <v>512</v>
      </c>
    </row>
    <row r="889" spans="1:14" x14ac:dyDescent="0.3">
      <c r="A889">
        <v>150</v>
      </c>
      <c r="B889" t="s">
        <v>71</v>
      </c>
      <c r="C889" t="s">
        <v>2</v>
      </c>
      <c r="D889" t="str">
        <f t="shared" si="42"/>
        <v>APHandYear 3</v>
      </c>
      <c r="E889" s="5">
        <v>42004</v>
      </c>
      <c r="F889" s="2">
        <v>5345500000</v>
      </c>
      <c r="G889" s="2">
        <v>3651700000</v>
      </c>
      <c r="H889" s="2">
        <v>645100000</v>
      </c>
      <c r="I889">
        <v>0</v>
      </c>
      <c r="J889">
        <v>0</v>
      </c>
      <c r="K889" s="2">
        <f t="shared" si="40"/>
        <v>1693800000</v>
      </c>
      <c r="L889" s="2">
        <f t="shared" si="41"/>
        <v>1048700000</v>
      </c>
      <c r="M889" t="s">
        <v>10</v>
      </c>
      <c r="N889" t="s">
        <v>513</v>
      </c>
    </row>
    <row r="890" spans="1:14" x14ac:dyDescent="0.3">
      <c r="A890">
        <v>154</v>
      </c>
      <c r="B890" t="s">
        <v>72</v>
      </c>
      <c r="C890" t="s">
        <v>2</v>
      </c>
      <c r="D890" t="str">
        <f t="shared" si="42"/>
        <v>ARNCandYear 3</v>
      </c>
      <c r="E890" s="5">
        <v>42004</v>
      </c>
      <c r="F890" s="2">
        <v>23906000000</v>
      </c>
      <c r="G890" s="2">
        <v>19137000000</v>
      </c>
      <c r="H890" s="2">
        <v>995000000</v>
      </c>
      <c r="I890" s="2">
        <v>218000000</v>
      </c>
      <c r="J890" s="2">
        <v>1371000000</v>
      </c>
      <c r="K890" s="2">
        <f t="shared" si="40"/>
        <v>4769000000</v>
      </c>
      <c r="L890" s="2">
        <f t="shared" si="41"/>
        <v>2185000000</v>
      </c>
      <c r="M890" t="s">
        <v>9</v>
      </c>
      <c r="N890" t="s">
        <v>514</v>
      </c>
    </row>
    <row r="891" spans="1:14" x14ac:dyDescent="0.3">
      <c r="A891">
        <v>158</v>
      </c>
      <c r="B891" t="s">
        <v>73</v>
      </c>
      <c r="C891" t="s">
        <v>2</v>
      </c>
      <c r="D891" t="str">
        <f t="shared" si="42"/>
        <v>ATVIandYear 3</v>
      </c>
      <c r="E891" s="5">
        <v>42004</v>
      </c>
      <c r="F891" s="2">
        <v>4408000000</v>
      </c>
      <c r="G891" s="2">
        <v>1525000000</v>
      </c>
      <c r="H891" s="2">
        <v>1129000000</v>
      </c>
      <c r="I891" s="2">
        <v>571000000</v>
      </c>
      <c r="J891">
        <v>0</v>
      </c>
      <c r="K891" s="2">
        <f t="shared" si="40"/>
        <v>2883000000</v>
      </c>
      <c r="L891" s="2">
        <f t="shared" si="41"/>
        <v>1183000000</v>
      </c>
      <c r="M891" t="s">
        <v>10</v>
      </c>
      <c r="N891" t="s">
        <v>515</v>
      </c>
    </row>
    <row r="892" spans="1:14" x14ac:dyDescent="0.3">
      <c r="A892">
        <v>172</v>
      </c>
      <c r="B892" t="s">
        <v>76</v>
      </c>
      <c r="C892" t="s">
        <v>2</v>
      </c>
      <c r="D892" t="str">
        <f t="shared" si="42"/>
        <v>AWKandYear 3</v>
      </c>
      <c r="E892" s="5">
        <v>42004</v>
      </c>
      <c r="F892" s="2">
        <v>3011000000</v>
      </c>
      <c r="G892" s="2">
        <v>1350000000</v>
      </c>
      <c r="H892" s="2">
        <v>236000000</v>
      </c>
      <c r="I892">
        <v>0</v>
      </c>
      <c r="J892" s="2">
        <v>424000000</v>
      </c>
      <c r="K892" s="2">
        <f t="shared" si="40"/>
        <v>1661000000</v>
      </c>
      <c r="L892" s="2">
        <f t="shared" si="41"/>
        <v>1001000000</v>
      </c>
      <c r="M892" t="s">
        <v>14</v>
      </c>
      <c r="N892" t="s">
        <v>517</v>
      </c>
    </row>
    <row r="893" spans="1:14" x14ac:dyDescent="0.3">
      <c r="A893">
        <v>176</v>
      </c>
      <c r="B893" t="s">
        <v>77</v>
      </c>
      <c r="C893" t="s">
        <v>2</v>
      </c>
      <c r="D893" t="str">
        <f t="shared" si="42"/>
        <v>AXPandYear 3</v>
      </c>
      <c r="E893" s="5">
        <v>42004</v>
      </c>
      <c r="F893" s="2">
        <v>35895000000</v>
      </c>
      <c r="G893" s="2">
        <v>373000000</v>
      </c>
      <c r="H893" s="2">
        <v>23153000000</v>
      </c>
      <c r="I893">
        <v>0</v>
      </c>
      <c r="J893" s="2">
        <v>2044000000</v>
      </c>
      <c r="K893" s="2">
        <f t="shared" si="40"/>
        <v>35522000000</v>
      </c>
      <c r="L893" s="2">
        <f t="shared" si="41"/>
        <v>10325000000</v>
      </c>
      <c r="M893" t="s">
        <v>7</v>
      </c>
      <c r="N893" t="s">
        <v>487</v>
      </c>
    </row>
    <row r="894" spans="1:14" x14ac:dyDescent="0.3">
      <c r="A894">
        <v>192</v>
      </c>
      <c r="B894" t="s">
        <v>81</v>
      </c>
      <c r="C894" t="s">
        <v>2</v>
      </c>
      <c r="D894" t="str">
        <f t="shared" si="42"/>
        <v>BACandYear 3</v>
      </c>
      <c r="E894" s="5">
        <v>42004</v>
      </c>
      <c r="F894" s="2">
        <v>95181000000</v>
      </c>
      <c r="G894" s="2">
        <v>2656000000</v>
      </c>
      <c r="H894" s="2">
        <v>74181000000</v>
      </c>
      <c r="I894">
        <v>0</v>
      </c>
      <c r="J894" s="2">
        <v>3211000000</v>
      </c>
      <c r="K894" s="2">
        <f t="shared" si="40"/>
        <v>92525000000</v>
      </c>
      <c r="L894" s="2">
        <f t="shared" si="41"/>
        <v>15133000000</v>
      </c>
      <c r="M894" t="s">
        <v>7</v>
      </c>
      <c r="N894" t="s">
        <v>518</v>
      </c>
    </row>
    <row r="895" spans="1:14" x14ac:dyDescent="0.3">
      <c r="A895">
        <v>196</v>
      </c>
      <c r="B895" t="s">
        <v>82</v>
      </c>
      <c r="C895" t="s">
        <v>2</v>
      </c>
      <c r="D895" t="str">
        <f t="shared" si="42"/>
        <v>BAXandYear 3</v>
      </c>
      <c r="E895" s="5">
        <v>42004</v>
      </c>
      <c r="F895" s="2">
        <v>10719000000</v>
      </c>
      <c r="G895" s="2">
        <v>6138000000</v>
      </c>
      <c r="H895" s="2">
        <v>3315000000</v>
      </c>
      <c r="I895" s="2">
        <v>610000000</v>
      </c>
      <c r="J895">
        <v>0</v>
      </c>
      <c r="K895" s="2">
        <f t="shared" si="40"/>
        <v>4581000000</v>
      </c>
      <c r="L895" s="2">
        <f t="shared" si="41"/>
        <v>656000000</v>
      </c>
      <c r="M895" t="s">
        <v>8</v>
      </c>
      <c r="N895" t="s">
        <v>495</v>
      </c>
    </row>
    <row r="896" spans="1:14" x14ac:dyDescent="0.3">
      <c r="A896">
        <v>204</v>
      </c>
      <c r="B896" t="s">
        <v>84</v>
      </c>
      <c r="C896" t="s">
        <v>2</v>
      </c>
      <c r="D896" t="str">
        <f t="shared" si="42"/>
        <v>BBTandYear 3</v>
      </c>
      <c r="E896" s="5">
        <v>42004</v>
      </c>
      <c r="F896" s="2">
        <v>9998000000</v>
      </c>
      <c r="G896" s="2">
        <v>239000000</v>
      </c>
      <c r="H896" s="2">
        <v>5715000000</v>
      </c>
      <c r="I896">
        <v>0</v>
      </c>
      <c r="J896" s="2">
        <v>342000000</v>
      </c>
      <c r="K896" s="2">
        <f t="shared" si="40"/>
        <v>9759000000</v>
      </c>
      <c r="L896" s="2">
        <f t="shared" si="41"/>
        <v>3702000000</v>
      </c>
      <c r="M896" t="s">
        <v>7</v>
      </c>
      <c r="N896" t="s">
        <v>518</v>
      </c>
    </row>
    <row r="897" spans="1:14" x14ac:dyDescent="0.3">
      <c r="A897">
        <v>232</v>
      </c>
      <c r="B897" t="s">
        <v>90</v>
      </c>
      <c r="C897" t="s">
        <v>2</v>
      </c>
      <c r="D897" t="str">
        <f t="shared" si="42"/>
        <v>BLLandYear 3</v>
      </c>
      <c r="E897" s="5">
        <v>42004</v>
      </c>
      <c r="F897" s="2">
        <v>8570000000</v>
      </c>
      <c r="G897" s="2">
        <v>6903500000</v>
      </c>
      <c r="H897" s="2">
        <v>547000000</v>
      </c>
      <c r="I897">
        <v>0</v>
      </c>
      <c r="J897" s="2">
        <v>280900000</v>
      </c>
      <c r="K897" s="2">
        <f t="shared" si="40"/>
        <v>1666500000</v>
      </c>
      <c r="L897" s="2">
        <f t="shared" si="41"/>
        <v>838600000</v>
      </c>
      <c r="M897" t="s">
        <v>11</v>
      </c>
      <c r="N897" t="s">
        <v>519</v>
      </c>
    </row>
    <row r="898" spans="1:14" x14ac:dyDescent="0.3">
      <c r="A898">
        <v>236</v>
      </c>
      <c r="B898" t="s">
        <v>91</v>
      </c>
      <c r="C898" t="s">
        <v>2</v>
      </c>
      <c r="D898" t="str">
        <f t="shared" si="42"/>
        <v>BMYandYear 3</v>
      </c>
      <c r="E898" s="5">
        <v>42004</v>
      </c>
      <c r="F898" s="2">
        <v>15879000000</v>
      </c>
      <c r="G898" s="2">
        <v>3932000000</v>
      </c>
      <c r="H898" s="2">
        <v>4822000000</v>
      </c>
      <c r="I898" s="2">
        <v>4534000000</v>
      </c>
      <c r="J898">
        <v>0</v>
      </c>
      <c r="K898" s="2">
        <f t="shared" si="40"/>
        <v>11947000000</v>
      </c>
      <c r="L898" s="2">
        <f t="shared" si="41"/>
        <v>2591000000</v>
      </c>
      <c r="M898" t="s">
        <v>8</v>
      </c>
      <c r="N898" t="s">
        <v>490</v>
      </c>
    </row>
    <row r="899" spans="1:14" x14ac:dyDescent="0.3">
      <c r="A899">
        <v>240</v>
      </c>
      <c r="B899" t="s">
        <v>92</v>
      </c>
      <c r="C899" t="s">
        <v>2</v>
      </c>
      <c r="D899" t="str">
        <f t="shared" si="42"/>
        <v>BSXandYear 3</v>
      </c>
      <c r="E899" s="5">
        <v>42004</v>
      </c>
      <c r="F899" s="2">
        <v>7380000000</v>
      </c>
      <c r="G899" s="2">
        <v>2210000000</v>
      </c>
      <c r="H899" s="2">
        <v>2817000000</v>
      </c>
      <c r="I899" s="2">
        <v>817000000</v>
      </c>
      <c r="J899" s="2">
        <v>438000000</v>
      </c>
      <c r="K899" s="2">
        <f t="shared" ref="K899:K962" si="43">F899-G899</f>
        <v>5170000000</v>
      </c>
      <c r="L899" s="2">
        <f t="shared" ref="L899:L962" si="44">F899-G899-H899-I899-J899</f>
        <v>1098000000</v>
      </c>
      <c r="M899" t="s">
        <v>8</v>
      </c>
      <c r="N899" t="s">
        <v>495</v>
      </c>
    </row>
    <row r="900" spans="1:14" x14ac:dyDescent="0.3">
      <c r="A900">
        <v>248</v>
      </c>
      <c r="B900" t="s">
        <v>94</v>
      </c>
      <c r="C900" t="s">
        <v>2</v>
      </c>
      <c r="D900" t="str">
        <f t="shared" ref="D900:D963" si="45">B900&amp;"and"&amp;C900</f>
        <v>BXPandYear 3</v>
      </c>
      <c r="E900" s="5">
        <v>42004</v>
      </c>
      <c r="F900" s="2">
        <v>2396998000</v>
      </c>
      <c r="G900" s="2">
        <v>864526000</v>
      </c>
      <c r="H900" s="2">
        <v>102077000</v>
      </c>
      <c r="I900">
        <v>0</v>
      </c>
      <c r="J900" s="2">
        <v>628573000</v>
      </c>
      <c r="K900" s="2">
        <f t="shared" si="43"/>
        <v>1532472000</v>
      </c>
      <c r="L900" s="2">
        <f t="shared" si="44"/>
        <v>801822000</v>
      </c>
      <c r="M900" t="s">
        <v>12</v>
      </c>
      <c r="N900" t="s">
        <v>505</v>
      </c>
    </row>
    <row r="901" spans="1:14" x14ac:dyDescent="0.3">
      <c r="A901">
        <v>268</v>
      </c>
      <c r="B901" t="s">
        <v>98</v>
      </c>
      <c r="C901" t="s">
        <v>2</v>
      </c>
      <c r="D901" t="str">
        <f t="shared" si="45"/>
        <v>CBandYear 3</v>
      </c>
      <c r="E901" s="5">
        <v>42004</v>
      </c>
      <c r="F901" s="2">
        <v>19171000000</v>
      </c>
      <c r="G901" s="2">
        <v>13241000000</v>
      </c>
      <c r="H901" s="2">
        <v>2245000000</v>
      </c>
      <c r="I901">
        <v>0</v>
      </c>
      <c r="J901" s="2">
        <v>-82000000</v>
      </c>
      <c r="K901" s="2">
        <f t="shared" si="43"/>
        <v>5930000000</v>
      </c>
      <c r="L901" s="2">
        <f t="shared" si="44"/>
        <v>3767000000</v>
      </c>
      <c r="M901" t="s">
        <v>7</v>
      </c>
      <c r="N901" t="s">
        <v>504</v>
      </c>
    </row>
    <row r="902" spans="1:14" x14ac:dyDescent="0.3">
      <c r="A902">
        <v>272</v>
      </c>
      <c r="B902" t="s">
        <v>99</v>
      </c>
      <c r="C902" t="s">
        <v>2</v>
      </c>
      <c r="D902" t="str">
        <f t="shared" si="45"/>
        <v>CBGandYear 3</v>
      </c>
      <c r="E902" s="5">
        <v>42004</v>
      </c>
      <c r="F902" s="2">
        <v>9049918000</v>
      </c>
      <c r="G902" s="2">
        <v>8050222000</v>
      </c>
      <c r="H902">
        <v>0</v>
      </c>
      <c r="I902">
        <v>0</v>
      </c>
      <c r="J902" s="2">
        <v>265101000</v>
      </c>
      <c r="K902" s="2">
        <f t="shared" si="43"/>
        <v>999696000</v>
      </c>
      <c r="L902" s="2">
        <f t="shared" si="44"/>
        <v>734595000</v>
      </c>
      <c r="M902" t="s">
        <v>12</v>
      </c>
      <c r="N902" t="s">
        <v>520</v>
      </c>
    </row>
    <row r="903" spans="1:14" x14ac:dyDescent="0.3">
      <c r="A903">
        <v>276</v>
      </c>
      <c r="B903" t="s">
        <v>100</v>
      </c>
      <c r="C903" t="s">
        <v>2</v>
      </c>
      <c r="D903" t="str">
        <f t="shared" si="45"/>
        <v>CCIandYear 3</v>
      </c>
      <c r="E903" s="5">
        <v>42004</v>
      </c>
      <c r="F903" s="2">
        <v>3538756000</v>
      </c>
      <c r="G903" s="2">
        <v>1306606000</v>
      </c>
      <c r="H903" s="2">
        <v>257296000</v>
      </c>
      <c r="I903">
        <v>0</v>
      </c>
      <c r="J903" s="2">
        <v>985781000</v>
      </c>
      <c r="K903" s="2">
        <f t="shared" si="43"/>
        <v>2232150000</v>
      </c>
      <c r="L903" s="2">
        <f t="shared" si="44"/>
        <v>989073000</v>
      </c>
      <c r="M903" t="s">
        <v>12</v>
      </c>
      <c r="N903" t="s">
        <v>505</v>
      </c>
    </row>
    <row r="904" spans="1:14" x14ac:dyDescent="0.3">
      <c r="A904">
        <v>292</v>
      </c>
      <c r="B904" t="s">
        <v>104</v>
      </c>
      <c r="C904" t="s">
        <v>2</v>
      </c>
      <c r="D904" t="str">
        <f t="shared" si="45"/>
        <v>CFandYear 3</v>
      </c>
      <c r="E904" s="5">
        <v>42004</v>
      </c>
      <c r="F904" s="2">
        <v>4743200000</v>
      </c>
      <c r="G904" s="2">
        <v>2964700000</v>
      </c>
      <c r="H904" s="2">
        <v>205200000</v>
      </c>
      <c r="I904">
        <v>0</v>
      </c>
      <c r="J904">
        <v>0</v>
      </c>
      <c r="K904" s="2">
        <f t="shared" si="43"/>
        <v>1778500000</v>
      </c>
      <c r="L904" s="2">
        <f t="shared" si="44"/>
        <v>1573300000</v>
      </c>
      <c r="M904" t="s">
        <v>11</v>
      </c>
      <c r="N904" t="s">
        <v>521</v>
      </c>
    </row>
    <row r="905" spans="1:14" x14ac:dyDescent="0.3">
      <c r="A905">
        <v>296</v>
      </c>
      <c r="B905" t="s">
        <v>105</v>
      </c>
      <c r="C905" t="s">
        <v>2</v>
      </c>
      <c r="D905" t="str">
        <f t="shared" si="45"/>
        <v>CFGandYear 3</v>
      </c>
      <c r="E905" s="5">
        <v>42004</v>
      </c>
      <c r="F905" s="2">
        <v>5342000000</v>
      </c>
      <c r="G905" s="2">
        <v>160000000</v>
      </c>
      <c r="H905" s="2">
        <v>3247000000</v>
      </c>
      <c r="I905">
        <v>0</v>
      </c>
      <c r="J905" s="2">
        <v>464000000</v>
      </c>
      <c r="K905" s="2">
        <f t="shared" si="43"/>
        <v>5182000000</v>
      </c>
      <c r="L905" s="2">
        <f t="shared" si="44"/>
        <v>1471000000</v>
      </c>
      <c r="M905" t="s">
        <v>7</v>
      </c>
      <c r="N905" t="s">
        <v>522</v>
      </c>
    </row>
    <row r="906" spans="1:14" x14ac:dyDescent="0.3">
      <c r="A906">
        <v>300</v>
      </c>
      <c r="B906" t="s">
        <v>106</v>
      </c>
      <c r="C906" t="s">
        <v>2</v>
      </c>
      <c r="D906" t="str">
        <f t="shared" si="45"/>
        <v>CHDandYear 3</v>
      </c>
      <c r="E906" s="5">
        <v>42004</v>
      </c>
      <c r="F906" s="2">
        <v>3297600000</v>
      </c>
      <c r="G906" s="2">
        <v>1844700000</v>
      </c>
      <c r="H906" s="2">
        <v>811700000</v>
      </c>
      <c r="I906">
        <v>0</v>
      </c>
      <c r="J906">
        <v>0</v>
      </c>
      <c r="K906" s="2">
        <f t="shared" si="43"/>
        <v>1452900000</v>
      </c>
      <c r="L906" s="2">
        <f t="shared" si="44"/>
        <v>641200000</v>
      </c>
      <c r="M906" t="s">
        <v>5</v>
      </c>
      <c r="N906" t="s">
        <v>523</v>
      </c>
    </row>
    <row r="907" spans="1:14" x14ac:dyDescent="0.3">
      <c r="A907">
        <v>304</v>
      </c>
      <c r="B907" t="s">
        <v>107</v>
      </c>
      <c r="C907" t="s">
        <v>2</v>
      </c>
      <c r="D907" t="str">
        <f t="shared" si="45"/>
        <v>CHKandYear 3</v>
      </c>
      <c r="E907" s="5">
        <v>42004</v>
      </c>
      <c r="F907" s="2">
        <v>23125000000</v>
      </c>
      <c r="G907" s="2">
        <v>16049000000</v>
      </c>
      <c r="H907" s="2">
        <v>554000000</v>
      </c>
      <c r="I907">
        <v>0</v>
      </c>
      <c r="J907" s="2">
        <v>2915000000</v>
      </c>
      <c r="K907" s="2">
        <f t="shared" si="43"/>
        <v>7076000000</v>
      </c>
      <c r="L907" s="2">
        <f t="shared" si="44"/>
        <v>3607000000</v>
      </c>
      <c r="M907" t="s">
        <v>6</v>
      </c>
      <c r="N907" t="s">
        <v>524</v>
      </c>
    </row>
    <row r="908" spans="1:14" x14ac:dyDescent="0.3">
      <c r="A908">
        <v>308</v>
      </c>
      <c r="B908" t="s">
        <v>108</v>
      </c>
      <c r="C908" t="s">
        <v>2</v>
      </c>
      <c r="D908" t="str">
        <f t="shared" si="45"/>
        <v>CHRWandYear 3</v>
      </c>
      <c r="E908" s="5">
        <v>42004</v>
      </c>
      <c r="F908" s="2">
        <v>13470067000</v>
      </c>
      <c r="G908" s="2">
        <v>11462415000</v>
      </c>
      <c r="H908" s="2">
        <v>1259234000</v>
      </c>
      <c r="I908">
        <v>0</v>
      </c>
      <c r="J908">
        <v>0</v>
      </c>
      <c r="K908" s="2">
        <f t="shared" si="43"/>
        <v>2007652000</v>
      </c>
      <c r="L908" s="2">
        <f t="shared" si="44"/>
        <v>748418000</v>
      </c>
      <c r="M908" t="s">
        <v>9</v>
      </c>
      <c r="N908" t="s">
        <v>525</v>
      </c>
    </row>
    <row r="909" spans="1:14" x14ac:dyDescent="0.3">
      <c r="A909">
        <v>316</v>
      </c>
      <c r="B909" t="s">
        <v>110</v>
      </c>
      <c r="C909" t="s">
        <v>2</v>
      </c>
      <c r="D909" t="str">
        <f t="shared" si="45"/>
        <v>CIandYear 3</v>
      </c>
      <c r="E909" s="5">
        <v>42004</v>
      </c>
      <c r="F909" s="2">
        <v>34914000000</v>
      </c>
      <c r="G909" s="2">
        <v>21334000000</v>
      </c>
      <c r="H909">
        <v>0</v>
      </c>
      <c r="I909">
        <v>0</v>
      </c>
      <c r="J909" s="2">
        <v>10276000000</v>
      </c>
      <c r="K909" s="2">
        <f t="shared" si="43"/>
        <v>13580000000</v>
      </c>
      <c r="L909" s="2">
        <f t="shared" si="44"/>
        <v>3304000000</v>
      </c>
      <c r="M909" t="s">
        <v>8</v>
      </c>
      <c r="N909" t="s">
        <v>511</v>
      </c>
    </row>
    <row r="910" spans="1:14" x14ac:dyDescent="0.3">
      <c r="A910">
        <v>320</v>
      </c>
      <c r="B910" t="s">
        <v>111</v>
      </c>
      <c r="C910" t="s">
        <v>2</v>
      </c>
      <c r="D910" t="str">
        <f t="shared" si="45"/>
        <v>CINFandYear 3</v>
      </c>
      <c r="E910" s="5">
        <v>42004</v>
      </c>
      <c r="F910" s="2">
        <v>4945000000</v>
      </c>
      <c r="G910" s="2">
        <v>4157000000</v>
      </c>
      <c r="H910">
        <v>0</v>
      </c>
      <c r="I910">
        <v>0</v>
      </c>
      <c r="J910" s="2">
        <v>14000000</v>
      </c>
      <c r="K910" s="2">
        <f t="shared" si="43"/>
        <v>788000000</v>
      </c>
      <c r="L910" s="2">
        <f t="shared" si="44"/>
        <v>774000000</v>
      </c>
      <c r="M910" t="s">
        <v>7</v>
      </c>
      <c r="N910" t="s">
        <v>504</v>
      </c>
    </row>
    <row r="911" spans="1:14" x14ac:dyDescent="0.3">
      <c r="A911">
        <v>324</v>
      </c>
      <c r="B911" t="s">
        <v>112</v>
      </c>
      <c r="C911" t="s">
        <v>2</v>
      </c>
      <c r="D911" t="str">
        <f t="shared" si="45"/>
        <v>CLandYear 3</v>
      </c>
      <c r="E911" s="5">
        <v>42004</v>
      </c>
      <c r="F911" s="2">
        <v>17277000000</v>
      </c>
      <c r="G911" s="2">
        <v>7168000000</v>
      </c>
      <c r="H911" s="2">
        <v>6552000000</v>
      </c>
      <c r="I911">
        <v>0</v>
      </c>
      <c r="J911">
        <v>0</v>
      </c>
      <c r="K911" s="2">
        <f t="shared" si="43"/>
        <v>10109000000</v>
      </c>
      <c r="L911" s="2">
        <f t="shared" si="44"/>
        <v>3557000000</v>
      </c>
      <c r="M911" t="s">
        <v>5</v>
      </c>
      <c r="N911" t="s">
        <v>523</v>
      </c>
    </row>
    <row r="912" spans="1:14" x14ac:dyDescent="0.3">
      <c r="A912">
        <v>352</v>
      </c>
      <c r="B912" t="s">
        <v>118</v>
      </c>
      <c r="C912" t="s">
        <v>2</v>
      </c>
      <c r="D912" t="str">
        <f t="shared" si="45"/>
        <v>CNCandYear 3</v>
      </c>
      <c r="E912" s="5">
        <v>42004</v>
      </c>
      <c r="F912" s="2">
        <v>16560000000</v>
      </c>
      <c r="G912" s="2">
        <v>12678000000</v>
      </c>
      <c r="H912" s="2">
        <v>2012000000</v>
      </c>
      <c r="I912">
        <v>0</v>
      </c>
      <c r="J912" s="2">
        <v>1406000000</v>
      </c>
      <c r="K912" s="2">
        <f t="shared" si="43"/>
        <v>3882000000</v>
      </c>
      <c r="L912" s="2">
        <f t="shared" si="44"/>
        <v>464000000</v>
      </c>
      <c r="M912" t="s">
        <v>8</v>
      </c>
      <c r="N912" t="s">
        <v>511</v>
      </c>
    </row>
    <row r="913" spans="1:14" x14ac:dyDescent="0.3">
      <c r="A913">
        <v>356</v>
      </c>
      <c r="B913" t="s">
        <v>119</v>
      </c>
      <c r="C913" t="s">
        <v>2</v>
      </c>
      <c r="D913" t="str">
        <f t="shared" si="45"/>
        <v>CNPandYear 3</v>
      </c>
      <c r="E913" s="5">
        <v>42004</v>
      </c>
      <c r="F913" s="2">
        <v>9226000000</v>
      </c>
      <c r="G913" s="2">
        <v>6890000000</v>
      </c>
      <c r="H913" s="2">
        <v>388000000</v>
      </c>
      <c r="I913">
        <v>0</v>
      </c>
      <c r="J913" s="2">
        <v>1013000000</v>
      </c>
      <c r="K913" s="2">
        <f t="shared" si="43"/>
        <v>2336000000</v>
      </c>
      <c r="L913" s="2">
        <f t="shared" si="44"/>
        <v>935000000</v>
      </c>
      <c r="M913" t="s">
        <v>14</v>
      </c>
      <c r="N913" t="s">
        <v>501</v>
      </c>
    </row>
    <row r="914" spans="1:14" x14ac:dyDescent="0.3">
      <c r="A914">
        <v>360</v>
      </c>
      <c r="B914" t="s">
        <v>120</v>
      </c>
      <c r="C914" t="s">
        <v>2</v>
      </c>
      <c r="D914" t="str">
        <f t="shared" si="45"/>
        <v>COFandYear 3</v>
      </c>
      <c r="E914" s="5">
        <v>42004</v>
      </c>
      <c r="F914" s="2">
        <v>23869000000</v>
      </c>
      <c r="G914" s="2">
        <v>1088000000</v>
      </c>
      <c r="H914" s="2">
        <v>11648000000</v>
      </c>
      <c r="I914">
        <v>0</v>
      </c>
      <c r="J914" s="2">
        <v>4073000000</v>
      </c>
      <c r="K914" s="2">
        <f t="shared" si="43"/>
        <v>22781000000</v>
      </c>
      <c r="L914" s="2">
        <f t="shared" si="44"/>
        <v>7060000000</v>
      </c>
      <c r="M914" t="s">
        <v>7</v>
      </c>
      <c r="N914" t="s">
        <v>487</v>
      </c>
    </row>
    <row r="915" spans="1:14" x14ac:dyDescent="0.3">
      <c r="A915">
        <v>364</v>
      </c>
      <c r="B915" t="s">
        <v>121</v>
      </c>
      <c r="C915" t="s">
        <v>2</v>
      </c>
      <c r="D915" t="str">
        <f t="shared" si="45"/>
        <v>COGandYear 3</v>
      </c>
      <c r="E915" s="5">
        <v>42004</v>
      </c>
      <c r="F915" s="2">
        <v>2173011000</v>
      </c>
      <c r="G915" s="2">
        <v>524880000</v>
      </c>
      <c r="H915" s="2">
        <v>129602000</v>
      </c>
      <c r="I915">
        <v>0</v>
      </c>
      <c r="J915" s="2">
        <v>632760000</v>
      </c>
      <c r="K915" s="2">
        <f t="shared" si="43"/>
        <v>1648131000</v>
      </c>
      <c r="L915" s="2">
        <f t="shared" si="44"/>
        <v>885769000</v>
      </c>
      <c r="M915" t="s">
        <v>6</v>
      </c>
      <c r="N915" t="s">
        <v>512</v>
      </c>
    </row>
    <row r="916" spans="1:14" x14ac:dyDescent="0.3">
      <c r="A916">
        <v>406</v>
      </c>
      <c r="B916" t="s">
        <v>132</v>
      </c>
      <c r="C916" t="s">
        <v>2</v>
      </c>
      <c r="D916" t="str">
        <f t="shared" si="45"/>
        <v>CTLandYear 3</v>
      </c>
      <c r="E916" s="5">
        <v>42004</v>
      </c>
      <c r="F916" s="2">
        <v>18031000000</v>
      </c>
      <c r="G916" s="2">
        <v>7846000000</v>
      </c>
      <c r="H916" s="2">
        <v>3347000000</v>
      </c>
      <c r="I916">
        <v>0</v>
      </c>
      <c r="J916" s="2">
        <v>4428000000</v>
      </c>
      <c r="K916" s="2">
        <f t="shared" si="43"/>
        <v>10185000000</v>
      </c>
      <c r="L916" s="2">
        <f t="shared" si="44"/>
        <v>2410000000</v>
      </c>
      <c r="M916" t="s">
        <v>13</v>
      </c>
      <c r="N916" t="s">
        <v>526</v>
      </c>
    </row>
    <row r="917" spans="1:14" x14ac:dyDescent="0.3">
      <c r="A917">
        <v>410</v>
      </c>
      <c r="B917" t="s">
        <v>133</v>
      </c>
      <c r="C917" t="s">
        <v>2</v>
      </c>
      <c r="D917" t="str">
        <f t="shared" si="45"/>
        <v>CTSHandYear 3</v>
      </c>
      <c r="E917" s="5">
        <v>42004</v>
      </c>
      <c r="F917" s="2">
        <v>10262700000</v>
      </c>
      <c r="G917" s="2">
        <v>6141100000</v>
      </c>
      <c r="H917" s="2">
        <v>2037000000</v>
      </c>
      <c r="I917">
        <v>0</v>
      </c>
      <c r="J917" s="2">
        <v>199700000</v>
      </c>
      <c r="K917" s="2">
        <f t="shared" si="43"/>
        <v>4121600000</v>
      </c>
      <c r="L917" s="2">
        <f t="shared" si="44"/>
        <v>1884900000</v>
      </c>
      <c r="M917" t="s">
        <v>10</v>
      </c>
      <c r="N917" t="s">
        <v>527</v>
      </c>
    </row>
    <row r="918" spans="1:14" x14ac:dyDescent="0.3">
      <c r="A918">
        <v>422</v>
      </c>
      <c r="B918" t="s">
        <v>136</v>
      </c>
      <c r="C918" t="s">
        <v>2</v>
      </c>
      <c r="D918" t="str">
        <f t="shared" si="45"/>
        <v>CVXandYear 3</v>
      </c>
      <c r="E918" s="5">
        <v>42004</v>
      </c>
      <c r="F918" s="2">
        <v>200494000000</v>
      </c>
      <c r="G918" s="2">
        <v>144956000000</v>
      </c>
      <c r="H918" s="2">
        <v>17034000000</v>
      </c>
      <c r="I918">
        <v>0</v>
      </c>
      <c r="J918" s="2">
        <v>16793000000</v>
      </c>
      <c r="K918" s="2">
        <f t="shared" si="43"/>
        <v>55538000000</v>
      </c>
      <c r="L918" s="2">
        <f t="shared" si="44"/>
        <v>21711000000</v>
      </c>
      <c r="M918" t="s">
        <v>6</v>
      </c>
      <c r="N918" t="s">
        <v>524</v>
      </c>
    </row>
    <row r="919" spans="1:14" x14ac:dyDescent="0.3">
      <c r="A919">
        <v>426</v>
      </c>
      <c r="B919" t="s">
        <v>137</v>
      </c>
      <c r="C919" t="s">
        <v>2</v>
      </c>
      <c r="D919" t="str">
        <f t="shared" si="45"/>
        <v>CXOandYear 3</v>
      </c>
      <c r="E919" s="5">
        <v>42004</v>
      </c>
      <c r="F919" s="2">
        <v>2660147000</v>
      </c>
      <c r="G919" s="2">
        <v>538374000</v>
      </c>
      <c r="H919" s="2">
        <v>204161000</v>
      </c>
      <c r="I919">
        <v>0</v>
      </c>
      <c r="J919" s="2">
        <v>986812000</v>
      </c>
      <c r="K919" s="2">
        <f t="shared" si="43"/>
        <v>2121773000</v>
      </c>
      <c r="L919" s="2">
        <f t="shared" si="44"/>
        <v>930800000</v>
      </c>
      <c r="M919" t="s">
        <v>6</v>
      </c>
      <c r="N919" t="s">
        <v>512</v>
      </c>
    </row>
    <row r="920" spans="1:14" x14ac:dyDescent="0.3">
      <c r="A920">
        <v>430</v>
      </c>
      <c r="B920" t="s">
        <v>138</v>
      </c>
      <c r="C920" t="s">
        <v>2</v>
      </c>
      <c r="D920" t="str">
        <f t="shared" si="45"/>
        <v>DandYear 3</v>
      </c>
      <c r="E920" s="5">
        <v>42004</v>
      </c>
      <c r="F920" s="2">
        <v>12436000000</v>
      </c>
      <c r="G920" s="2">
        <v>7881000000</v>
      </c>
      <c r="H920" s="2">
        <v>542000000</v>
      </c>
      <c r="I920">
        <v>0</v>
      </c>
      <c r="J920" s="2">
        <v>1292000000</v>
      </c>
      <c r="K920" s="2">
        <f t="shared" si="43"/>
        <v>4555000000</v>
      </c>
      <c r="L920" s="2">
        <f t="shared" si="44"/>
        <v>2721000000</v>
      </c>
      <c r="M920" t="s">
        <v>14</v>
      </c>
      <c r="N920" t="s">
        <v>502</v>
      </c>
    </row>
    <row r="921" spans="1:14" x14ac:dyDescent="0.3">
      <c r="A921">
        <v>446</v>
      </c>
      <c r="B921" t="s">
        <v>142</v>
      </c>
      <c r="C921" t="s">
        <v>2</v>
      </c>
      <c r="D921" t="str">
        <f t="shared" si="45"/>
        <v>DFSandYear 3</v>
      </c>
      <c r="E921" s="5">
        <v>42004</v>
      </c>
      <c r="F921" s="2">
        <v>9611000000</v>
      </c>
      <c r="G921" s="2">
        <v>614000000</v>
      </c>
      <c r="H921" s="2">
        <v>3340000000</v>
      </c>
      <c r="I921">
        <v>0</v>
      </c>
      <c r="J921" s="2">
        <v>1443000000</v>
      </c>
      <c r="K921" s="2">
        <f t="shared" si="43"/>
        <v>8997000000</v>
      </c>
      <c r="L921" s="2">
        <f t="shared" si="44"/>
        <v>4214000000</v>
      </c>
      <c r="M921" t="s">
        <v>7</v>
      </c>
      <c r="N921" t="s">
        <v>487</v>
      </c>
    </row>
    <row r="922" spans="1:14" x14ac:dyDescent="0.3">
      <c r="A922">
        <v>454</v>
      </c>
      <c r="B922" t="s">
        <v>144</v>
      </c>
      <c r="C922" t="s">
        <v>2</v>
      </c>
      <c r="D922" t="str">
        <f t="shared" si="45"/>
        <v>DGXandYear 3</v>
      </c>
      <c r="E922" s="5">
        <v>42004</v>
      </c>
      <c r="F922" s="2">
        <v>7435000000</v>
      </c>
      <c r="G922" s="2">
        <v>4637000000</v>
      </c>
      <c r="H922" s="2">
        <v>1721000000</v>
      </c>
      <c r="I922">
        <v>0</v>
      </c>
      <c r="J922" s="2">
        <v>94000000</v>
      </c>
      <c r="K922" s="2">
        <f t="shared" si="43"/>
        <v>2798000000</v>
      </c>
      <c r="L922" s="2">
        <f t="shared" si="44"/>
        <v>983000000</v>
      </c>
      <c r="M922" t="s">
        <v>8</v>
      </c>
      <c r="N922" t="s">
        <v>528</v>
      </c>
    </row>
    <row r="923" spans="1:14" x14ac:dyDescent="0.3">
      <c r="A923">
        <v>462</v>
      </c>
      <c r="B923" t="s">
        <v>146</v>
      </c>
      <c r="C923" t="s">
        <v>2</v>
      </c>
      <c r="D923" t="str">
        <f t="shared" si="45"/>
        <v>DHRandYear 3</v>
      </c>
      <c r="E923" s="5">
        <v>42004</v>
      </c>
      <c r="F923" s="2">
        <v>19154000000</v>
      </c>
      <c r="G923" s="2">
        <v>9261400000</v>
      </c>
      <c r="H923" s="2">
        <v>5389000000</v>
      </c>
      <c r="I923" s="2">
        <v>1157000000</v>
      </c>
      <c r="J923">
        <v>0</v>
      </c>
      <c r="K923" s="2">
        <f t="shared" si="43"/>
        <v>9892600000</v>
      </c>
      <c r="L923" s="2">
        <f t="shared" si="44"/>
        <v>3346600000</v>
      </c>
      <c r="M923" t="s">
        <v>9</v>
      </c>
      <c r="N923" t="s">
        <v>493</v>
      </c>
    </row>
    <row r="924" spans="1:14" x14ac:dyDescent="0.3">
      <c r="A924">
        <v>482</v>
      </c>
      <c r="B924" t="s">
        <v>151</v>
      </c>
      <c r="C924" t="s">
        <v>2</v>
      </c>
      <c r="D924" t="str">
        <f t="shared" si="45"/>
        <v>DLRandYear 3</v>
      </c>
      <c r="E924" s="5">
        <v>42004</v>
      </c>
      <c r="F924" s="2">
        <v>1616438000</v>
      </c>
      <c r="G924" s="2">
        <v>603321000</v>
      </c>
      <c r="H924" s="2">
        <v>89468000</v>
      </c>
      <c r="I924">
        <v>0</v>
      </c>
      <c r="J924" s="2">
        <v>538513000</v>
      </c>
      <c r="K924" s="2">
        <f t="shared" si="43"/>
        <v>1013117000</v>
      </c>
      <c r="L924" s="2">
        <f t="shared" si="44"/>
        <v>385136000</v>
      </c>
      <c r="M924" t="s">
        <v>12</v>
      </c>
      <c r="N924" t="s">
        <v>510</v>
      </c>
    </row>
    <row r="925" spans="1:14" x14ac:dyDescent="0.3">
      <c r="A925">
        <v>490</v>
      </c>
      <c r="B925" t="s">
        <v>153</v>
      </c>
      <c r="C925" t="s">
        <v>2</v>
      </c>
      <c r="D925" t="str">
        <f t="shared" si="45"/>
        <v>DNBandYear 3</v>
      </c>
      <c r="E925" s="5">
        <v>42004</v>
      </c>
      <c r="F925" s="2">
        <v>1584500000</v>
      </c>
      <c r="G925">
        <v>0</v>
      </c>
      <c r="H925" s="2">
        <v>1105700000</v>
      </c>
      <c r="I925">
        <v>0</v>
      </c>
      <c r="J925" s="2">
        <v>52500000</v>
      </c>
      <c r="K925" s="2">
        <f t="shared" si="43"/>
        <v>1584500000</v>
      </c>
      <c r="L925" s="2">
        <f t="shared" si="44"/>
        <v>426300000</v>
      </c>
      <c r="M925" t="s">
        <v>9</v>
      </c>
      <c r="N925" t="s">
        <v>529</v>
      </c>
    </row>
    <row r="926" spans="1:14" x14ac:dyDescent="0.3">
      <c r="A926">
        <v>506</v>
      </c>
      <c r="B926" t="s">
        <v>157</v>
      </c>
      <c r="C926" t="s">
        <v>2</v>
      </c>
      <c r="D926" t="str">
        <f t="shared" si="45"/>
        <v>DUKandYear 3</v>
      </c>
      <c r="E926" s="5">
        <v>42004</v>
      </c>
      <c r="F926" s="2">
        <v>23925000000</v>
      </c>
      <c r="G926" s="2">
        <v>14323000000</v>
      </c>
      <c r="H926" s="2">
        <v>1213000000</v>
      </c>
      <c r="I926">
        <v>0</v>
      </c>
      <c r="J926" s="2">
        <v>3066000000</v>
      </c>
      <c r="K926" s="2">
        <f t="shared" si="43"/>
        <v>9602000000</v>
      </c>
      <c r="L926" s="2">
        <f t="shared" si="44"/>
        <v>5323000000</v>
      </c>
      <c r="M926" t="s">
        <v>14</v>
      </c>
      <c r="N926" t="s">
        <v>502</v>
      </c>
    </row>
    <row r="927" spans="1:14" x14ac:dyDescent="0.3">
      <c r="A927">
        <v>510</v>
      </c>
      <c r="B927" t="s">
        <v>158</v>
      </c>
      <c r="C927" t="s">
        <v>2</v>
      </c>
      <c r="D927" t="str">
        <f t="shared" si="45"/>
        <v>DVAandYear 3</v>
      </c>
      <c r="E927" s="5">
        <v>42004</v>
      </c>
      <c r="F927" s="2">
        <v>12795106000</v>
      </c>
      <c r="G927" s="2">
        <v>9119305000</v>
      </c>
      <c r="H927" s="2">
        <v>1278506000</v>
      </c>
      <c r="I927">
        <v>0</v>
      </c>
      <c r="J927" s="2">
        <v>590935000</v>
      </c>
      <c r="K927" s="2">
        <f t="shared" si="43"/>
        <v>3675801000</v>
      </c>
      <c r="L927" s="2">
        <f t="shared" si="44"/>
        <v>1806360000</v>
      </c>
      <c r="M927" t="s">
        <v>8</v>
      </c>
      <c r="N927" t="s">
        <v>528</v>
      </c>
    </row>
    <row r="928" spans="1:14" x14ac:dyDescent="0.3">
      <c r="A928">
        <v>526</v>
      </c>
      <c r="B928" t="s">
        <v>162</v>
      </c>
      <c r="C928" t="s">
        <v>2</v>
      </c>
      <c r="D928" t="str">
        <f t="shared" si="45"/>
        <v>ECLandYear 3</v>
      </c>
      <c r="E928" s="5">
        <v>42004</v>
      </c>
      <c r="F928" s="2">
        <v>14280500000</v>
      </c>
      <c r="G928" s="2">
        <v>7679100000</v>
      </c>
      <c r="H928" s="2">
        <v>4577600000</v>
      </c>
      <c r="I928">
        <v>0</v>
      </c>
      <c r="J928">
        <v>0</v>
      </c>
      <c r="K928" s="2">
        <f t="shared" si="43"/>
        <v>6601400000</v>
      </c>
      <c r="L928" s="2">
        <f t="shared" si="44"/>
        <v>2023800000</v>
      </c>
      <c r="M928" t="s">
        <v>11</v>
      </c>
      <c r="N928" t="s">
        <v>507</v>
      </c>
    </row>
    <row r="929" spans="1:14" x14ac:dyDescent="0.3">
      <c r="A929">
        <v>534</v>
      </c>
      <c r="B929" t="s">
        <v>164</v>
      </c>
      <c r="C929" t="s">
        <v>2</v>
      </c>
      <c r="D929" t="str">
        <f t="shared" si="45"/>
        <v>EFXandYear 3</v>
      </c>
      <c r="E929" s="5">
        <v>42004</v>
      </c>
      <c r="F929" s="2">
        <v>2436400000</v>
      </c>
      <c r="G929" s="2">
        <v>844700000</v>
      </c>
      <c r="H929" s="2">
        <v>751700000</v>
      </c>
      <c r="I929">
        <v>0</v>
      </c>
      <c r="J929" s="2">
        <v>201800000</v>
      </c>
      <c r="K929" s="2">
        <f t="shared" si="43"/>
        <v>1591700000</v>
      </c>
      <c r="L929" s="2">
        <f t="shared" si="44"/>
        <v>638200000</v>
      </c>
      <c r="M929" t="s">
        <v>9</v>
      </c>
      <c r="N929" t="s">
        <v>529</v>
      </c>
    </row>
    <row r="930" spans="1:14" x14ac:dyDescent="0.3">
      <c r="A930">
        <v>538</v>
      </c>
      <c r="B930" t="s">
        <v>165</v>
      </c>
      <c r="C930" t="s">
        <v>2</v>
      </c>
      <c r="D930" t="str">
        <f t="shared" si="45"/>
        <v>EIXandYear 3</v>
      </c>
      <c r="E930" s="5">
        <v>42004</v>
      </c>
      <c r="F930" s="2">
        <v>13413000000</v>
      </c>
      <c r="G930" s="2">
        <v>8742000000</v>
      </c>
      <c r="H930" s="2">
        <v>322000000</v>
      </c>
      <c r="I930">
        <v>0</v>
      </c>
      <c r="J930" s="2">
        <v>1720000000</v>
      </c>
      <c r="K930" s="2">
        <f t="shared" si="43"/>
        <v>4671000000</v>
      </c>
      <c r="L930" s="2">
        <f t="shared" si="44"/>
        <v>2629000000</v>
      </c>
      <c r="M930" t="s">
        <v>14</v>
      </c>
      <c r="N930" t="s">
        <v>502</v>
      </c>
    </row>
    <row r="931" spans="1:14" x14ac:dyDescent="0.3">
      <c r="A931">
        <v>546</v>
      </c>
      <c r="B931" t="s">
        <v>167</v>
      </c>
      <c r="C931" t="s">
        <v>2</v>
      </c>
      <c r="D931" t="str">
        <f t="shared" si="45"/>
        <v>EMNandYear 3</v>
      </c>
      <c r="E931" s="5">
        <v>42004</v>
      </c>
      <c r="F931" s="2">
        <v>9527000000</v>
      </c>
      <c r="G931" s="2">
        <v>7306000000</v>
      </c>
      <c r="H931" s="2">
        <v>755000000</v>
      </c>
      <c r="I931" s="2">
        <v>227000000</v>
      </c>
      <c r="J931">
        <v>0</v>
      </c>
      <c r="K931" s="2">
        <f t="shared" si="43"/>
        <v>2221000000</v>
      </c>
      <c r="L931" s="2">
        <f t="shared" si="44"/>
        <v>1239000000</v>
      </c>
      <c r="M931" t="s">
        <v>11</v>
      </c>
      <c r="N931" t="s">
        <v>530</v>
      </c>
    </row>
    <row r="932" spans="1:14" x14ac:dyDescent="0.3">
      <c r="A932">
        <v>554</v>
      </c>
      <c r="B932" t="s">
        <v>169</v>
      </c>
      <c r="C932" t="s">
        <v>2</v>
      </c>
      <c r="D932" t="str">
        <f t="shared" si="45"/>
        <v>EOGandYear 3</v>
      </c>
      <c r="E932" s="5">
        <v>42004</v>
      </c>
      <c r="F932" s="2">
        <v>18035340000</v>
      </c>
      <c r="G932" s="2">
        <v>2534389000</v>
      </c>
      <c r="H932" s="2">
        <v>5285634000</v>
      </c>
      <c r="I932">
        <v>0</v>
      </c>
      <c r="J932" s="2">
        <v>3997041000</v>
      </c>
      <c r="K932" s="2">
        <f t="shared" si="43"/>
        <v>15500951000</v>
      </c>
      <c r="L932" s="2">
        <f t="shared" si="44"/>
        <v>6218276000</v>
      </c>
      <c r="M932" t="s">
        <v>6</v>
      </c>
      <c r="N932" t="s">
        <v>512</v>
      </c>
    </row>
    <row r="933" spans="1:14" x14ac:dyDescent="0.3">
      <c r="A933">
        <v>558</v>
      </c>
      <c r="B933" t="s">
        <v>170</v>
      </c>
      <c r="C933" t="s">
        <v>2</v>
      </c>
      <c r="D933" t="str">
        <f t="shared" si="45"/>
        <v>EQIXandYear 3</v>
      </c>
      <c r="E933" s="5">
        <v>42004</v>
      </c>
      <c r="F933" s="2">
        <v>2443776000</v>
      </c>
      <c r="G933" s="2">
        <v>1197885000</v>
      </c>
      <c r="H933" s="2">
        <v>734119000</v>
      </c>
      <c r="I933">
        <v>0</v>
      </c>
      <c r="J933">
        <v>0</v>
      </c>
      <c r="K933" s="2">
        <f t="shared" si="43"/>
        <v>1245891000</v>
      </c>
      <c r="L933" s="2">
        <f t="shared" si="44"/>
        <v>511772000</v>
      </c>
      <c r="M933" t="s">
        <v>12</v>
      </c>
      <c r="N933" t="s">
        <v>505</v>
      </c>
    </row>
    <row r="934" spans="1:14" x14ac:dyDescent="0.3">
      <c r="A934">
        <v>562</v>
      </c>
      <c r="B934" t="s">
        <v>171</v>
      </c>
      <c r="C934" t="s">
        <v>2</v>
      </c>
      <c r="D934" t="str">
        <f t="shared" si="45"/>
        <v>EQRandYear 3</v>
      </c>
      <c r="E934" s="5">
        <v>42004</v>
      </c>
      <c r="F934" s="2">
        <v>2614748000</v>
      </c>
      <c r="G934" s="2">
        <v>883564000</v>
      </c>
      <c r="H934" s="2">
        <v>50948000</v>
      </c>
      <c r="I934">
        <v>0</v>
      </c>
      <c r="J934" s="2">
        <v>758861000</v>
      </c>
      <c r="K934" s="2">
        <f t="shared" si="43"/>
        <v>1731184000</v>
      </c>
      <c r="L934" s="2">
        <f t="shared" si="44"/>
        <v>921375000</v>
      </c>
      <c r="M934" t="s">
        <v>12</v>
      </c>
      <c r="N934" t="s">
        <v>505</v>
      </c>
    </row>
    <row r="935" spans="1:14" x14ac:dyDescent="0.3">
      <c r="A935">
        <v>570</v>
      </c>
      <c r="B935" t="s">
        <v>173</v>
      </c>
      <c r="C935" t="s">
        <v>2</v>
      </c>
      <c r="D935" t="str">
        <f t="shared" si="45"/>
        <v>ESandYear 3</v>
      </c>
      <c r="E935" s="5">
        <v>42004</v>
      </c>
      <c r="F935" s="2">
        <v>7741856000</v>
      </c>
      <c r="G935" s="2">
        <v>4449139000</v>
      </c>
      <c r="H935" s="2">
        <v>1034507000</v>
      </c>
      <c r="I935">
        <v>0</v>
      </c>
      <c r="J935" s="2">
        <v>625361000</v>
      </c>
      <c r="K935" s="2">
        <f t="shared" si="43"/>
        <v>3292717000</v>
      </c>
      <c r="L935" s="2">
        <f t="shared" si="44"/>
        <v>1632849000</v>
      </c>
      <c r="M935" t="s">
        <v>14</v>
      </c>
      <c r="N935" t="s">
        <v>501</v>
      </c>
    </row>
    <row r="936" spans="1:14" x14ac:dyDescent="0.3">
      <c r="A936">
        <v>574</v>
      </c>
      <c r="B936" t="s">
        <v>174</v>
      </c>
      <c r="C936" t="s">
        <v>2</v>
      </c>
      <c r="D936" t="str">
        <f t="shared" si="45"/>
        <v>ESSandYear 3</v>
      </c>
      <c r="E936" s="5">
        <v>42004</v>
      </c>
      <c r="F936" s="2">
        <v>970938000</v>
      </c>
      <c r="G936" s="2">
        <v>312546000</v>
      </c>
      <c r="H936" s="2">
        <v>40878000</v>
      </c>
      <c r="I936">
        <v>0</v>
      </c>
      <c r="J936" s="2">
        <v>360592000</v>
      </c>
      <c r="K936" s="2">
        <f t="shared" si="43"/>
        <v>658392000</v>
      </c>
      <c r="L936" s="2">
        <f t="shared" si="44"/>
        <v>256922000</v>
      </c>
      <c r="M936" t="s">
        <v>12</v>
      </c>
      <c r="N936" t="s">
        <v>531</v>
      </c>
    </row>
    <row r="937" spans="1:14" x14ac:dyDescent="0.3">
      <c r="A937">
        <v>578</v>
      </c>
      <c r="B937" t="s">
        <v>175</v>
      </c>
      <c r="C937" t="s">
        <v>2</v>
      </c>
      <c r="D937" t="str">
        <f t="shared" si="45"/>
        <v>ETFCandYear 3</v>
      </c>
      <c r="E937" s="5">
        <v>42004</v>
      </c>
      <c r="F937" s="2">
        <v>1665000000</v>
      </c>
      <c r="G937">
        <v>0</v>
      </c>
      <c r="H937" s="2">
        <v>958000000</v>
      </c>
      <c r="I937">
        <v>0</v>
      </c>
      <c r="J937" s="2">
        <v>136000000</v>
      </c>
      <c r="K937" s="2">
        <f t="shared" si="43"/>
        <v>1665000000</v>
      </c>
      <c r="L937" s="2">
        <f t="shared" si="44"/>
        <v>571000000</v>
      </c>
      <c r="M937" t="s">
        <v>7</v>
      </c>
      <c r="N937" t="s">
        <v>532</v>
      </c>
    </row>
    <row r="938" spans="1:14" x14ac:dyDescent="0.3">
      <c r="A938">
        <v>582</v>
      </c>
      <c r="B938" t="s">
        <v>176</v>
      </c>
      <c r="C938" t="s">
        <v>2</v>
      </c>
      <c r="D938" t="str">
        <f t="shared" si="45"/>
        <v>ETNandYear 3</v>
      </c>
      <c r="E938" s="5">
        <v>42004</v>
      </c>
      <c r="F938" s="2">
        <v>22552000000</v>
      </c>
      <c r="G938" s="2">
        <v>15646000000</v>
      </c>
      <c r="H938" s="2">
        <v>3810000000</v>
      </c>
      <c r="I938" s="2">
        <v>647000000</v>
      </c>
      <c r="J938">
        <v>0</v>
      </c>
      <c r="K938" s="2">
        <f t="shared" si="43"/>
        <v>6906000000</v>
      </c>
      <c r="L938" s="2">
        <f t="shared" si="44"/>
        <v>2449000000</v>
      </c>
      <c r="M938" t="s">
        <v>9</v>
      </c>
      <c r="N938" t="s">
        <v>493</v>
      </c>
    </row>
    <row r="939" spans="1:14" x14ac:dyDescent="0.3">
      <c r="A939">
        <v>586</v>
      </c>
      <c r="B939" t="s">
        <v>177</v>
      </c>
      <c r="C939" t="s">
        <v>2</v>
      </c>
      <c r="D939" t="str">
        <f t="shared" si="45"/>
        <v>ETRandYear 3</v>
      </c>
      <c r="E939" s="5">
        <v>42004</v>
      </c>
      <c r="F939" s="2">
        <v>12494921000</v>
      </c>
      <c r="G939" s="2">
        <v>8126187000</v>
      </c>
      <c r="H939" s="2">
        <v>863455000</v>
      </c>
      <c r="I939">
        <v>0</v>
      </c>
      <c r="J939" s="2">
        <v>1318638000</v>
      </c>
      <c r="K939" s="2">
        <f t="shared" si="43"/>
        <v>4368734000</v>
      </c>
      <c r="L939" s="2">
        <f t="shared" si="44"/>
        <v>2186641000</v>
      </c>
      <c r="M939" t="s">
        <v>14</v>
      </c>
      <c r="N939" t="s">
        <v>502</v>
      </c>
    </row>
    <row r="940" spans="1:14" x14ac:dyDescent="0.3">
      <c r="A940">
        <v>590</v>
      </c>
      <c r="B940" t="s">
        <v>178</v>
      </c>
      <c r="C940" t="s">
        <v>2</v>
      </c>
      <c r="D940" t="str">
        <f t="shared" si="45"/>
        <v>EWandYear 3</v>
      </c>
      <c r="E940" s="5">
        <v>42004</v>
      </c>
      <c r="F940" s="2">
        <v>2322900000</v>
      </c>
      <c r="G940" s="2">
        <v>625600000</v>
      </c>
      <c r="H940" s="2">
        <v>928700000</v>
      </c>
      <c r="I940" s="2">
        <v>346500000</v>
      </c>
      <c r="J940">
        <v>0</v>
      </c>
      <c r="K940" s="2">
        <f t="shared" si="43"/>
        <v>1697300000</v>
      </c>
      <c r="L940" s="2">
        <f t="shared" si="44"/>
        <v>422100000</v>
      </c>
      <c r="M940" t="s">
        <v>8</v>
      </c>
      <c r="N940" t="s">
        <v>495</v>
      </c>
    </row>
    <row r="941" spans="1:14" x14ac:dyDescent="0.3">
      <c r="A941">
        <v>598</v>
      </c>
      <c r="B941" t="s">
        <v>180</v>
      </c>
      <c r="C941" t="s">
        <v>2</v>
      </c>
      <c r="D941" t="str">
        <f t="shared" si="45"/>
        <v>EXPDandYear 3</v>
      </c>
      <c r="E941" s="5">
        <v>42004</v>
      </c>
      <c r="F941" s="2">
        <v>6564721000</v>
      </c>
      <c r="G941" s="2">
        <v>4583294000</v>
      </c>
      <c r="H941" s="2">
        <v>1337487000</v>
      </c>
      <c r="I941">
        <v>0</v>
      </c>
      <c r="J941" s="2">
        <v>49292000</v>
      </c>
      <c r="K941" s="2">
        <f t="shared" si="43"/>
        <v>1981427000</v>
      </c>
      <c r="L941" s="2">
        <f t="shared" si="44"/>
        <v>594648000</v>
      </c>
      <c r="M941" t="s">
        <v>9</v>
      </c>
      <c r="N941" t="s">
        <v>525</v>
      </c>
    </row>
    <row r="942" spans="1:14" x14ac:dyDescent="0.3">
      <c r="A942">
        <v>606</v>
      </c>
      <c r="B942" t="s">
        <v>182</v>
      </c>
      <c r="C942" t="s">
        <v>2</v>
      </c>
      <c r="D942" t="str">
        <f t="shared" si="45"/>
        <v>EXRandYear 3</v>
      </c>
      <c r="E942" s="5">
        <v>42004</v>
      </c>
      <c r="F942" s="2">
        <v>647155000</v>
      </c>
      <c r="G942" s="2">
        <v>172416000</v>
      </c>
      <c r="H942" s="2">
        <v>71369000</v>
      </c>
      <c r="I942">
        <v>0</v>
      </c>
      <c r="J942" s="2">
        <v>115076000</v>
      </c>
      <c r="K942" s="2">
        <f t="shared" si="43"/>
        <v>474739000</v>
      </c>
      <c r="L942" s="2">
        <f t="shared" si="44"/>
        <v>288294000</v>
      </c>
      <c r="M942" t="s">
        <v>12</v>
      </c>
      <c r="N942" t="s">
        <v>510</v>
      </c>
    </row>
    <row r="943" spans="1:14" x14ac:dyDescent="0.3">
      <c r="A943">
        <v>622</v>
      </c>
      <c r="B943" t="s">
        <v>186</v>
      </c>
      <c r="C943" t="s">
        <v>2</v>
      </c>
      <c r="D943" t="str">
        <f t="shared" si="45"/>
        <v>FBHSandYear 3</v>
      </c>
      <c r="E943" s="5">
        <v>42004</v>
      </c>
      <c r="F943" s="2">
        <v>4013600000</v>
      </c>
      <c r="G943" s="2">
        <v>2646700000</v>
      </c>
      <c r="H943" s="2">
        <v>943300000</v>
      </c>
      <c r="I943">
        <v>0</v>
      </c>
      <c r="J943" s="2">
        <v>13100000</v>
      </c>
      <c r="K943" s="2">
        <f t="shared" si="43"/>
        <v>1366900000</v>
      </c>
      <c r="L943" s="2">
        <f t="shared" si="44"/>
        <v>410500000</v>
      </c>
      <c r="M943" t="s">
        <v>9</v>
      </c>
      <c r="N943" t="s">
        <v>533</v>
      </c>
    </row>
    <row r="944" spans="1:14" x14ac:dyDescent="0.3">
      <c r="A944">
        <v>626</v>
      </c>
      <c r="B944" t="s">
        <v>187</v>
      </c>
      <c r="C944" t="s">
        <v>2</v>
      </c>
      <c r="D944" t="str">
        <f t="shared" si="45"/>
        <v>FCXandYear 3</v>
      </c>
      <c r="E944" s="5">
        <v>42004</v>
      </c>
      <c r="F944" s="2">
        <v>21438000000</v>
      </c>
      <c r="G944" s="2">
        <v>19504000000</v>
      </c>
      <c r="H944" s="2">
        <v>592000000</v>
      </c>
      <c r="I944" s="2">
        <v>126000000</v>
      </c>
      <c r="J944">
        <v>0</v>
      </c>
      <c r="K944" s="2">
        <f t="shared" si="43"/>
        <v>1934000000</v>
      </c>
      <c r="L944" s="2">
        <f t="shared" si="44"/>
        <v>1216000000</v>
      </c>
      <c r="M944" t="s">
        <v>11</v>
      </c>
      <c r="N944" t="s">
        <v>534</v>
      </c>
    </row>
    <row r="945" spans="1:14" x14ac:dyDescent="0.3">
      <c r="A945">
        <v>634</v>
      </c>
      <c r="B945" t="s">
        <v>189</v>
      </c>
      <c r="C945" t="s">
        <v>2</v>
      </c>
      <c r="D945" t="str">
        <f t="shared" si="45"/>
        <v>FEandYear 3</v>
      </c>
      <c r="E945" s="5">
        <v>42004</v>
      </c>
      <c r="F945" s="2">
        <v>15049000000</v>
      </c>
      <c r="G945" s="2">
        <v>6996000000</v>
      </c>
      <c r="H945" s="2">
        <v>5759000000</v>
      </c>
      <c r="I945">
        <v>0</v>
      </c>
      <c r="J945" s="2">
        <v>1232000000</v>
      </c>
      <c r="K945" s="2">
        <f t="shared" si="43"/>
        <v>8053000000</v>
      </c>
      <c r="L945" s="2">
        <f t="shared" si="44"/>
        <v>1062000000</v>
      </c>
      <c r="M945" t="s">
        <v>14</v>
      </c>
      <c r="N945" t="s">
        <v>502</v>
      </c>
    </row>
    <row r="946" spans="1:14" x14ac:dyDescent="0.3">
      <c r="A946">
        <v>642</v>
      </c>
      <c r="B946" t="s">
        <v>191</v>
      </c>
      <c r="C946" t="s">
        <v>2</v>
      </c>
      <c r="D946" t="str">
        <f t="shared" si="45"/>
        <v>FISandYear 3</v>
      </c>
      <c r="E946" s="5">
        <v>42004</v>
      </c>
      <c r="F946" s="2">
        <v>6413800000</v>
      </c>
      <c r="G946" s="2">
        <v>4328300000</v>
      </c>
      <c r="H946" s="2">
        <v>814900000</v>
      </c>
      <c r="I946">
        <v>0</v>
      </c>
      <c r="J946">
        <v>0</v>
      </c>
      <c r="K946" s="2">
        <f t="shared" si="43"/>
        <v>2085500000</v>
      </c>
      <c r="L946" s="2">
        <f t="shared" si="44"/>
        <v>1270600000</v>
      </c>
      <c r="M946" t="s">
        <v>10</v>
      </c>
      <c r="N946" t="s">
        <v>506</v>
      </c>
    </row>
    <row r="947" spans="1:14" x14ac:dyDescent="0.3">
      <c r="A947">
        <v>646</v>
      </c>
      <c r="B947" t="s">
        <v>192</v>
      </c>
      <c r="C947" t="s">
        <v>2</v>
      </c>
      <c r="D947" t="str">
        <f t="shared" si="45"/>
        <v>FISVandYear 3</v>
      </c>
      <c r="E947" s="5">
        <v>42004</v>
      </c>
      <c r="F947" s="2">
        <v>5066000000</v>
      </c>
      <c r="G947" s="2">
        <v>2881000000</v>
      </c>
      <c r="H947" s="2">
        <v>975000000</v>
      </c>
      <c r="I947">
        <v>0</v>
      </c>
      <c r="J947">
        <v>0</v>
      </c>
      <c r="K947" s="2">
        <f t="shared" si="43"/>
        <v>2185000000</v>
      </c>
      <c r="L947" s="2">
        <f t="shared" si="44"/>
        <v>1210000000</v>
      </c>
      <c r="M947" t="s">
        <v>10</v>
      </c>
      <c r="N947" t="s">
        <v>506</v>
      </c>
    </row>
    <row r="948" spans="1:14" x14ac:dyDescent="0.3">
      <c r="A948">
        <v>654</v>
      </c>
      <c r="B948" t="s">
        <v>194</v>
      </c>
      <c r="C948" t="s">
        <v>2</v>
      </c>
      <c r="D948" t="str">
        <f t="shared" si="45"/>
        <v>FLIRandYear 3</v>
      </c>
      <c r="E948" s="5">
        <v>42004</v>
      </c>
      <c r="F948" s="2">
        <v>1530654000</v>
      </c>
      <c r="G948" s="2">
        <v>780281000</v>
      </c>
      <c r="H948" s="2">
        <v>331995000</v>
      </c>
      <c r="I948" s="2">
        <v>142751000</v>
      </c>
      <c r="J948">
        <v>0</v>
      </c>
      <c r="K948" s="2">
        <f t="shared" si="43"/>
        <v>750373000</v>
      </c>
      <c r="L948" s="2">
        <f t="shared" si="44"/>
        <v>275627000</v>
      </c>
      <c r="M948" t="s">
        <v>10</v>
      </c>
      <c r="N948" t="s">
        <v>535</v>
      </c>
    </row>
    <row r="949" spans="1:14" x14ac:dyDescent="0.3">
      <c r="A949">
        <v>666</v>
      </c>
      <c r="B949" t="s">
        <v>197</v>
      </c>
      <c r="C949" t="s">
        <v>2</v>
      </c>
      <c r="D949" t="str">
        <f t="shared" si="45"/>
        <v>FMCandYear 3</v>
      </c>
      <c r="E949" s="5">
        <v>42004</v>
      </c>
      <c r="F949" s="2">
        <v>3258700000</v>
      </c>
      <c r="G949" s="2">
        <v>2047800000</v>
      </c>
      <c r="H949" s="2">
        <v>589800000</v>
      </c>
      <c r="I949" s="2">
        <v>126300000</v>
      </c>
      <c r="J949">
        <v>0</v>
      </c>
      <c r="K949" s="2">
        <f t="shared" si="43"/>
        <v>1210900000</v>
      </c>
      <c r="L949" s="2">
        <f t="shared" si="44"/>
        <v>494800000</v>
      </c>
      <c r="M949" t="s">
        <v>11</v>
      </c>
      <c r="N949" t="s">
        <v>530</v>
      </c>
    </row>
    <row r="950" spans="1:14" x14ac:dyDescent="0.3">
      <c r="A950">
        <v>674</v>
      </c>
      <c r="B950" t="s">
        <v>199</v>
      </c>
      <c r="C950" t="s">
        <v>2</v>
      </c>
      <c r="D950" t="str">
        <f t="shared" si="45"/>
        <v>FSLRandYear 3</v>
      </c>
      <c r="E950" s="5">
        <v>42004</v>
      </c>
      <c r="F950" s="2">
        <v>3391187000</v>
      </c>
      <c r="G950" s="2">
        <v>2566246000</v>
      </c>
      <c r="H950" s="2">
        <v>253827000</v>
      </c>
      <c r="I950" s="2">
        <v>143969000</v>
      </c>
      <c r="J950">
        <v>0</v>
      </c>
      <c r="K950" s="2">
        <f t="shared" si="43"/>
        <v>824941000</v>
      </c>
      <c r="L950" s="2">
        <f t="shared" si="44"/>
        <v>427145000</v>
      </c>
      <c r="M950" t="s">
        <v>10</v>
      </c>
      <c r="N950" t="s">
        <v>536</v>
      </c>
    </row>
    <row r="951" spans="1:14" x14ac:dyDescent="0.3">
      <c r="A951">
        <v>678</v>
      </c>
      <c r="B951" t="s">
        <v>200</v>
      </c>
      <c r="C951" t="s">
        <v>2</v>
      </c>
      <c r="D951" t="str">
        <f t="shared" si="45"/>
        <v>FTRandYear 3</v>
      </c>
      <c r="E951" s="5">
        <v>42004</v>
      </c>
      <c r="F951" s="2">
        <v>4772000000</v>
      </c>
      <c r="G951">
        <v>0</v>
      </c>
      <c r="H951" s="2">
        <v>2671000000</v>
      </c>
      <c r="I951">
        <v>0</v>
      </c>
      <c r="J951" s="2">
        <v>1139000000</v>
      </c>
      <c r="K951" s="2">
        <f t="shared" si="43"/>
        <v>4772000000</v>
      </c>
      <c r="L951" s="2">
        <f t="shared" si="44"/>
        <v>962000000</v>
      </c>
      <c r="M951" t="s">
        <v>13</v>
      </c>
      <c r="N951" t="s">
        <v>526</v>
      </c>
    </row>
    <row r="952" spans="1:14" x14ac:dyDescent="0.3">
      <c r="A952">
        <v>686</v>
      </c>
      <c r="B952" t="s">
        <v>202</v>
      </c>
      <c r="C952" t="s">
        <v>2</v>
      </c>
      <c r="D952" t="str">
        <f t="shared" si="45"/>
        <v>GGPandYear 3</v>
      </c>
      <c r="E952" s="5">
        <v>42004</v>
      </c>
      <c r="F952" s="2">
        <v>2535559000</v>
      </c>
      <c r="G952" s="2">
        <v>783602000</v>
      </c>
      <c r="H952" s="2">
        <v>88705000</v>
      </c>
      <c r="I952">
        <v>0</v>
      </c>
      <c r="J952" s="2">
        <v>708406000</v>
      </c>
      <c r="K952" s="2">
        <f t="shared" si="43"/>
        <v>1751957000</v>
      </c>
      <c r="L952" s="2">
        <f t="shared" si="44"/>
        <v>954846000</v>
      </c>
      <c r="M952" t="s">
        <v>12</v>
      </c>
      <c r="N952" t="s">
        <v>537</v>
      </c>
    </row>
    <row r="953" spans="1:14" x14ac:dyDescent="0.3">
      <c r="A953">
        <v>690</v>
      </c>
      <c r="B953" t="s">
        <v>203</v>
      </c>
      <c r="C953" t="s">
        <v>2</v>
      </c>
      <c r="D953" t="str">
        <f t="shared" si="45"/>
        <v>GILDandYear 3</v>
      </c>
      <c r="E953" s="5">
        <v>42004</v>
      </c>
      <c r="F953" s="2">
        <v>24890000000</v>
      </c>
      <c r="G953" s="2">
        <v>3788000000</v>
      </c>
      <c r="H953" s="2">
        <v>2983000000</v>
      </c>
      <c r="I953" s="2">
        <v>2854000000</v>
      </c>
      <c r="J953">
        <v>0</v>
      </c>
      <c r="K953" s="2">
        <f t="shared" si="43"/>
        <v>21102000000</v>
      </c>
      <c r="L953" s="2">
        <f t="shared" si="44"/>
        <v>15265000000</v>
      </c>
      <c r="M953" t="s">
        <v>8</v>
      </c>
      <c r="N953" t="s">
        <v>538</v>
      </c>
    </row>
    <row r="954" spans="1:14" x14ac:dyDescent="0.3">
      <c r="A954">
        <v>706</v>
      </c>
      <c r="B954" t="s">
        <v>207</v>
      </c>
      <c r="C954" t="s">
        <v>2</v>
      </c>
      <c r="D954" t="str">
        <f t="shared" si="45"/>
        <v>GPCandYear 3</v>
      </c>
      <c r="E954" s="5">
        <v>42004</v>
      </c>
      <c r="F954" s="2">
        <v>15341647000</v>
      </c>
      <c r="G954" s="2">
        <v>10747886000</v>
      </c>
      <c r="H954" s="2">
        <v>3314030000</v>
      </c>
      <c r="I954">
        <v>0</v>
      </c>
      <c r="J954" s="2">
        <v>148313000</v>
      </c>
      <c r="K954" s="2">
        <f t="shared" si="43"/>
        <v>4593761000</v>
      </c>
      <c r="L954" s="2">
        <f t="shared" si="44"/>
        <v>1131418000</v>
      </c>
      <c r="M954" t="s">
        <v>4</v>
      </c>
      <c r="N954" t="s">
        <v>539</v>
      </c>
    </row>
    <row r="955" spans="1:14" x14ac:dyDescent="0.3">
      <c r="A955">
        <v>726</v>
      </c>
      <c r="B955" t="s">
        <v>212</v>
      </c>
      <c r="C955" t="s">
        <v>2</v>
      </c>
      <c r="D955" t="str">
        <f t="shared" si="45"/>
        <v>GWWandYear 3</v>
      </c>
      <c r="E955" s="5">
        <v>42004</v>
      </c>
      <c r="F955" s="2">
        <v>9964953000</v>
      </c>
      <c r="G955" s="2">
        <v>5650711000</v>
      </c>
      <c r="H955" s="2">
        <v>2967125000</v>
      </c>
      <c r="I955">
        <v>0</v>
      </c>
      <c r="J955">
        <v>0</v>
      </c>
      <c r="K955" s="2">
        <f t="shared" si="43"/>
        <v>4314242000</v>
      </c>
      <c r="L955" s="2">
        <f t="shared" si="44"/>
        <v>1347117000</v>
      </c>
      <c r="M955" t="s">
        <v>9</v>
      </c>
      <c r="N955" t="s">
        <v>540</v>
      </c>
    </row>
    <row r="956" spans="1:14" x14ac:dyDescent="0.3">
      <c r="A956">
        <v>742</v>
      </c>
      <c r="B956" t="s">
        <v>216</v>
      </c>
      <c r="C956" t="s">
        <v>2</v>
      </c>
      <c r="D956" t="str">
        <f t="shared" si="45"/>
        <v>HBANandYear 3</v>
      </c>
      <c r="E956" s="5">
        <v>42004</v>
      </c>
      <c r="F956" s="2">
        <v>2955641000</v>
      </c>
      <c r="G956" s="2">
        <v>86453000</v>
      </c>
      <c r="H956" s="2">
        <v>1843069000</v>
      </c>
      <c r="I956">
        <v>0</v>
      </c>
      <c r="J956" s="2">
        <v>120266000</v>
      </c>
      <c r="K956" s="2">
        <f t="shared" si="43"/>
        <v>2869188000</v>
      </c>
      <c r="L956" s="2">
        <f t="shared" si="44"/>
        <v>905853000</v>
      </c>
      <c r="M956" t="s">
        <v>7</v>
      </c>
      <c r="N956" t="s">
        <v>518</v>
      </c>
    </row>
    <row r="957" spans="1:14" x14ac:dyDescent="0.3">
      <c r="A957">
        <v>750</v>
      </c>
      <c r="B957" t="s">
        <v>218</v>
      </c>
      <c r="C957" t="s">
        <v>2</v>
      </c>
      <c r="D957" t="str">
        <f t="shared" si="45"/>
        <v>HCAandYear 3</v>
      </c>
      <c r="E957" s="5">
        <v>42004</v>
      </c>
      <c r="F957" s="2">
        <v>36918000000</v>
      </c>
      <c r="G957" s="2">
        <v>6262000000</v>
      </c>
      <c r="H957" s="2">
        <v>23271000000</v>
      </c>
      <c r="I957">
        <v>0</v>
      </c>
      <c r="J957" s="2">
        <v>1820000000</v>
      </c>
      <c r="K957" s="2">
        <f t="shared" si="43"/>
        <v>30656000000</v>
      </c>
      <c r="L957" s="2">
        <f t="shared" si="44"/>
        <v>5565000000</v>
      </c>
      <c r="M957" t="s">
        <v>8</v>
      </c>
      <c r="N957" t="s">
        <v>528</v>
      </c>
    </row>
    <row r="958" spans="1:14" x14ac:dyDescent="0.3">
      <c r="A958">
        <v>754</v>
      </c>
      <c r="B958" t="s">
        <v>219</v>
      </c>
      <c r="C958" t="s">
        <v>2</v>
      </c>
      <c r="D958" t="str">
        <f t="shared" si="45"/>
        <v>HCNandYear 3</v>
      </c>
      <c r="E958" s="5">
        <v>42004</v>
      </c>
      <c r="F958" s="2">
        <v>3305879000</v>
      </c>
      <c r="G958" s="2">
        <v>1403358000</v>
      </c>
      <c r="H958" s="2">
        <v>212481000</v>
      </c>
      <c r="I958">
        <v>0</v>
      </c>
      <c r="J958" s="2">
        <v>844130000</v>
      </c>
      <c r="K958" s="2">
        <f t="shared" si="43"/>
        <v>1902521000</v>
      </c>
      <c r="L958" s="2">
        <f t="shared" si="44"/>
        <v>845910000</v>
      </c>
      <c r="M958" t="s">
        <v>12</v>
      </c>
      <c r="N958" t="s">
        <v>505</v>
      </c>
    </row>
    <row r="959" spans="1:14" x14ac:dyDescent="0.3">
      <c r="A959">
        <v>766</v>
      </c>
      <c r="B959" t="s">
        <v>222</v>
      </c>
      <c r="C959" t="s">
        <v>2</v>
      </c>
      <c r="D959" t="str">
        <f t="shared" si="45"/>
        <v>HESandYear 3</v>
      </c>
      <c r="E959" s="5">
        <v>42004</v>
      </c>
      <c r="F959" s="2">
        <v>10737000000</v>
      </c>
      <c r="G959" s="2">
        <v>3753000000</v>
      </c>
      <c r="H959" s="2">
        <v>863000000</v>
      </c>
      <c r="I959">
        <v>0</v>
      </c>
      <c r="J959" s="2">
        <v>3224000000</v>
      </c>
      <c r="K959" s="2">
        <f t="shared" si="43"/>
        <v>6984000000</v>
      </c>
      <c r="L959" s="2">
        <f t="shared" si="44"/>
        <v>2897000000</v>
      </c>
      <c r="M959" t="s">
        <v>6</v>
      </c>
      <c r="N959" t="s">
        <v>524</v>
      </c>
    </row>
    <row r="960" spans="1:14" x14ac:dyDescent="0.3">
      <c r="A960">
        <v>770</v>
      </c>
      <c r="B960" t="s">
        <v>223</v>
      </c>
      <c r="C960" t="s">
        <v>2</v>
      </c>
      <c r="D960" t="str">
        <f t="shared" si="45"/>
        <v>HIGandYear 3</v>
      </c>
      <c r="E960" s="5">
        <v>42004</v>
      </c>
      <c r="F960" s="2">
        <v>18614000000</v>
      </c>
      <c r="G960" s="2">
        <v>10805000000</v>
      </c>
      <c r="H960">
        <v>0</v>
      </c>
      <c r="I960">
        <v>0</v>
      </c>
      <c r="J960" s="2">
        <v>5757000000</v>
      </c>
      <c r="K960" s="2">
        <f t="shared" si="43"/>
        <v>7809000000</v>
      </c>
      <c r="L960" s="2">
        <f t="shared" si="44"/>
        <v>2052000000</v>
      </c>
      <c r="M960" t="s">
        <v>7</v>
      </c>
      <c r="N960" t="s">
        <v>504</v>
      </c>
    </row>
    <row r="961" spans="1:14" x14ac:dyDescent="0.3">
      <c r="A961">
        <v>774</v>
      </c>
      <c r="B961" t="s">
        <v>224</v>
      </c>
      <c r="C961" t="s">
        <v>2</v>
      </c>
      <c r="D961" t="str">
        <f t="shared" si="45"/>
        <v>HOGandYear 3</v>
      </c>
      <c r="E961" s="5">
        <v>42004</v>
      </c>
      <c r="F961" s="2">
        <v>6228508000</v>
      </c>
      <c r="G961" s="2">
        <v>3788023000</v>
      </c>
      <c r="H961" s="2">
        <v>1159502000</v>
      </c>
      <c r="I961">
        <v>0</v>
      </c>
      <c r="J961">
        <v>0</v>
      </c>
      <c r="K961" s="2">
        <f t="shared" si="43"/>
        <v>2440485000</v>
      </c>
      <c r="L961" s="2">
        <f t="shared" si="44"/>
        <v>1280983000</v>
      </c>
      <c r="M961" t="s">
        <v>4</v>
      </c>
      <c r="N961" t="s">
        <v>542</v>
      </c>
    </row>
    <row r="962" spans="1:14" x14ac:dyDescent="0.3">
      <c r="A962">
        <v>813</v>
      </c>
      <c r="B962" t="s">
        <v>234</v>
      </c>
      <c r="C962" t="s">
        <v>2</v>
      </c>
      <c r="D962" t="str">
        <f t="shared" si="45"/>
        <v>HSTandYear 3</v>
      </c>
      <c r="E962" s="5">
        <v>42004</v>
      </c>
      <c r="F962" s="2">
        <v>5354000000</v>
      </c>
      <c r="G962" s="2">
        <v>2033000000</v>
      </c>
      <c r="H962" s="2">
        <v>1920000000</v>
      </c>
      <c r="I962">
        <v>0</v>
      </c>
      <c r="J962" s="2">
        <v>701000000</v>
      </c>
      <c r="K962" s="2">
        <f t="shared" si="43"/>
        <v>3321000000</v>
      </c>
      <c r="L962" s="2">
        <f t="shared" si="44"/>
        <v>700000000</v>
      </c>
      <c r="M962" t="s">
        <v>12</v>
      </c>
      <c r="N962" t="s">
        <v>505</v>
      </c>
    </row>
    <row r="963" spans="1:14" x14ac:dyDescent="0.3">
      <c r="A963">
        <v>817</v>
      </c>
      <c r="B963" t="s">
        <v>235</v>
      </c>
      <c r="C963" t="s">
        <v>2</v>
      </c>
      <c r="D963" t="str">
        <f t="shared" si="45"/>
        <v>HSYandYear 3</v>
      </c>
      <c r="E963" s="5">
        <v>42004</v>
      </c>
      <c r="F963" s="2">
        <v>7421768000</v>
      </c>
      <c r="G963" s="2">
        <v>4085602000</v>
      </c>
      <c r="H963" s="2">
        <v>1898284000</v>
      </c>
      <c r="I963">
        <v>0</v>
      </c>
      <c r="J963">
        <v>0</v>
      </c>
      <c r="K963" s="2">
        <f t="shared" ref="K963:K1026" si="46">F963-G963</f>
        <v>3336166000</v>
      </c>
      <c r="L963" s="2">
        <f t="shared" ref="L963:L1026" si="47">F963-G963-H963-I963-J963</f>
        <v>1437882000</v>
      </c>
      <c r="M963" t="s">
        <v>5</v>
      </c>
      <c r="N963" t="s">
        <v>491</v>
      </c>
    </row>
    <row r="964" spans="1:14" x14ac:dyDescent="0.3">
      <c r="A964">
        <v>825</v>
      </c>
      <c r="B964" t="s">
        <v>237</v>
      </c>
      <c r="C964" t="s">
        <v>2</v>
      </c>
      <c r="D964" t="str">
        <f t="shared" ref="D964:D1027" si="48">B964&amp;"and"&amp;C964</f>
        <v>IBMandYear 3</v>
      </c>
      <c r="E964" s="5">
        <v>42004</v>
      </c>
      <c r="F964" s="2">
        <v>92793000000</v>
      </c>
      <c r="G964" s="2">
        <v>46386000000</v>
      </c>
      <c r="H964" s="2">
        <v>22438000000</v>
      </c>
      <c r="I964" s="2">
        <v>5437000000</v>
      </c>
      <c r="J964">
        <v>0</v>
      </c>
      <c r="K964" s="2">
        <f t="shared" si="46"/>
        <v>46407000000</v>
      </c>
      <c r="L964" s="2">
        <f t="shared" si="47"/>
        <v>18532000000</v>
      </c>
      <c r="M964" t="s">
        <v>10</v>
      </c>
      <c r="N964" t="s">
        <v>527</v>
      </c>
    </row>
    <row r="965" spans="1:14" x14ac:dyDescent="0.3">
      <c r="A965">
        <v>829</v>
      </c>
      <c r="B965" t="s">
        <v>238</v>
      </c>
      <c r="C965" t="s">
        <v>2</v>
      </c>
      <c r="D965" t="str">
        <f t="shared" si="48"/>
        <v>IDXXandYear 3</v>
      </c>
      <c r="E965" s="5">
        <v>42004</v>
      </c>
      <c r="F965" s="2">
        <v>1485807000</v>
      </c>
      <c r="G965" s="2">
        <v>669691000</v>
      </c>
      <c r="H965" s="2">
        <v>457598000</v>
      </c>
      <c r="I965" s="2">
        <v>98263000</v>
      </c>
      <c r="J965">
        <v>0</v>
      </c>
      <c r="K965" s="2">
        <f t="shared" si="46"/>
        <v>816116000</v>
      </c>
      <c r="L965" s="2">
        <f t="shared" si="47"/>
        <v>260255000</v>
      </c>
      <c r="M965" t="s">
        <v>8</v>
      </c>
      <c r="N965" t="s">
        <v>495</v>
      </c>
    </row>
    <row r="966" spans="1:14" x14ac:dyDescent="0.3">
      <c r="A966">
        <v>833</v>
      </c>
      <c r="B966" t="s">
        <v>239</v>
      </c>
      <c r="C966" t="s">
        <v>2</v>
      </c>
      <c r="D966" t="str">
        <f t="shared" si="48"/>
        <v>IFFandYear 3</v>
      </c>
      <c r="E966" s="5">
        <v>42004</v>
      </c>
      <c r="F966" s="2">
        <v>3088533000</v>
      </c>
      <c r="G966" s="2">
        <v>1726383000</v>
      </c>
      <c r="H966" s="2">
        <v>514891000</v>
      </c>
      <c r="I966" s="2">
        <v>253640000</v>
      </c>
      <c r="J966">
        <v>0</v>
      </c>
      <c r="K966" s="2">
        <f t="shared" si="46"/>
        <v>1362150000</v>
      </c>
      <c r="L966" s="2">
        <f t="shared" si="47"/>
        <v>593619000</v>
      </c>
      <c r="M966" t="s">
        <v>11</v>
      </c>
      <c r="N966" t="s">
        <v>507</v>
      </c>
    </row>
    <row r="967" spans="1:14" x14ac:dyDescent="0.3">
      <c r="A967">
        <v>849</v>
      </c>
      <c r="B967" t="s">
        <v>243</v>
      </c>
      <c r="C967" t="s">
        <v>2</v>
      </c>
      <c r="D967" t="str">
        <f t="shared" si="48"/>
        <v>IPandYear 3</v>
      </c>
      <c r="E967" s="5">
        <v>42004</v>
      </c>
      <c r="F967" s="2">
        <v>23617000000</v>
      </c>
      <c r="G967" s="2">
        <v>16254000000</v>
      </c>
      <c r="H967" s="2">
        <v>3494000000</v>
      </c>
      <c r="I967">
        <v>0</v>
      </c>
      <c r="J967" s="2">
        <v>1406000000</v>
      </c>
      <c r="K967" s="2">
        <f t="shared" si="46"/>
        <v>7363000000</v>
      </c>
      <c r="L967" s="2">
        <f t="shared" si="47"/>
        <v>2463000000</v>
      </c>
      <c r="M967" t="s">
        <v>11</v>
      </c>
      <c r="N967" t="s">
        <v>516</v>
      </c>
    </row>
    <row r="968" spans="1:14" x14ac:dyDescent="0.3">
      <c r="A968">
        <v>853</v>
      </c>
      <c r="B968" t="s">
        <v>244</v>
      </c>
      <c r="C968" t="s">
        <v>2</v>
      </c>
      <c r="D968" t="str">
        <f t="shared" si="48"/>
        <v>IPGandYear 3</v>
      </c>
      <c r="E968" s="5">
        <v>42004</v>
      </c>
      <c r="F968" s="2">
        <v>7537100000</v>
      </c>
      <c r="G968">
        <v>0</v>
      </c>
      <c r="H968" s="2">
        <v>6748500000</v>
      </c>
      <c r="I968">
        <v>0</v>
      </c>
      <c r="J968">
        <v>0</v>
      </c>
      <c r="K968" s="2">
        <f t="shared" si="46"/>
        <v>7537100000</v>
      </c>
      <c r="L968" s="2">
        <f t="shared" si="47"/>
        <v>788600000</v>
      </c>
      <c r="M968" t="s">
        <v>4</v>
      </c>
      <c r="N968" t="s">
        <v>543</v>
      </c>
    </row>
    <row r="969" spans="1:14" x14ac:dyDescent="0.3">
      <c r="A969">
        <v>857</v>
      </c>
      <c r="B969" t="s">
        <v>245</v>
      </c>
      <c r="C969" t="s">
        <v>2</v>
      </c>
      <c r="D969" t="str">
        <f t="shared" si="48"/>
        <v>IRMandYear 3</v>
      </c>
      <c r="E969" s="5">
        <v>42004</v>
      </c>
      <c r="F969" s="2">
        <v>3117693000</v>
      </c>
      <c r="G969" s="2">
        <v>1344636000</v>
      </c>
      <c r="H969" s="2">
        <v>869572000</v>
      </c>
      <c r="I969">
        <v>0</v>
      </c>
      <c r="J969" s="2">
        <v>353143000</v>
      </c>
      <c r="K969" s="2">
        <f t="shared" si="46"/>
        <v>1773057000</v>
      </c>
      <c r="L969" s="2">
        <f t="shared" si="47"/>
        <v>550342000</v>
      </c>
      <c r="M969" t="s">
        <v>12</v>
      </c>
      <c r="N969" t="s">
        <v>505</v>
      </c>
    </row>
    <row r="970" spans="1:14" x14ac:dyDescent="0.3">
      <c r="A970">
        <v>869</v>
      </c>
      <c r="B970" t="s">
        <v>248</v>
      </c>
      <c r="C970" t="s">
        <v>2</v>
      </c>
      <c r="D970" t="str">
        <f t="shared" si="48"/>
        <v>IVZandYear 3</v>
      </c>
      <c r="E970" s="5">
        <v>42004</v>
      </c>
      <c r="F970" s="2">
        <v>5147100000</v>
      </c>
      <c r="G970">
        <v>0</v>
      </c>
      <c r="H970" s="2">
        <v>3870200000</v>
      </c>
      <c r="I970">
        <v>0</v>
      </c>
      <c r="J970">
        <v>0</v>
      </c>
      <c r="K970" s="2">
        <f t="shared" si="46"/>
        <v>5147100000</v>
      </c>
      <c r="L970" s="2">
        <f t="shared" si="47"/>
        <v>1276900000</v>
      </c>
      <c r="M970" t="s">
        <v>7</v>
      </c>
      <c r="N970" t="s">
        <v>509</v>
      </c>
    </row>
    <row r="971" spans="1:14" x14ac:dyDescent="0.3">
      <c r="A971">
        <v>873</v>
      </c>
      <c r="B971" t="s">
        <v>249</v>
      </c>
      <c r="C971" t="s">
        <v>2</v>
      </c>
      <c r="D971" t="str">
        <f t="shared" si="48"/>
        <v>JBHTandYear 3</v>
      </c>
      <c r="E971" s="5">
        <v>42004</v>
      </c>
      <c r="F971" s="2">
        <v>6165441000</v>
      </c>
      <c r="G971" s="2">
        <v>3898403000</v>
      </c>
      <c r="H971" s="2">
        <v>1341000000</v>
      </c>
      <c r="I971">
        <v>0</v>
      </c>
      <c r="J971" s="2">
        <v>294496000</v>
      </c>
      <c r="K971" s="2">
        <f t="shared" si="46"/>
        <v>2267038000</v>
      </c>
      <c r="L971" s="2">
        <f t="shared" si="47"/>
        <v>631542000</v>
      </c>
      <c r="M971" t="s">
        <v>9</v>
      </c>
      <c r="N971" t="s">
        <v>544</v>
      </c>
    </row>
    <row r="972" spans="1:14" x14ac:dyDescent="0.3">
      <c r="A972">
        <v>881</v>
      </c>
      <c r="B972" t="s">
        <v>251</v>
      </c>
      <c r="C972" t="s">
        <v>2</v>
      </c>
      <c r="D972" t="str">
        <f t="shared" si="48"/>
        <v>JNPRandYear 3</v>
      </c>
      <c r="E972" s="5">
        <v>42004</v>
      </c>
      <c r="F972" s="2">
        <v>4627100000</v>
      </c>
      <c r="G972" s="2">
        <v>1768900000</v>
      </c>
      <c r="H972" s="2">
        <v>1254700000</v>
      </c>
      <c r="I972" s="2">
        <v>1006200000</v>
      </c>
      <c r="J972">
        <v>0</v>
      </c>
      <c r="K972" s="2">
        <f t="shared" si="46"/>
        <v>2858200000</v>
      </c>
      <c r="L972" s="2">
        <f t="shared" si="47"/>
        <v>597300000</v>
      </c>
      <c r="M972" t="s">
        <v>10</v>
      </c>
      <c r="N972" t="s">
        <v>545</v>
      </c>
    </row>
    <row r="973" spans="1:14" x14ac:dyDescent="0.3">
      <c r="A973">
        <v>885</v>
      </c>
      <c r="B973" t="s">
        <v>252</v>
      </c>
      <c r="C973" t="s">
        <v>2</v>
      </c>
      <c r="D973" t="str">
        <f t="shared" si="48"/>
        <v>JPMandYear 3</v>
      </c>
      <c r="E973" s="5">
        <v>42004</v>
      </c>
      <c r="F973" s="2">
        <v>91973000000</v>
      </c>
      <c r="G973">
        <v>0</v>
      </c>
      <c r="H973" s="2">
        <v>61274000000</v>
      </c>
      <c r="I973">
        <v>0</v>
      </c>
      <c r="J973" s="2">
        <v>3139000000</v>
      </c>
      <c r="K973" s="2">
        <f t="shared" si="46"/>
        <v>91973000000</v>
      </c>
      <c r="L973" s="2">
        <f t="shared" si="47"/>
        <v>27560000000</v>
      </c>
      <c r="M973" t="s">
        <v>7</v>
      </c>
      <c r="N973" t="s">
        <v>518</v>
      </c>
    </row>
    <row r="974" spans="1:14" x14ac:dyDescent="0.3">
      <c r="A974">
        <v>901</v>
      </c>
      <c r="B974" t="s">
        <v>256</v>
      </c>
      <c r="C974" t="s">
        <v>2</v>
      </c>
      <c r="D974" t="str">
        <f t="shared" si="48"/>
        <v>KIMandYear 3</v>
      </c>
      <c r="E974" s="5">
        <v>42004</v>
      </c>
      <c r="F974" s="2">
        <v>993897000</v>
      </c>
      <c r="G974" s="2">
        <v>258617000</v>
      </c>
      <c r="H974" s="2">
        <v>122201000</v>
      </c>
      <c r="I974">
        <v>0</v>
      </c>
      <c r="J974" s="2">
        <v>258074000</v>
      </c>
      <c r="K974" s="2">
        <f t="shared" si="46"/>
        <v>735280000</v>
      </c>
      <c r="L974" s="2">
        <f t="shared" si="47"/>
        <v>355005000</v>
      </c>
      <c r="M974" t="s">
        <v>12</v>
      </c>
      <c r="N974" t="s">
        <v>505</v>
      </c>
    </row>
    <row r="975" spans="1:14" x14ac:dyDescent="0.3">
      <c r="A975">
        <v>921</v>
      </c>
      <c r="B975" t="s">
        <v>261</v>
      </c>
      <c r="C975" t="s">
        <v>2</v>
      </c>
      <c r="D975" t="str">
        <f t="shared" si="48"/>
        <v>KOandYear 3</v>
      </c>
      <c r="E975" s="5">
        <v>42004</v>
      </c>
      <c r="F975" s="2">
        <v>45998000000</v>
      </c>
      <c r="G975" s="2">
        <v>17889000000</v>
      </c>
      <c r="H975" s="2">
        <v>18401000000</v>
      </c>
      <c r="I975">
        <v>0</v>
      </c>
      <c r="J975">
        <v>0</v>
      </c>
      <c r="K975" s="2">
        <f t="shared" si="46"/>
        <v>28109000000</v>
      </c>
      <c r="L975" s="2">
        <f t="shared" si="47"/>
        <v>9708000000</v>
      </c>
      <c r="M975" t="s">
        <v>5</v>
      </c>
      <c r="N975" t="s">
        <v>546</v>
      </c>
    </row>
    <row r="976" spans="1:14" x14ac:dyDescent="0.3">
      <c r="A976">
        <v>945</v>
      </c>
      <c r="B976" t="s">
        <v>267</v>
      </c>
      <c r="C976" t="s">
        <v>2</v>
      </c>
      <c r="D976" t="str">
        <f t="shared" si="48"/>
        <v>LEGandYear 3</v>
      </c>
      <c r="E976" s="5">
        <v>42004</v>
      </c>
      <c r="F976" s="2">
        <v>3782300000</v>
      </c>
      <c r="G976" s="2">
        <v>2991900000</v>
      </c>
      <c r="H976" s="2">
        <v>439200000</v>
      </c>
      <c r="I976">
        <v>0</v>
      </c>
      <c r="J976" s="2">
        <v>19700000</v>
      </c>
      <c r="K976" s="2">
        <f t="shared" si="46"/>
        <v>790400000</v>
      </c>
      <c r="L976" s="2">
        <f t="shared" si="47"/>
        <v>331500000</v>
      </c>
      <c r="M976" t="s">
        <v>9</v>
      </c>
      <c r="N976" t="s">
        <v>493</v>
      </c>
    </row>
    <row r="977" spans="1:14" x14ac:dyDescent="0.3">
      <c r="A977">
        <v>953</v>
      </c>
      <c r="B977" t="s">
        <v>269</v>
      </c>
      <c r="C977" t="s">
        <v>2</v>
      </c>
      <c r="D977" t="str">
        <f t="shared" si="48"/>
        <v>LHandYear 3</v>
      </c>
      <c r="E977" s="5">
        <v>42004</v>
      </c>
      <c r="F977" s="2">
        <v>6011600000</v>
      </c>
      <c r="G977" s="2">
        <v>3808500000</v>
      </c>
      <c r="H977" s="2">
        <v>1198200000</v>
      </c>
      <c r="I977">
        <v>0</v>
      </c>
      <c r="J977" s="2">
        <v>76700000</v>
      </c>
      <c r="K977" s="2">
        <f t="shared" si="46"/>
        <v>2203100000</v>
      </c>
      <c r="L977" s="2">
        <f t="shared" si="47"/>
        <v>928200000</v>
      </c>
      <c r="M977" t="s">
        <v>8</v>
      </c>
      <c r="N977" t="s">
        <v>528</v>
      </c>
    </row>
    <row r="978" spans="1:14" x14ac:dyDescent="0.3">
      <c r="A978">
        <v>957</v>
      </c>
      <c r="B978" t="s">
        <v>270</v>
      </c>
      <c r="C978" t="s">
        <v>2</v>
      </c>
      <c r="D978" t="str">
        <f t="shared" si="48"/>
        <v>LKQandYear 3</v>
      </c>
      <c r="E978" s="5">
        <v>42004</v>
      </c>
      <c r="F978" s="2">
        <v>6740064000</v>
      </c>
      <c r="G978" s="2">
        <v>4088151000</v>
      </c>
      <c r="H978" s="2">
        <v>1866520000</v>
      </c>
      <c r="I978">
        <v>0</v>
      </c>
      <c r="J978" s="2">
        <v>120719000</v>
      </c>
      <c r="K978" s="2">
        <f t="shared" si="46"/>
        <v>2651913000</v>
      </c>
      <c r="L978" s="2">
        <f t="shared" si="47"/>
        <v>664674000</v>
      </c>
      <c r="M978" t="s">
        <v>4</v>
      </c>
      <c r="N978" t="s">
        <v>547</v>
      </c>
    </row>
    <row r="979" spans="1:14" x14ac:dyDescent="0.3">
      <c r="A979">
        <v>961</v>
      </c>
      <c r="B979" t="s">
        <v>271</v>
      </c>
      <c r="C979" t="s">
        <v>2</v>
      </c>
      <c r="D979" t="str">
        <f t="shared" si="48"/>
        <v>LLLandYear 3</v>
      </c>
      <c r="E979" s="5">
        <v>42004</v>
      </c>
      <c r="F979" s="2">
        <v>10986000000</v>
      </c>
      <c r="G979" s="2">
        <v>9974000000</v>
      </c>
      <c r="H979">
        <v>0</v>
      </c>
      <c r="I979">
        <v>0</v>
      </c>
      <c r="J979">
        <v>0</v>
      </c>
      <c r="K979" s="2">
        <f t="shared" si="46"/>
        <v>1012000000</v>
      </c>
      <c r="L979" s="2">
        <f t="shared" si="47"/>
        <v>1012000000</v>
      </c>
      <c r="M979" t="s">
        <v>9</v>
      </c>
      <c r="N979" t="s">
        <v>493</v>
      </c>
    </row>
    <row r="980" spans="1:14" x14ac:dyDescent="0.3">
      <c r="A980">
        <v>969</v>
      </c>
      <c r="B980" t="s">
        <v>273</v>
      </c>
      <c r="C980" t="s">
        <v>2</v>
      </c>
      <c r="D980" t="str">
        <f t="shared" si="48"/>
        <v>LLYandYear 3</v>
      </c>
      <c r="E980" s="5">
        <v>42004</v>
      </c>
      <c r="F980" s="2">
        <v>19615600000</v>
      </c>
      <c r="G980" s="2">
        <v>4932500000</v>
      </c>
      <c r="H980" s="2">
        <v>6280300000</v>
      </c>
      <c r="I980" s="2">
        <v>4733600000</v>
      </c>
      <c r="J980">
        <v>0</v>
      </c>
      <c r="K980" s="2">
        <f t="shared" si="46"/>
        <v>14683100000</v>
      </c>
      <c r="L980" s="2">
        <f t="shared" si="47"/>
        <v>3669200000</v>
      </c>
      <c r="M980" t="s">
        <v>8</v>
      </c>
      <c r="N980" t="s">
        <v>498</v>
      </c>
    </row>
    <row r="981" spans="1:14" x14ac:dyDescent="0.3">
      <c r="A981">
        <v>977</v>
      </c>
      <c r="B981" t="s">
        <v>275</v>
      </c>
      <c r="C981" t="s">
        <v>2</v>
      </c>
      <c r="D981" t="str">
        <f t="shared" si="48"/>
        <v>LNTandYear 3</v>
      </c>
      <c r="E981" s="5">
        <v>42004</v>
      </c>
      <c r="F981" s="2">
        <v>3350300000</v>
      </c>
      <c r="G981" s="2">
        <v>2317500000</v>
      </c>
      <c r="H981" s="2">
        <v>101100000</v>
      </c>
      <c r="I981">
        <v>0</v>
      </c>
      <c r="J981" s="2">
        <v>388100000</v>
      </c>
      <c r="K981" s="2">
        <f t="shared" si="46"/>
        <v>1032800000</v>
      </c>
      <c r="L981" s="2">
        <f t="shared" si="47"/>
        <v>543600000</v>
      </c>
      <c r="M981" t="s">
        <v>14</v>
      </c>
      <c r="N981" t="s">
        <v>502</v>
      </c>
    </row>
    <row r="982" spans="1:14" x14ac:dyDescent="0.3">
      <c r="A982">
        <v>989</v>
      </c>
      <c r="B982" t="s">
        <v>278</v>
      </c>
      <c r="C982" t="s">
        <v>2</v>
      </c>
      <c r="D982" t="str">
        <f t="shared" si="48"/>
        <v>LUKandYear 3</v>
      </c>
      <c r="E982" s="5">
        <v>42004</v>
      </c>
      <c r="F982" s="2">
        <v>10681897000</v>
      </c>
      <c r="G982" s="2">
        <v>8024286000</v>
      </c>
      <c r="H982" s="2">
        <v>2856642000</v>
      </c>
      <c r="I982">
        <v>0</v>
      </c>
      <c r="J982" s="2">
        <v>185993000</v>
      </c>
      <c r="K982" s="2">
        <f t="shared" si="46"/>
        <v>2657611000</v>
      </c>
      <c r="L982" s="2">
        <f t="shared" si="47"/>
        <v>-385024000</v>
      </c>
      <c r="M982" t="s">
        <v>7</v>
      </c>
      <c r="N982" t="s">
        <v>548</v>
      </c>
    </row>
    <row r="983" spans="1:14" x14ac:dyDescent="0.3">
      <c r="A983">
        <v>997</v>
      </c>
      <c r="B983" t="s">
        <v>280</v>
      </c>
      <c r="C983" t="s">
        <v>2</v>
      </c>
      <c r="D983" t="str">
        <f t="shared" si="48"/>
        <v>LVLTandYear 3</v>
      </c>
      <c r="E983" s="5">
        <v>42004</v>
      </c>
      <c r="F983" s="2">
        <v>6777000000</v>
      </c>
      <c r="G983" s="2">
        <v>3775000000</v>
      </c>
      <c r="H983" s="2">
        <v>1181000000</v>
      </c>
      <c r="I983">
        <v>0</v>
      </c>
      <c r="J983" s="2">
        <v>808000000</v>
      </c>
      <c r="K983" s="2">
        <f t="shared" si="46"/>
        <v>3002000000</v>
      </c>
      <c r="L983" s="2">
        <f t="shared" si="47"/>
        <v>1013000000</v>
      </c>
      <c r="M983" t="s">
        <v>13</v>
      </c>
      <c r="N983" t="s">
        <v>549</v>
      </c>
    </row>
    <row r="984" spans="1:14" x14ac:dyDescent="0.3">
      <c r="A984">
        <v>1001</v>
      </c>
      <c r="B984" t="s">
        <v>281</v>
      </c>
      <c r="C984" t="s">
        <v>2</v>
      </c>
      <c r="D984" t="str">
        <f t="shared" si="48"/>
        <v>LYBandYear 3</v>
      </c>
      <c r="E984" s="5">
        <v>42004</v>
      </c>
      <c r="F984" s="2">
        <v>45608000000</v>
      </c>
      <c r="G984" s="2">
        <v>38939000000</v>
      </c>
      <c r="H984" s="2">
        <v>806000000</v>
      </c>
      <c r="I984" s="2">
        <v>127000000</v>
      </c>
      <c r="J984">
        <v>0</v>
      </c>
      <c r="K984" s="2">
        <f t="shared" si="46"/>
        <v>6669000000</v>
      </c>
      <c r="L984" s="2">
        <f t="shared" si="47"/>
        <v>5736000000</v>
      </c>
      <c r="M984" t="s">
        <v>11</v>
      </c>
      <c r="N984" t="s">
        <v>530</v>
      </c>
    </row>
    <row r="985" spans="1:14" x14ac:dyDescent="0.3">
      <c r="A985">
        <v>1013</v>
      </c>
      <c r="B985" t="s">
        <v>284</v>
      </c>
      <c r="C985" t="s">
        <v>2</v>
      </c>
      <c r="D985" t="str">
        <f t="shared" si="48"/>
        <v>MAAandYear 3</v>
      </c>
      <c r="E985" s="5">
        <v>42004</v>
      </c>
      <c r="F985" s="2">
        <v>992332000</v>
      </c>
      <c r="G985" s="2">
        <v>275379000</v>
      </c>
      <c r="H985" s="2">
        <v>57664000</v>
      </c>
      <c r="I985">
        <v>0</v>
      </c>
      <c r="J985" s="2">
        <v>301812000</v>
      </c>
      <c r="K985" s="2">
        <f t="shared" si="46"/>
        <v>716953000</v>
      </c>
      <c r="L985" s="2">
        <f t="shared" si="47"/>
        <v>357477000</v>
      </c>
      <c r="M985" t="s">
        <v>12</v>
      </c>
      <c r="N985" t="s">
        <v>531</v>
      </c>
    </row>
    <row r="986" spans="1:14" x14ac:dyDescent="0.3">
      <c r="A986">
        <v>1017</v>
      </c>
      <c r="B986" t="s">
        <v>285</v>
      </c>
      <c r="C986" t="s">
        <v>2</v>
      </c>
      <c r="D986" t="str">
        <f t="shared" si="48"/>
        <v>MACandYear 3</v>
      </c>
      <c r="E986" s="5">
        <v>42004</v>
      </c>
      <c r="F986" s="2">
        <v>1105247000</v>
      </c>
      <c r="G986" s="2">
        <v>441929000</v>
      </c>
      <c r="H986" s="2">
        <v>29412000</v>
      </c>
      <c r="I986">
        <v>0</v>
      </c>
      <c r="J986" s="2">
        <v>378716000</v>
      </c>
      <c r="K986" s="2">
        <f t="shared" si="46"/>
        <v>663318000</v>
      </c>
      <c r="L986" s="2">
        <f t="shared" si="47"/>
        <v>255190000</v>
      </c>
      <c r="M986" t="s">
        <v>12</v>
      </c>
      <c r="N986" t="s">
        <v>537</v>
      </c>
    </row>
    <row r="987" spans="1:14" x14ac:dyDescent="0.3">
      <c r="A987">
        <v>1021</v>
      </c>
      <c r="B987" t="s">
        <v>27</v>
      </c>
      <c r="C987" t="s">
        <v>2</v>
      </c>
      <c r="D987" t="str">
        <f t="shared" si="48"/>
        <v>MARandYear 3</v>
      </c>
      <c r="E987" s="5">
        <v>42004</v>
      </c>
      <c r="F987" s="2">
        <v>13796000000</v>
      </c>
      <c r="G987" s="2">
        <v>11830000000</v>
      </c>
      <c r="H987" s="2">
        <v>659000000</v>
      </c>
      <c r="I987">
        <v>0</v>
      </c>
      <c r="J987" s="2">
        <v>148000000</v>
      </c>
      <c r="K987" s="2">
        <f t="shared" si="46"/>
        <v>1966000000</v>
      </c>
      <c r="L987" s="2">
        <f t="shared" si="47"/>
        <v>1159000000</v>
      </c>
      <c r="M987" t="s">
        <v>4</v>
      </c>
      <c r="N987" t="s">
        <v>550</v>
      </c>
    </row>
    <row r="988" spans="1:14" x14ac:dyDescent="0.3">
      <c r="A988">
        <v>1029</v>
      </c>
      <c r="B988" t="s">
        <v>287</v>
      </c>
      <c r="C988" t="s">
        <v>2</v>
      </c>
      <c r="D988" t="str">
        <f t="shared" si="48"/>
        <v>MATandYear 3</v>
      </c>
      <c r="E988" s="5">
        <v>42004</v>
      </c>
      <c r="F988" s="2">
        <v>6023819000</v>
      </c>
      <c r="G988" s="2">
        <v>3022797000</v>
      </c>
      <c r="H988" s="2">
        <v>2347308000</v>
      </c>
      <c r="I988">
        <v>0</v>
      </c>
      <c r="J988">
        <v>0</v>
      </c>
      <c r="K988" s="2">
        <f t="shared" si="46"/>
        <v>3001022000</v>
      </c>
      <c r="L988" s="2">
        <f t="shared" si="47"/>
        <v>653714000</v>
      </c>
      <c r="M988" t="s">
        <v>4</v>
      </c>
      <c r="N988" t="s">
        <v>541</v>
      </c>
    </row>
    <row r="989" spans="1:14" x14ac:dyDescent="0.3">
      <c r="A989">
        <v>1033</v>
      </c>
      <c r="B989" t="s">
        <v>288</v>
      </c>
      <c r="C989" t="s">
        <v>2</v>
      </c>
      <c r="D989" t="str">
        <f t="shared" si="48"/>
        <v>MCDandYear 3</v>
      </c>
      <c r="E989" s="5">
        <v>42004</v>
      </c>
      <c r="F989" s="2">
        <v>27441300000</v>
      </c>
      <c r="G989" s="2">
        <v>16985600000</v>
      </c>
      <c r="H989" s="2">
        <v>2506500000</v>
      </c>
      <c r="I989">
        <v>0</v>
      </c>
      <c r="J989">
        <v>0</v>
      </c>
      <c r="K989" s="2">
        <f t="shared" si="46"/>
        <v>10455700000</v>
      </c>
      <c r="L989" s="2">
        <f t="shared" si="47"/>
        <v>7949200000</v>
      </c>
      <c r="M989" t="s">
        <v>4</v>
      </c>
      <c r="N989" t="s">
        <v>494</v>
      </c>
    </row>
    <row r="990" spans="1:14" x14ac:dyDescent="0.3">
      <c r="A990">
        <v>1045</v>
      </c>
      <c r="B990" t="s">
        <v>291</v>
      </c>
      <c r="C990" t="s">
        <v>2</v>
      </c>
      <c r="D990" t="str">
        <f t="shared" si="48"/>
        <v>MCOandYear 3</v>
      </c>
      <c r="E990" s="5">
        <v>42004</v>
      </c>
      <c r="F990" s="2">
        <v>3334300000</v>
      </c>
      <c r="G990" s="2">
        <v>930300000</v>
      </c>
      <c r="H990" s="2">
        <v>869300000</v>
      </c>
      <c r="I990">
        <v>0</v>
      </c>
      <c r="J990" s="2">
        <v>95600000</v>
      </c>
      <c r="K990" s="2">
        <f t="shared" si="46"/>
        <v>2404000000</v>
      </c>
      <c r="L990" s="2">
        <f t="shared" si="47"/>
        <v>1439100000</v>
      </c>
      <c r="M990" t="s">
        <v>7</v>
      </c>
      <c r="N990" t="s">
        <v>551</v>
      </c>
    </row>
    <row r="991" spans="1:14" x14ac:dyDescent="0.3">
      <c r="A991">
        <v>1049</v>
      </c>
      <c r="B991" t="s">
        <v>292</v>
      </c>
      <c r="C991" t="s">
        <v>2</v>
      </c>
      <c r="D991" t="str">
        <f t="shared" si="48"/>
        <v>MDLZandYear 3</v>
      </c>
      <c r="E991" s="5">
        <v>42004</v>
      </c>
      <c r="F991" s="2">
        <v>34244000000</v>
      </c>
      <c r="G991" s="2">
        <v>21647000000</v>
      </c>
      <c r="H991" s="2">
        <v>8457000000</v>
      </c>
      <c r="I991">
        <v>0</v>
      </c>
      <c r="J991" s="2">
        <v>206000000</v>
      </c>
      <c r="K991" s="2">
        <f t="shared" si="46"/>
        <v>12597000000</v>
      </c>
      <c r="L991" s="2">
        <f t="shared" si="47"/>
        <v>3934000000</v>
      </c>
      <c r="M991" t="s">
        <v>5</v>
      </c>
      <c r="N991" t="s">
        <v>491</v>
      </c>
    </row>
    <row r="992" spans="1:14" x14ac:dyDescent="0.3">
      <c r="A992">
        <v>1053</v>
      </c>
      <c r="B992" t="s">
        <v>293</v>
      </c>
      <c r="C992" t="s">
        <v>2</v>
      </c>
      <c r="D992" t="str">
        <f t="shared" si="48"/>
        <v>METandYear 3</v>
      </c>
      <c r="E992" s="5">
        <v>42004</v>
      </c>
      <c r="F992" s="2">
        <v>73316000000</v>
      </c>
      <c r="G992" s="2">
        <v>39102000000</v>
      </c>
      <c r="H992" s="2">
        <v>8319000000</v>
      </c>
      <c r="I992">
        <v>0</v>
      </c>
      <c r="J992" s="2">
        <v>17091000000</v>
      </c>
      <c r="K992" s="2">
        <f t="shared" si="46"/>
        <v>34214000000</v>
      </c>
      <c r="L992" s="2">
        <f t="shared" si="47"/>
        <v>8804000000</v>
      </c>
      <c r="M992" t="s">
        <v>7</v>
      </c>
      <c r="N992" t="s">
        <v>503</v>
      </c>
    </row>
    <row r="993" spans="1:14" x14ac:dyDescent="0.3">
      <c r="A993">
        <v>1057</v>
      </c>
      <c r="B993" t="s">
        <v>294</v>
      </c>
      <c r="C993" t="s">
        <v>2</v>
      </c>
      <c r="D993" t="str">
        <f t="shared" si="48"/>
        <v>MHKandYear 3</v>
      </c>
      <c r="E993" s="5">
        <v>42004</v>
      </c>
      <c r="F993" s="2">
        <v>7803446000</v>
      </c>
      <c r="G993" s="2">
        <v>5649254000</v>
      </c>
      <c r="H993" s="2">
        <v>1381396000</v>
      </c>
      <c r="I993">
        <v>0</v>
      </c>
      <c r="J993">
        <v>0</v>
      </c>
      <c r="K993" s="2">
        <f t="shared" si="46"/>
        <v>2154192000</v>
      </c>
      <c r="L993" s="2">
        <f t="shared" si="47"/>
        <v>772796000</v>
      </c>
      <c r="M993" t="s">
        <v>4</v>
      </c>
      <c r="N993" t="s">
        <v>552</v>
      </c>
    </row>
    <row r="994" spans="1:14" x14ac:dyDescent="0.3">
      <c r="A994">
        <v>1061</v>
      </c>
      <c r="B994" t="s">
        <v>295</v>
      </c>
      <c r="C994" t="s">
        <v>2</v>
      </c>
      <c r="D994" t="str">
        <f t="shared" si="48"/>
        <v>MJNandYear 3</v>
      </c>
      <c r="E994" s="5">
        <v>42004</v>
      </c>
      <c r="F994" s="2">
        <v>4409300000</v>
      </c>
      <c r="G994" s="2">
        <v>1700600000</v>
      </c>
      <c r="H994" s="2">
        <v>1617600000</v>
      </c>
      <c r="I994" s="2">
        <v>115100000</v>
      </c>
      <c r="J994">
        <v>0</v>
      </c>
      <c r="K994" s="2">
        <f t="shared" si="46"/>
        <v>2708700000</v>
      </c>
      <c r="L994" s="2">
        <f t="shared" si="47"/>
        <v>976000000</v>
      </c>
      <c r="M994" t="s">
        <v>5</v>
      </c>
      <c r="N994" t="s">
        <v>491</v>
      </c>
    </row>
    <row r="995" spans="1:14" x14ac:dyDescent="0.3">
      <c r="A995">
        <v>1069</v>
      </c>
      <c r="B995" t="s">
        <v>297</v>
      </c>
      <c r="C995" t="s">
        <v>2</v>
      </c>
      <c r="D995" t="str">
        <f t="shared" si="48"/>
        <v>MLMandYear 3</v>
      </c>
      <c r="E995" s="5">
        <v>42004</v>
      </c>
      <c r="F995" s="2">
        <v>2957951000</v>
      </c>
      <c r="G995" s="2">
        <v>2435591000</v>
      </c>
      <c r="H995" s="2">
        <v>164596000</v>
      </c>
      <c r="I995">
        <v>0</v>
      </c>
      <c r="J995">
        <v>0</v>
      </c>
      <c r="K995" s="2">
        <f t="shared" si="46"/>
        <v>522360000</v>
      </c>
      <c r="L995" s="2">
        <f t="shared" si="47"/>
        <v>357764000</v>
      </c>
      <c r="M995" t="s">
        <v>11</v>
      </c>
      <c r="N995" t="s">
        <v>553</v>
      </c>
    </row>
    <row r="996" spans="1:14" x14ac:dyDescent="0.3">
      <c r="A996">
        <v>1073</v>
      </c>
      <c r="B996" t="s">
        <v>298</v>
      </c>
      <c r="C996" t="s">
        <v>2</v>
      </c>
      <c r="D996" t="str">
        <f t="shared" si="48"/>
        <v>MMCandYear 3</v>
      </c>
      <c r="E996" s="5">
        <v>42004</v>
      </c>
      <c r="F996" s="2">
        <v>12951000000</v>
      </c>
      <c r="G996">
        <v>0</v>
      </c>
      <c r="H996" s="2">
        <v>7515000000</v>
      </c>
      <c r="I996">
        <v>0</v>
      </c>
      <c r="J996" s="2">
        <v>3135000000</v>
      </c>
      <c r="K996" s="2">
        <f t="shared" si="46"/>
        <v>12951000000</v>
      </c>
      <c r="L996" s="2">
        <f t="shared" si="47"/>
        <v>2301000000</v>
      </c>
      <c r="M996" t="s">
        <v>7</v>
      </c>
      <c r="N996" t="s">
        <v>554</v>
      </c>
    </row>
    <row r="997" spans="1:14" x14ac:dyDescent="0.3">
      <c r="A997">
        <v>1081</v>
      </c>
      <c r="B997" t="s">
        <v>300</v>
      </c>
      <c r="C997" t="s">
        <v>2</v>
      </c>
      <c r="D997" t="str">
        <f t="shared" si="48"/>
        <v>MNSTandYear 3</v>
      </c>
      <c r="E997" s="5">
        <v>42004</v>
      </c>
      <c r="F997" s="2">
        <v>2464867000</v>
      </c>
      <c r="G997" s="2">
        <v>1125057000</v>
      </c>
      <c r="H997">
        <v>0</v>
      </c>
      <c r="I997">
        <v>0</v>
      </c>
      <c r="J997">
        <v>0</v>
      </c>
      <c r="K997" s="2">
        <f t="shared" si="46"/>
        <v>1339810000</v>
      </c>
      <c r="L997" s="2">
        <f t="shared" si="47"/>
        <v>1339810000</v>
      </c>
      <c r="M997" t="s">
        <v>5</v>
      </c>
      <c r="N997" t="s">
        <v>546</v>
      </c>
    </row>
    <row r="998" spans="1:14" x14ac:dyDescent="0.3">
      <c r="A998">
        <v>1085</v>
      </c>
      <c r="B998" t="s">
        <v>301</v>
      </c>
      <c r="C998" t="s">
        <v>2</v>
      </c>
      <c r="D998" t="str">
        <f t="shared" si="48"/>
        <v>MOandYear 3</v>
      </c>
      <c r="E998" s="5">
        <v>42004</v>
      </c>
      <c r="F998" s="2">
        <v>24522000000</v>
      </c>
      <c r="G998" s="2">
        <v>14362000000</v>
      </c>
      <c r="H998" s="2">
        <v>2541000000</v>
      </c>
      <c r="I998">
        <v>0</v>
      </c>
      <c r="J998">
        <v>0</v>
      </c>
      <c r="K998" s="2">
        <f t="shared" si="46"/>
        <v>10160000000</v>
      </c>
      <c r="L998" s="2">
        <f t="shared" si="47"/>
        <v>7619000000</v>
      </c>
      <c r="M998" t="s">
        <v>5</v>
      </c>
      <c r="N998" t="s">
        <v>555</v>
      </c>
    </row>
    <row r="999" spans="1:14" x14ac:dyDescent="0.3">
      <c r="A999">
        <v>1097</v>
      </c>
      <c r="B999" t="s">
        <v>303</v>
      </c>
      <c r="C999" t="s">
        <v>2</v>
      </c>
      <c r="D999" t="str">
        <f t="shared" si="48"/>
        <v>MPCandYear 3</v>
      </c>
      <c r="E999" s="5">
        <v>42004</v>
      </c>
      <c r="F999" s="2">
        <v>97817000000</v>
      </c>
      <c r="G999" s="2">
        <v>84275000000</v>
      </c>
      <c r="H999" s="2">
        <v>8450000000</v>
      </c>
      <c r="I999">
        <v>0</v>
      </c>
      <c r="J999" s="2">
        <v>1326000000</v>
      </c>
      <c r="K999" s="2">
        <f t="shared" si="46"/>
        <v>13542000000</v>
      </c>
      <c r="L999" s="2">
        <f t="shared" si="47"/>
        <v>3766000000</v>
      </c>
      <c r="M999" t="s">
        <v>6</v>
      </c>
      <c r="N999" t="s">
        <v>556</v>
      </c>
    </row>
    <row r="1000" spans="1:14" x14ac:dyDescent="0.3">
      <c r="A1000">
        <v>1101</v>
      </c>
      <c r="B1000" t="s">
        <v>304</v>
      </c>
      <c r="C1000" t="s">
        <v>2</v>
      </c>
      <c r="D1000" t="str">
        <f t="shared" si="48"/>
        <v>MRKandYear 3</v>
      </c>
      <c r="E1000" s="5">
        <v>42004</v>
      </c>
      <c r="F1000" s="2">
        <v>42237000000</v>
      </c>
      <c r="G1000" s="2">
        <v>16768000000</v>
      </c>
      <c r="H1000" s="2">
        <v>11606000000</v>
      </c>
      <c r="I1000" s="2">
        <v>7180000000</v>
      </c>
      <c r="J1000">
        <v>0</v>
      </c>
      <c r="K1000" s="2">
        <f t="shared" si="46"/>
        <v>25469000000</v>
      </c>
      <c r="L1000" s="2">
        <f t="shared" si="47"/>
        <v>6683000000</v>
      </c>
      <c r="M1000" t="s">
        <v>8</v>
      </c>
      <c r="N1000" t="s">
        <v>498</v>
      </c>
    </row>
    <row r="1001" spans="1:14" x14ac:dyDescent="0.3">
      <c r="A1001">
        <v>1105</v>
      </c>
      <c r="B1001" t="s">
        <v>305</v>
      </c>
      <c r="C1001" t="s">
        <v>2</v>
      </c>
      <c r="D1001" t="str">
        <f t="shared" si="48"/>
        <v>MROandYear 3</v>
      </c>
      <c r="E1001" s="5">
        <v>42004</v>
      </c>
      <c r="F1001" s="2">
        <v>10846000000</v>
      </c>
      <c r="G1001" s="2">
        <v>2246000000</v>
      </c>
      <c r="H1001" s="2">
        <v>3627000000</v>
      </c>
      <c r="I1001">
        <v>0</v>
      </c>
      <c r="J1001" s="2">
        <v>2861000000</v>
      </c>
      <c r="K1001" s="2">
        <f t="shared" si="46"/>
        <v>8600000000</v>
      </c>
      <c r="L1001" s="2">
        <f t="shared" si="47"/>
        <v>2112000000</v>
      </c>
      <c r="M1001" t="s">
        <v>6</v>
      </c>
      <c r="N1001" t="s">
        <v>512</v>
      </c>
    </row>
    <row r="1002" spans="1:14" x14ac:dyDescent="0.3">
      <c r="A1002">
        <v>1113</v>
      </c>
      <c r="B1002" t="s">
        <v>307</v>
      </c>
      <c r="C1002" t="s">
        <v>2</v>
      </c>
      <c r="D1002" t="str">
        <f t="shared" si="48"/>
        <v>MTBandYear 3</v>
      </c>
      <c r="E1002" s="5">
        <v>42004</v>
      </c>
      <c r="F1002" s="2">
        <v>4736150000</v>
      </c>
      <c r="G1002" s="2">
        <v>63083000</v>
      </c>
      <c r="H1002" s="2">
        <v>2655650000</v>
      </c>
      <c r="I1002">
        <v>0</v>
      </c>
      <c r="J1002" s="2">
        <v>157824000</v>
      </c>
      <c r="K1002" s="2">
        <f t="shared" si="46"/>
        <v>4673067000</v>
      </c>
      <c r="L1002" s="2">
        <f t="shared" si="47"/>
        <v>1859593000</v>
      </c>
      <c r="M1002" t="s">
        <v>7</v>
      </c>
      <c r="N1002" t="s">
        <v>518</v>
      </c>
    </row>
    <row r="1003" spans="1:14" x14ac:dyDescent="0.3">
      <c r="A1003">
        <v>1125</v>
      </c>
      <c r="B1003" t="s">
        <v>310</v>
      </c>
      <c r="C1003" t="s">
        <v>2</v>
      </c>
      <c r="D1003" t="str">
        <f t="shared" si="48"/>
        <v>MURandYear 3</v>
      </c>
      <c r="E1003" s="5">
        <v>42004</v>
      </c>
      <c r="F1003" s="2">
        <v>5288933000</v>
      </c>
      <c r="G1003" s="2">
        <v>1089888000</v>
      </c>
      <c r="H1003" s="2">
        <v>471219000</v>
      </c>
      <c r="I1003">
        <v>0</v>
      </c>
      <c r="J1003" s="2">
        <v>1957025000</v>
      </c>
      <c r="K1003" s="2">
        <f t="shared" si="46"/>
        <v>4199045000</v>
      </c>
      <c r="L1003" s="2">
        <f t="shared" si="47"/>
        <v>1770801000</v>
      </c>
      <c r="M1003" t="s">
        <v>6</v>
      </c>
      <c r="N1003" t="s">
        <v>524</v>
      </c>
    </row>
    <row r="1004" spans="1:14" x14ac:dyDescent="0.3">
      <c r="A1004">
        <v>1138</v>
      </c>
      <c r="B1004" t="s">
        <v>313</v>
      </c>
      <c r="C1004" t="s">
        <v>2</v>
      </c>
      <c r="D1004" t="str">
        <f t="shared" si="48"/>
        <v>NDAQandYear 3</v>
      </c>
      <c r="E1004" s="5">
        <v>42004</v>
      </c>
      <c r="F1004" s="2">
        <v>3383000000</v>
      </c>
      <c r="G1004" s="2">
        <v>1433000000</v>
      </c>
      <c r="H1004" s="2">
        <v>1095000000</v>
      </c>
      <c r="I1004">
        <v>0</v>
      </c>
      <c r="J1004" s="2">
        <v>137000000</v>
      </c>
      <c r="K1004" s="2">
        <f t="shared" si="46"/>
        <v>1950000000</v>
      </c>
      <c r="L1004" s="2">
        <f t="shared" si="47"/>
        <v>718000000</v>
      </c>
      <c r="M1004" t="s">
        <v>7</v>
      </c>
      <c r="N1004" t="s">
        <v>551</v>
      </c>
    </row>
    <row r="1005" spans="1:14" x14ac:dyDescent="0.3">
      <c r="A1005">
        <v>1142</v>
      </c>
      <c r="B1005" t="s">
        <v>314</v>
      </c>
      <c r="C1005" t="s">
        <v>2</v>
      </c>
      <c r="D1005" t="str">
        <f t="shared" si="48"/>
        <v>NEEandYear 3</v>
      </c>
      <c r="E1005" s="5">
        <v>42004</v>
      </c>
      <c r="F1005" s="2">
        <v>17021000000</v>
      </c>
      <c r="G1005" s="2">
        <v>8751000000</v>
      </c>
      <c r="H1005" s="2">
        <v>1324000000</v>
      </c>
      <c r="I1005">
        <v>0</v>
      </c>
      <c r="J1005" s="2">
        <v>2551000000</v>
      </c>
      <c r="K1005" s="2">
        <f t="shared" si="46"/>
        <v>8270000000</v>
      </c>
      <c r="L1005" s="2">
        <f t="shared" si="47"/>
        <v>4395000000</v>
      </c>
      <c r="M1005" t="s">
        <v>14</v>
      </c>
      <c r="N1005" t="s">
        <v>501</v>
      </c>
    </row>
    <row r="1006" spans="1:14" x14ac:dyDescent="0.3">
      <c r="A1006">
        <v>1146</v>
      </c>
      <c r="B1006" t="s">
        <v>315</v>
      </c>
      <c r="C1006" t="s">
        <v>2</v>
      </c>
      <c r="D1006" t="str">
        <f t="shared" si="48"/>
        <v>NEMandYear 3</v>
      </c>
      <c r="E1006" s="5">
        <v>42004</v>
      </c>
      <c r="F1006" s="2">
        <v>7292000000</v>
      </c>
      <c r="G1006" s="2">
        <v>4457000000</v>
      </c>
      <c r="H1006" s="2">
        <v>545000000</v>
      </c>
      <c r="I1006" s="2">
        <v>325000000</v>
      </c>
      <c r="J1006" s="2">
        <v>1229000000</v>
      </c>
      <c r="K1006" s="2">
        <f t="shared" si="46"/>
        <v>2835000000</v>
      </c>
      <c r="L1006" s="2">
        <f t="shared" si="47"/>
        <v>736000000</v>
      </c>
      <c r="M1006" t="s">
        <v>11</v>
      </c>
      <c r="N1006" t="s">
        <v>557</v>
      </c>
    </row>
    <row r="1007" spans="1:14" x14ac:dyDescent="0.3">
      <c r="A1007">
        <v>1154</v>
      </c>
      <c r="B1007" t="s">
        <v>317</v>
      </c>
      <c r="C1007" t="s">
        <v>2</v>
      </c>
      <c r="D1007" t="str">
        <f t="shared" si="48"/>
        <v>NFXandYear 3</v>
      </c>
      <c r="E1007" s="5">
        <v>42004</v>
      </c>
      <c r="F1007" s="2">
        <v>2288000000</v>
      </c>
      <c r="G1007" s="2">
        <v>485000000</v>
      </c>
      <c r="H1007" s="2">
        <v>358000000</v>
      </c>
      <c r="I1007">
        <v>0</v>
      </c>
      <c r="J1007" s="2">
        <v>870000000</v>
      </c>
      <c r="K1007" s="2">
        <f t="shared" si="46"/>
        <v>1803000000</v>
      </c>
      <c r="L1007" s="2">
        <f t="shared" si="47"/>
        <v>575000000</v>
      </c>
      <c r="M1007" t="s">
        <v>6</v>
      </c>
      <c r="N1007" t="s">
        <v>512</v>
      </c>
    </row>
    <row r="1008" spans="1:14" x14ac:dyDescent="0.3">
      <c r="A1008">
        <v>1166</v>
      </c>
      <c r="B1008" t="s">
        <v>28</v>
      </c>
      <c r="C1008" t="s">
        <v>2</v>
      </c>
      <c r="D1008" t="str">
        <f t="shared" si="48"/>
        <v>NOVandYear 3</v>
      </c>
      <c r="E1008" s="5">
        <v>42004</v>
      </c>
      <c r="F1008" s="2">
        <v>21440000000</v>
      </c>
      <c r="G1008" s="2">
        <v>15631000000</v>
      </c>
      <c r="H1008" s="2">
        <v>2092000000</v>
      </c>
      <c r="I1008">
        <v>0</v>
      </c>
      <c r="J1008">
        <v>0</v>
      </c>
      <c r="K1008" s="2">
        <f t="shared" si="46"/>
        <v>5809000000</v>
      </c>
      <c r="L1008" s="2">
        <f t="shared" si="47"/>
        <v>3717000000</v>
      </c>
      <c r="M1008" t="s">
        <v>6</v>
      </c>
      <c r="N1008" t="s">
        <v>558</v>
      </c>
    </row>
    <row r="1009" spans="1:14" x14ac:dyDescent="0.3">
      <c r="A1009">
        <v>1182</v>
      </c>
      <c r="B1009" t="s">
        <v>322</v>
      </c>
      <c r="C1009" t="s">
        <v>2</v>
      </c>
      <c r="D1009" t="str">
        <f t="shared" si="48"/>
        <v>NUEandYear 3</v>
      </c>
      <c r="E1009" s="5">
        <v>42004</v>
      </c>
      <c r="F1009" s="2">
        <v>21105141000</v>
      </c>
      <c r="G1009" s="2">
        <v>19198615000</v>
      </c>
      <c r="H1009" s="2">
        <v>520805000</v>
      </c>
      <c r="I1009">
        <v>0</v>
      </c>
      <c r="J1009">
        <v>0</v>
      </c>
      <c r="K1009" s="2">
        <f t="shared" si="46"/>
        <v>1906526000</v>
      </c>
      <c r="L1009" s="2">
        <f t="shared" si="47"/>
        <v>1385721000</v>
      </c>
      <c r="M1009" t="s">
        <v>11</v>
      </c>
      <c r="N1009" t="s">
        <v>559</v>
      </c>
    </row>
    <row r="1010" spans="1:14" x14ac:dyDescent="0.3">
      <c r="A1010">
        <v>1190</v>
      </c>
      <c r="B1010" t="s">
        <v>324</v>
      </c>
      <c r="C1010" t="s">
        <v>2</v>
      </c>
      <c r="D1010" t="str">
        <f t="shared" si="48"/>
        <v>NWLandYear 3</v>
      </c>
      <c r="E1010" s="5">
        <v>42004</v>
      </c>
      <c r="F1010" s="2">
        <v>5727000000</v>
      </c>
      <c r="G1010" s="2">
        <v>3523600000</v>
      </c>
      <c r="H1010" s="2">
        <v>1545900000</v>
      </c>
      <c r="I1010">
        <v>0</v>
      </c>
      <c r="J1010">
        <v>0</v>
      </c>
      <c r="K1010" s="2">
        <f t="shared" si="46"/>
        <v>2203400000</v>
      </c>
      <c r="L1010" s="2">
        <f t="shared" si="47"/>
        <v>657500000</v>
      </c>
      <c r="M1010" t="s">
        <v>4</v>
      </c>
      <c r="N1010" t="s">
        <v>560</v>
      </c>
    </row>
    <row r="1011" spans="1:14" x14ac:dyDescent="0.3">
      <c r="A1011">
        <v>1202</v>
      </c>
      <c r="B1011" t="s">
        <v>325</v>
      </c>
      <c r="C1011" t="s">
        <v>2</v>
      </c>
      <c r="D1011" t="str">
        <f t="shared" si="48"/>
        <v>OandYear 3</v>
      </c>
      <c r="E1011" s="5">
        <v>42004</v>
      </c>
      <c r="F1011" s="2">
        <v>933505000</v>
      </c>
      <c r="G1011" s="2">
        <v>53871000</v>
      </c>
      <c r="H1011" s="2">
        <v>51085000</v>
      </c>
      <c r="I1011">
        <v>0</v>
      </c>
      <c r="J1011" s="2">
        <v>374661000</v>
      </c>
      <c r="K1011" s="2">
        <f t="shared" si="46"/>
        <v>879634000</v>
      </c>
      <c r="L1011" s="2">
        <f t="shared" si="47"/>
        <v>453888000</v>
      </c>
      <c r="M1011" t="s">
        <v>12</v>
      </c>
      <c r="N1011" t="s">
        <v>537</v>
      </c>
    </row>
    <row r="1012" spans="1:14" x14ac:dyDescent="0.3">
      <c r="A1012">
        <v>1206</v>
      </c>
      <c r="B1012" t="s">
        <v>326</v>
      </c>
      <c r="C1012" t="s">
        <v>2</v>
      </c>
      <c r="D1012" t="str">
        <f t="shared" si="48"/>
        <v>OKEandYear 3</v>
      </c>
      <c r="E1012" s="5">
        <v>42004</v>
      </c>
      <c r="F1012" s="2">
        <v>12195091000</v>
      </c>
      <c r="G1012" s="2">
        <v>10088548000</v>
      </c>
      <c r="H1012" s="2">
        <v>674887000</v>
      </c>
      <c r="I1012">
        <v>0</v>
      </c>
      <c r="J1012" s="2">
        <v>294684000</v>
      </c>
      <c r="K1012" s="2">
        <f t="shared" si="46"/>
        <v>2106543000</v>
      </c>
      <c r="L1012" s="2">
        <f t="shared" si="47"/>
        <v>1136972000</v>
      </c>
      <c r="M1012" t="s">
        <v>6</v>
      </c>
      <c r="N1012" t="s">
        <v>512</v>
      </c>
    </row>
    <row r="1013" spans="1:14" x14ac:dyDescent="0.3">
      <c r="A1013">
        <v>1214</v>
      </c>
      <c r="B1013" t="s">
        <v>328</v>
      </c>
      <c r="C1013" t="s">
        <v>2</v>
      </c>
      <c r="D1013" t="str">
        <f t="shared" si="48"/>
        <v>ORLYandYear 3</v>
      </c>
      <c r="E1013" s="5">
        <v>42004</v>
      </c>
      <c r="F1013" s="2">
        <v>7216081000</v>
      </c>
      <c r="G1013" s="2">
        <v>3507180000</v>
      </c>
      <c r="H1013" s="2">
        <v>2438527000</v>
      </c>
      <c r="I1013">
        <v>0</v>
      </c>
      <c r="J1013">
        <v>0</v>
      </c>
      <c r="K1013" s="2">
        <f t="shared" si="46"/>
        <v>3708901000</v>
      </c>
      <c r="L1013" s="2">
        <f t="shared" si="47"/>
        <v>1270374000</v>
      </c>
      <c r="M1013" t="s">
        <v>4</v>
      </c>
      <c r="N1013" t="s">
        <v>539</v>
      </c>
    </row>
    <row r="1014" spans="1:14" x14ac:dyDescent="0.3">
      <c r="A1014">
        <v>1218</v>
      </c>
      <c r="B1014" t="s">
        <v>329</v>
      </c>
      <c r="C1014" t="s">
        <v>2</v>
      </c>
      <c r="D1014" t="str">
        <f t="shared" si="48"/>
        <v>OXYandYear 3</v>
      </c>
      <c r="E1014" s="5">
        <v>42004</v>
      </c>
      <c r="F1014" s="2">
        <v>19312000000</v>
      </c>
      <c r="G1014" s="2">
        <v>6803000000</v>
      </c>
      <c r="H1014" s="2">
        <v>2053000000</v>
      </c>
      <c r="I1014">
        <v>0</v>
      </c>
      <c r="J1014" s="2">
        <v>4261000000</v>
      </c>
      <c r="K1014" s="2">
        <f t="shared" si="46"/>
        <v>12509000000</v>
      </c>
      <c r="L1014" s="2">
        <f t="shared" si="47"/>
        <v>6195000000</v>
      </c>
      <c r="M1014" t="s">
        <v>6</v>
      </c>
      <c r="N1014" t="s">
        <v>512</v>
      </c>
    </row>
    <row r="1015" spans="1:14" x14ac:dyDescent="0.3">
      <c r="A1015">
        <v>1226</v>
      </c>
      <c r="B1015" t="s">
        <v>330</v>
      </c>
      <c r="C1015" t="s">
        <v>2</v>
      </c>
      <c r="D1015" t="str">
        <f t="shared" si="48"/>
        <v>PBCTandYear 3</v>
      </c>
      <c r="E1015" s="5">
        <v>42004</v>
      </c>
      <c r="F1015" s="2">
        <v>1381400000</v>
      </c>
      <c r="G1015" s="2">
        <v>80900000</v>
      </c>
      <c r="H1015" s="2">
        <v>816700000</v>
      </c>
      <c r="I1015">
        <v>0</v>
      </c>
      <c r="J1015" s="2">
        <v>65400000</v>
      </c>
      <c r="K1015" s="2">
        <f t="shared" si="46"/>
        <v>1300500000</v>
      </c>
      <c r="L1015" s="2">
        <f t="shared" si="47"/>
        <v>418400000</v>
      </c>
      <c r="M1015" t="s">
        <v>7</v>
      </c>
      <c r="N1015" t="s">
        <v>561</v>
      </c>
    </row>
    <row r="1016" spans="1:14" x14ac:dyDescent="0.3">
      <c r="A1016">
        <v>1230</v>
      </c>
      <c r="B1016" t="s">
        <v>331</v>
      </c>
      <c r="C1016" t="s">
        <v>2</v>
      </c>
      <c r="D1016" t="str">
        <f t="shared" si="48"/>
        <v>PBIandYear 3</v>
      </c>
      <c r="E1016" s="5">
        <v>42004</v>
      </c>
      <c r="F1016" s="2">
        <v>3821504000</v>
      </c>
      <c r="G1016" s="2">
        <v>1680791000</v>
      </c>
      <c r="H1016" s="2">
        <v>1378400000</v>
      </c>
      <c r="I1016" s="2">
        <v>109931000</v>
      </c>
      <c r="J1016">
        <v>0</v>
      </c>
      <c r="K1016" s="2">
        <f t="shared" si="46"/>
        <v>2140713000</v>
      </c>
      <c r="L1016" s="2">
        <f t="shared" si="47"/>
        <v>652382000</v>
      </c>
      <c r="M1016" t="s">
        <v>9</v>
      </c>
      <c r="N1016" t="s">
        <v>562</v>
      </c>
    </row>
    <row r="1017" spans="1:14" x14ac:dyDescent="0.3">
      <c r="A1017">
        <v>1234</v>
      </c>
      <c r="B1017" t="s">
        <v>332</v>
      </c>
      <c r="C1017" t="s">
        <v>2</v>
      </c>
      <c r="D1017" t="str">
        <f t="shared" si="48"/>
        <v>PCARandYear 3</v>
      </c>
      <c r="E1017" s="5">
        <v>42004</v>
      </c>
      <c r="F1017" s="2">
        <v>18534400000</v>
      </c>
      <c r="G1017" s="2">
        <v>15481600000</v>
      </c>
      <c r="H1017" s="2">
        <v>561400000</v>
      </c>
      <c r="I1017" s="2">
        <v>215600000</v>
      </c>
      <c r="J1017" s="2">
        <v>588500000</v>
      </c>
      <c r="K1017" s="2">
        <f t="shared" si="46"/>
        <v>3052800000</v>
      </c>
      <c r="L1017" s="2">
        <f t="shared" si="47"/>
        <v>1687300000</v>
      </c>
      <c r="M1017" t="s">
        <v>9</v>
      </c>
      <c r="N1017" t="s">
        <v>563</v>
      </c>
    </row>
    <row r="1018" spans="1:14" x14ac:dyDescent="0.3">
      <c r="A1018">
        <v>1242</v>
      </c>
      <c r="B1018" t="s">
        <v>334</v>
      </c>
      <c r="C1018" t="s">
        <v>2</v>
      </c>
      <c r="D1018" t="str">
        <f t="shared" si="48"/>
        <v>PCLNandYear 3</v>
      </c>
      <c r="E1018" s="5">
        <v>42004</v>
      </c>
      <c r="F1018" s="2">
        <v>8441971000</v>
      </c>
      <c r="G1018" s="2">
        <v>857841000</v>
      </c>
      <c r="H1018" s="2">
        <v>4302998000</v>
      </c>
      <c r="I1018">
        <v>0</v>
      </c>
      <c r="J1018" s="2">
        <v>207820000</v>
      </c>
      <c r="K1018" s="2">
        <f t="shared" si="46"/>
        <v>7584130000</v>
      </c>
      <c r="L1018" s="2">
        <f t="shared" si="47"/>
        <v>3073312000</v>
      </c>
      <c r="M1018" t="s">
        <v>4</v>
      </c>
      <c r="N1018" t="s">
        <v>564</v>
      </c>
    </row>
    <row r="1019" spans="1:14" x14ac:dyDescent="0.3">
      <c r="A1019">
        <v>1250</v>
      </c>
      <c r="B1019" t="s">
        <v>336</v>
      </c>
      <c r="C1019" t="s">
        <v>2</v>
      </c>
      <c r="D1019" t="str">
        <f t="shared" si="48"/>
        <v>PEGandYear 3</v>
      </c>
      <c r="E1019" s="5">
        <v>42004</v>
      </c>
      <c r="F1019" s="2">
        <v>10886000000</v>
      </c>
      <c r="G1019" s="2">
        <v>7036000000</v>
      </c>
      <c r="H1019">
        <v>0</v>
      </c>
      <c r="I1019">
        <v>0</v>
      </c>
      <c r="J1019" s="2">
        <v>1227000000</v>
      </c>
      <c r="K1019" s="2">
        <f t="shared" si="46"/>
        <v>3850000000</v>
      </c>
      <c r="L1019" s="2">
        <f t="shared" si="47"/>
        <v>2623000000</v>
      </c>
      <c r="M1019" t="s">
        <v>14</v>
      </c>
      <c r="N1019" t="s">
        <v>502</v>
      </c>
    </row>
    <row r="1020" spans="1:14" x14ac:dyDescent="0.3">
      <c r="A1020">
        <v>1258</v>
      </c>
      <c r="B1020" t="s">
        <v>338</v>
      </c>
      <c r="C1020" t="s">
        <v>2</v>
      </c>
      <c r="D1020" t="str">
        <f t="shared" si="48"/>
        <v>PFEandYear 3</v>
      </c>
      <c r="E1020" s="5">
        <v>42004</v>
      </c>
      <c r="F1020" s="2">
        <v>49605000000</v>
      </c>
      <c r="G1020" s="2">
        <v>9577000000</v>
      </c>
      <c r="H1020" s="2">
        <v>14097000000</v>
      </c>
      <c r="I1020" s="2">
        <v>8393000000</v>
      </c>
      <c r="J1020" s="2">
        <v>4039000000</v>
      </c>
      <c r="K1020" s="2">
        <f t="shared" si="46"/>
        <v>40028000000</v>
      </c>
      <c r="L1020" s="2">
        <f t="shared" si="47"/>
        <v>13499000000</v>
      </c>
      <c r="M1020" t="s">
        <v>8</v>
      </c>
      <c r="N1020" t="s">
        <v>498</v>
      </c>
    </row>
    <row r="1021" spans="1:14" x14ac:dyDescent="0.3">
      <c r="A1021">
        <v>1270</v>
      </c>
      <c r="B1021" t="s">
        <v>341</v>
      </c>
      <c r="C1021" t="s">
        <v>2</v>
      </c>
      <c r="D1021" t="str">
        <f t="shared" si="48"/>
        <v>PGRandYear 3</v>
      </c>
      <c r="E1021" s="5">
        <v>42004</v>
      </c>
      <c r="F1021" s="2">
        <v>19391400000</v>
      </c>
      <c r="G1021" s="2">
        <v>17297300000</v>
      </c>
      <c r="H1021" s="2">
        <v>18900000</v>
      </c>
      <c r="I1021">
        <v>0</v>
      </c>
      <c r="J1021" s="2">
        <v>50900000</v>
      </c>
      <c r="K1021" s="2">
        <f t="shared" si="46"/>
        <v>2094100000</v>
      </c>
      <c r="L1021" s="2">
        <f t="shared" si="47"/>
        <v>2024300000</v>
      </c>
      <c r="M1021" t="s">
        <v>7</v>
      </c>
      <c r="N1021" t="s">
        <v>504</v>
      </c>
    </row>
    <row r="1022" spans="1:14" x14ac:dyDescent="0.3">
      <c r="A1022">
        <v>1290</v>
      </c>
      <c r="B1022" t="s">
        <v>346</v>
      </c>
      <c r="C1022" t="s">
        <v>2</v>
      </c>
      <c r="D1022" t="str">
        <f t="shared" si="48"/>
        <v>PNCandYear 3</v>
      </c>
      <c r="E1022" s="5">
        <v>42004</v>
      </c>
      <c r="F1022" s="2">
        <v>16281000000</v>
      </c>
      <c r="G1022" s="2">
        <v>325000000</v>
      </c>
      <c r="H1022" s="2">
        <v>9488000000</v>
      </c>
      <c r="I1022">
        <v>0</v>
      </c>
      <c r="J1022" s="2">
        <v>273000000</v>
      </c>
      <c r="K1022" s="2">
        <f t="shared" si="46"/>
        <v>15956000000</v>
      </c>
      <c r="L1022" s="2">
        <f t="shared" si="47"/>
        <v>6195000000</v>
      </c>
      <c r="M1022" t="s">
        <v>7</v>
      </c>
      <c r="N1022" t="s">
        <v>518</v>
      </c>
    </row>
    <row r="1023" spans="1:14" x14ac:dyDescent="0.3">
      <c r="A1023">
        <v>1294</v>
      </c>
      <c r="B1023" t="s">
        <v>347</v>
      </c>
      <c r="C1023" t="s">
        <v>2</v>
      </c>
      <c r="D1023" t="str">
        <f t="shared" si="48"/>
        <v>PNRandYear 3</v>
      </c>
      <c r="E1023" s="5">
        <v>42004</v>
      </c>
      <c r="F1023" s="2">
        <v>7039000000</v>
      </c>
      <c r="G1023" s="2">
        <v>4576000000</v>
      </c>
      <c r="H1023" s="2">
        <v>1493800000</v>
      </c>
      <c r="I1023" s="2">
        <v>117300000</v>
      </c>
      <c r="J1023">
        <v>0</v>
      </c>
      <c r="K1023" s="2">
        <f t="shared" si="46"/>
        <v>2463000000</v>
      </c>
      <c r="L1023" s="2">
        <f t="shared" si="47"/>
        <v>851900000</v>
      </c>
      <c r="M1023" t="s">
        <v>9</v>
      </c>
      <c r="N1023" t="s">
        <v>565</v>
      </c>
    </row>
    <row r="1024" spans="1:14" x14ac:dyDescent="0.3">
      <c r="A1024">
        <v>1298</v>
      </c>
      <c r="B1024" t="s">
        <v>348</v>
      </c>
      <c r="C1024" t="s">
        <v>2</v>
      </c>
      <c r="D1024" t="str">
        <f t="shared" si="48"/>
        <v>PNWandYear 3</v>
      </c>
      <c r="E1024" s="5">
        <v>42004</v>
      </c>
      <c r="F1024" s="2">
        <v>3491632000</v>
      </c>
      <c r="G1024" s="2">
        <v>2087854000</v>
      </c>
      <c r="H1024" s="2">
        <v>175178000</v>
      </c>
      <c r="I1024">
        <v>0</v>
      </c>
      <c r="J1024" s="2">
        <v>417358000</v>
      </c>
      <c r="K1024" s="2">
        <f t="shared" si="46"/>
        <v>1403778000</v>
      </c>
      <c r="L1024" s="2">
        <f t="shared" si="47"/>
        <v>811242000</v>
      </c>
      <c r="M1024" t="s">
        <v>14</v>
      </c>
      <c r="N1024" t="s">
        <v>501</v>
      </c>
    </row>
    <row r="1025" spans="1:14" x14ac:dyDescent="0.3">
      <c r="A1025">
        <v>1306</v>
      </c>
      <c r="B1025" t="s">
        <v>350</v>
      </c>
      <c r="C1025" t="s">
        <v>2</v>
      </c>
      <c r="D1025" t="str">
        <f t="shared" si="48"/>
        <v>PPLandYear 3</v>
      </c>
      <c r="E1025" s="5">
        <v>42004</v>
      </c>
      <c r="F1025" s="2">
        <v>7852000000</v>
      </c>
      <c r="G1025" s="2">
        <v>1889000000</v>
      </c>
      <c r="H1025" s="2">
        <v>2173000000</v>
      </c>
      <c r="I1025">
        <v>0</v>
      </c>
      <c r="J1025" s="2">
        <v>923000000</v>
      </c>
      <c r="K1025" s="2">
        <f t="shared" si="46"/>
        <v>5963000000</v>
      </c>
      <c r="L1025" s="2">
        <f t="shared" si="47"/>
        <v>2867000000</v>
      </c>
      <c r="M1025" t="s">
        <v>14</v>
      </c>
      <c r="N1025" t="s">
        <v>502</v>
      </c>
    </row>
    <row r="1026" spans="1:14" x14ac:dyDescent="0.3">
      <c r="A1026">
        <v>1310</v>
      </c>
      <c r="B1026" t="s">
        <v>351</v>
      </c>
      <c r="C1026" t="s">
        <v>2</v>
      </c>
      <c r="D1026" t="str">
        <f t="shared" si="48"/>
        <v>PRUandYear 3</v>
      </c>
      <c r="E1026" s="5">
        <v>42004</v>
      </c>
      <c r="F1026" s="2">
        <v>54105000000</v>
      </c>
      <c r="G1026" s="2">
        <v>33560000000</v>
      </c>
      <c r="H1026" s="2">
        <v>18786000000</v>
      </c>
      <c r="I1026">
        <v>0</v>
      </c>
      <c r="J1026">
        <v>0</v>
      </c>
      <c r="K1026" s="2">
        <f t="shared" si="46"/>
        <v>20545000000</v>
      </c>
      <c r="L1026" s="2">
        <f t="shared" si="47"/>
        <v>1759000000</v>
      </c>
      <c r="M1026" t="s">
        <v>7</v>
      </c>
      <c r="N1026" t="s">
        <v>551</v>
      </c>
    </row>
    <row r="1027" spans="1:14" x14ac:dyDescent="0.3">
      <c r="A1027">
        <v>1314</v>
      </c>
      <c r="B1027" t="s">
        <v>352</v>
      </c>
      <c r="C1027" t="s">
        <v>2</v>
      </c>
      <c r="D1027" t="str">
        <f t="shared" si="48"/>
        <v>PSXandYear 3</v>
      </c>
      <c r="E1027" s="5">
        <v>42004</v>
      </c>
      <c r="F1027" s="2">
        <v>161212000000</v>
      </c>
      <c r="G1027" s="2">
        <v>140183000000</v>
      </c>
      <c r="H1027" s="2">
        <v>16703000000</v>
      </c>
      <c r="I1027">
        <v>0</v>
      </c>
      <c r="J1027" s="2">
        <v>1019000000</v>
      </c>
      <c r="K1027" s="2">
        <f t="shared" ref="K1027:K1090" si="49">F1027-G1027</f>
        <v>21029000000</v>
      </c>
      <c r="L1027" s="2">
        <f t="shared" ref="L1027:L1090" si="50">F1027-G1027-H1027-I1027-J1027</f>
        <v>3307000000</v>
      </c>
      <c r="M1027" t="s">
        <v>6</v>
      </c>
      <c r="N1027" t="s">
        <v>556</v>
      </c>
    </row>
    <row r="1028" spans="1:14" x14ac:dyDescent="0.3">
      <c r="A1028">
        <v>1322</v>
      </c>
      <c r="B1028" t="s">
        <v>354</v>
      </c>
      <c r="C1028" t="s">
        <v>2</v>
      </c>
      <c r="D1028" t="str">
        <f t="shared" ref="D1028:D1091" si="51">B1028&amp;"and"&amp;C1028</f>
        <v>PWRandYear 3</v>
      </c>
      <c r="E1028" s="5">
        <v>42004</v>
      </c>
      <c r="F1028" s="2">
        <v>7747229000</v>
      </c>
      <c r="G1028" s="2">
        <v>6578435000</v>
      </c>
      <c r="H1028" s="2">
        <v>705477000</v>
      </c>
      <c r="I1028">
        <v>0</v>
      </c>
      <c r="J1028" s="2">
        <v>34257000</v>
      </c>
      <c r="K1028" s="2">
        <f t="shared" si="49"/>
        <v>1168794000</v>
      </c>
      <c r="L1028" s="2">
        <f t="shared" si="50"/>
        <v>429060000</v>
      </c>
      <c r="M1028" t="s">
        <v>9</v>
      </c>
      <c r="N1028" t="s">
        <v>493</v>
      </c>
    </row>
    <row r="1029" spans="1:14" x14ac:dyDescent="0.3">
      <c r="A1029">
        <v>1326</v>
      </c>
      <c r="B1029" t="s">
        <v>355</v>
      </c>
      <c r="C1029" t="s">
        <v>2</v>
      </c>
      <c r="D1029" t="str">
        <f t="shared" si="51"/>
        <v>PXandYear 3</v>
      </c>
      <c r="E1029" s="5">
        <v>42004</v>
      </c>
      <c r="F1029" s="2">
        <v>12273000000</v>
      </c>
      <c r="G1029" s="2">
        <v>6962000000</v>
      </c>
      <c r="H1029" s="2">
        <v>1437000000</v>
      </c>
      <c r="I1029" s="2">
        <v>96000000</v>
      </c>
      <c r="J1029" s="2">
        <v>1170000000</v>
      </c>
      <c r="K1029" s="2">
        <f t="shared" si="49"/>
        <v>5311000000</v>
      </c>
      <c r="L1029" s="2">
        <f t="shared" si="50"/>
        <v>2608000000</v>
      </c>
      <c r="M1029" t="s">
        <v>11</v>
      </c>
      <c r="N1029" t="s">
        <v>566</v>
      </c>
    </row>
    <row r="1030" spans="1:14" x14ac:dyDescent="0.3">
      <c r="A1030">
        <v>1344</v>
      </c>
      <c r="B1030" t="s">
        <v>359</v>
      </c>
      <c r="C1030" t="s">
        <v>2</v>
      </c>
      <c r="D1030" t="str">
        <f t="shared" si="51"/>
        <v>RCLandYear 3</v>
      </c>
      <c r="E1030" s="5">
        <v>42004</v>
      </c>
      <c r="F1030" s="2">
        <v>8073855000</v>
      </c>
      <c r="G1030" s="2">
        <v>5306281000</v>
      </c>
      <c r="H1030" s="2">
        <v>1048952000</v>
      </c>
      <c r="I1030">
        <v>0</v>
      </c>
      <c r="J1030" s="2">
        <v>772445000</v>
      </c>
      <c r="K1030" s="2">
        <f t="shared" si="49"/>
        <v>2767574000</v>
      </c>
      <c r="L1030" s="2">
        <f t="shared" si="50"/>
        <v>946177000</v>
      </c>
      <c r="M1030" t="s">
        <v>4</v>
      </c>
      <c r="N1030" t="s">
        <v>550</v>
      </c>
    </row>
    <row r="1031" spans="1:14" x14ac:dyDescent="0.3">
      <c r="A1031">
        <v>1368</v>
      </c>
      <c r="B1031" t="s">
        <v>365</v>
      </c>
      <c r="C1031" t="s">
        <v>2</v>
      </c>
      <c r="D1031" t="str">
        <f t="shared" si="51"/>
        <v>ROPandYear 3</v>
      </c>
      <c r="E1031" s="5">
        <v>42004</v>
      </c>
      <c r="F1031" s="2">
        <v>3549494000</v>
      </c>
      <c r="G1031" s="2">
        <v>1447595000</v>
      </c>
      <c r="H1031" s="2">
        <v>1102426000</v>
      </c>
      <c r="I1031">
        <v>0</v>
      </c>
      <c r="J1031">
        <v>0</v>
      </c>
      <c r="K1031" s="2">
        <f t="shared" si="49"/>
        <v>2101899000</v>
      </c>
      <c r="L1031" s="2">
        <f t="shared" si="50"/>
        <v>999473000</v>
      </c>
      <c r="M1031" t="s">
        <v>9</v>
      </c>
      <c r="N1031" t="s">
        <v>493</v>
      </c>
    </row>
    <row r="1032" spans="1:14" x14ac:dyDescent="0.3">
      <c r="A1032">
        <v>1376</v>
      </c>
      <c r="B1032" t="s">
        <v>367</v>
      </c>
      <c r="C1032" t="s">
        <v>2</v>
      </c>
      <c r="D1032" t="str">
        <f t="shared" si="51"/>
        <v>RRCandYear 3</v>
      </c>
      <c r="E1032" s="5">
        <v>42004</v>
      </c>
      <c r="F1032" s="2">
        <v>2042537000</v>
      </c>
      <c r="G1032" s="2">
        <v>605752000</v>
      </c>
      <c r="H1032" s="2">
        <v>191802000</v>
      </c>
      <c r="I1032">
        <v>0</v>
      </c>
      <c r="J1032" s="2">
        <v>551032000</v>
      </c>
      <c r="K1032" s="2">
        <f t="shared" si="49"/>
        <v>1436785000</v>
      </c>
      <c r="L1032" s="2">
        <f t="shared" si="50"/>
        <v>693951000</v>
      </c>
      <c r="M1032" t="s">
        <v>6</v>
      </c>
      <c r="N1032" t="s">
        <v>512</v>
      </c>
    </row>
    <row r="1033" spans="1:14" x14ac:dyDescent="0.3">
      <c r="A1033">
        <v>1388</v>
      </c>
      <c r="B1033" t="s">
        <v>370</v>
      </c>
      <c r="C1033" t="s">
        <v>2</v>
      </c>
      <c r="D1033" t="str">
        <f t="shared" si="51"/>
        <v>SCGandYear 3</v>
      </c>
      <c r="E1033" s="5">
        <v>42004</v>
      </c>
      <c r="F1033" s="2">
        <v>4951000000</v>
      </c>
      <c r="G1033" s="2">
        <v>3331000000</v>
      </c>
      <c r="H1033" s="2">
        <v>229000000</v>
      </c>
      <c r="I1033">
        <v>0</v>
      </c>
      <c r="J1033" s="2">
        <v>384000000</v>
      </c>
      <c r="K1033" s="2">
        <f t="shared" si="49"/>
        <v>1620000000</v>
      </c>
      <c r="L1033" s="2">
        <f t="shared" si="50"/>
        <v>1007000000</v>
      </c>
      <c r="M1033" t="s">
        <v>14</v>
      </c>
      <c r="N1033" t="s">
        <v>501</v>
      </c>
    </row>
    <row r="1034" spans="1:14" x14ac:dyDescent="0.3">
      <c r="A1034">
        <v>1396</v>
      </c>
      <c r="B1034" t="s">
        <v>371</v>
      </c>
      <c r="C1034" t="s">
        <v>2</v>
      </c>
      <c r="D1034" t="str">
        <f t="shared" si="51"/>
        <v>SEandYear 3</v>
      </c>
      <c r="E1034" s="5">
        <v>42004</v>
      </c>
      <c r="F1034" s="2">
        <v>5903000000</v>
      </c>
      <c r="G1034" s="2">
        <v>2790000000</v>
      </c>
      <c r="H1034" s="2">
        <v>393000000</v>
      </c>
      <c r="I1034">
        <v>0</v>
      </c>
      <c r="J1034" s="2">
        <v>796000000</v>
      </c>
      <c r="K1034" s="2">
        <f t="shared" si="49"/>
        <v>3113000000</v>
      </c>
      <c r="L1034" s="2">
        <f t="shared" si="50"/>
        <v>1924000000</v>
      </c>
      <c r="M1034" t="s">
        <v>6</v>
      </c>
      <c r="N1034" t="s">
        <v>556</v>
      </c>
    </row>
    <row r="1035" spans="1:14" x14ac:dyDescent="0.3">
      <c r="A1035">
        <v>1404</v>
      </c>
      <c r="B1035" t="s">
        <v>373</v>
      </c>
      <c r="C1035" t="s">
        <v>2</v>
      </c>
      <c r="D1035" t="str">
        <f t="shared" si="51"/>
        <v>SHWandYear 3</v>
      </c>
      <c r="E1035" s="5">
        <v>42004</v>
      </c>
      <c r="F1035" s="2">
        <v>11129533000</v>
      </c>
      <c r="G1035" s="2">
        <v>5965049000</v>
      </c>
      <c r="H1035" s="2">
        <v>3860448000</v>
      </c>
      <c r="I1035">
        <v>0</v>
      </c>
      <c r="J1035">
        <v>0</v>
      </c>
      <c r="K1035" s="2">
        <f t="shared" si="49"/>
        <v>5164484000</v>
      </c>
      <c r="L1035" s="2">
        <f t="shared" si="50"/>
        <v>1304036000</v>
      </c>
      <c r="M1035" t="s">
        <v>11</v>
      </c>
      <c r="N1035" t="s">
        <v>507</v>
      </c>
    </row>
    <row r="1036" spans="1:14" x14ac:dyDescent="0.3">
      <c r="A1036">
        <v>1416</v>
      </c>
      <c r="B1036" t="s">
        <v>376</v>
      </c>
      <c r="C1036" t="s">
        <v>2</v>
      </c>
      <c r="D1036" t="str">
        <f t="shared" si="51"/>
        <v>SLGandYear 3</v>
      </c>
      <c r="E1036" s="5">
        <v>42004</v>
      </c>
      <c r="F1036" s="2">
        <v>1519978000</v>
      </c>
      <c r="G1036" s="2">
        <v>500126000</v>
      </c>
      <c r="H1036" s="2">
        <v>133502000</v>
      </c>
      <c r="I1036">
        <v>0</v>
      </c>
      <c r="J1036" s="2">
        <v>393987000</v>
      </c>
      <c r="K1036" s="2">
        <f t="shared" si="49"/>
        <v>1019852000</v>
      </c>
      <c r="L1036" s="2">
        <f t="shared" si="50"/>
        <v>492363000</v>
      </c>
      <c r="M1036" t="s">
        <v>12</v>
      </c>
      <c r="N1036" t="s">
        <v>567</v>
      </c>
    </row>
    <row r="1037" spans="1:14" x14ac:dyDescent="0.3">
      <c r="A1037">
        <v>1424</v>
      </c>
      <c r="B1037" t="s">
        <v>378</v>
      </c>
      <c r="C1037" t="s">
        <v>2</v>
      </c>
      <c r="D1037" t="str">
        <f t="shared" si="51"/>
        <v>SNIandYear 3</v>
      </c>
      <c r="E1037" s="5">
        <v>42004</v>
      </c>
      <c r="F1037" s="2">
        <v>2665456000</v>
      </c>
      <c r="G1037" s="2">
        <v>778896000</v>
      </c>
      <c r="H1037" s="2">
        <v>764799000</v>
      </c>
      <c r="I1037">
        <v>0</v>
      </c>
      <c r="J1037" s="2">
        <v>128582000</v>
      </c>
      <c r="K1037" s="2">
        <f t="shared" si="49"/>
        <v>1886560000</v>
      </c>
      <c r="L1037" s="2">
        <f t="shared" si="50"/>
        <v>993179000</v>
      </c>
      <c r="M1037" t="s">
        <v>4</v>
      </c>
      <c r="N1037" t="s">
        <v>568</v>
      </c>
    </row>
    <row r="1038" spans="1:14" x14ac:dyDescent="0.3">
      <c r="A1038">
        <v>1428</v>
      </c>
      <c r="B1038" t="s">
        <v>379</v>
      </c>
      <c r="C1038" t="s">
        <v>2</v>
      </c>
      <c r="D1038" t="str">
        <f t="shared" si="51"/>
        <v>SOandYear 3</v>
      </c>
      <c r="E1038" s="5">
        <v>42004</v>
      </c>
      <c r="F1038" s="2">
        <v>18467000000</v>
      </c>
      <c r="G1038" s="2">
        <v>11031000000</v>
      </c>
      <c r="H1038" s="2">
        <v>981000000</v>
      </c>
      <c r="I1038">
        <v>0</v>
      </c>
      <c r="J1038" s="2">
        <v>1945000000</v>
      </c>
      <c r="K1038" s="2">
        <f t="shared" si="49"/>
        <v>7436000000</v>
      </c>
      <c r="L1038" s="2">
        <f t="shared" si="50"/>
        <v>4510000000</v>
      </c>
      <c r="M1038" t="s">
        <v>14</v>
      </c>
      <c r="N1038" t="s">
        <v>502</v>
      </c>
    </row>
    <row r="1039" spans="1:14" x14ac:dyDescent="0.3">
      <c r="A1039">
        <v>1432</v>
      </c>
      <c r="B1039" t="s">
        <v>380</v>
      </c>
      <c r="C1039" t="s">
        <v>2</v>
      </c>
      <c r="D1039" t="str">
        <f t="shared" si="51"/>
        <v>SPGandYear 3</v>
      </c>
      <c r="E1039" s="5">
        <v>42004</v>
      </c>
      <c r="F1039" s="2">
        <v>4870818000</v>
      </c>
      <c r="G1039" s="2">
        <v>882803000</v>
      </c>
      <c r="H1039" s="2">
        <v>446845000</v>
      </c>
      <c r="I1039">
        <v>0</v>
      </c>
      <c r="J1039" s="2">
        <v>1143827000</v>
      </c>
      <c r="K1039" s="2">
        <f t="shared" si="49"/>
        <v>3988015000</v>
      </c>
      <c r="L1039" s="2">
        <f t="shared" si="50"/>
        <v>2397343000</v>
      </c>
      <c r="M1039" t="s">
        <v>12</v>
      </c>
      <c r="N1039" t="s">
        <v>505</v>
      </c>
    </row>
    <row r="1040" spans="1:14" x14ac:dyDescent="0.3">
      <c r="A1040">
        <v>1444</v>
      </c>
      <c r="B1040" t="s">
        <v>382</v>
      </c>
      <c r="C1040" t="s">
        <v>2</v>
      </c>
      <c r="D1040" t="str">
        <f t="shared" si="51"/>
        <v>SRCLandYear 3</v>
      </c>
      <c r="E1040" s="5">
        <v>42004</v>
      </c>
      <c r="F1040" s="2">
        <v>2555601000</v>
      </c>
      <c r="G1040" s="2">
        <v>1461190000</v>
      </c>
      <c r="H1040" s="2">
        <v>489937000</v>
      </c>
      <c r="I1040">
        <v>0</v>
      </c>
      <c r="J1040" s="2">
        <v>48138000</v>
      </c>
      <c r="K1040" s="2">
        <f t="shared" si="49"/>
        <v>1094411000</v>
      </c>
      <c r="L1040" s="2">
        <f t="shared" si="50"/>
        <v>556336000</v>
      </c>
      <c r="M1040" t="s">
        <v>9</v>
      </c>
      <c r="N1040" t="s">
        <v>493</v>
      </c>
    </row>
    <row r="1041" spans="1:14" x14ac:dyDescent="0.3">
      <c r="A1041">
        <v>1448</v>
      </c>
      <c r="B1041" t="s">
        <v>383</v>
      </c>
      <c r="C1041" t="s">
        <v>2</v>
      </c>
      <c r="D1041" t="str">
        <f t="shared" si="51"/>
        <v>SREandYear 3</v>
      </c>
      <c r="E1041" s="5">
        <v>42004</v>
      </c>
      <c r="F1041" s="2">
        <v>11035000000</v>
      </c>
      <c r="G1041" s="2">
        <v>7689000000</v>
      </c>
      <c r="H1041" s="2">
        <v>414000000</v>
      </c>
      <c r="I1041">
        <v>0</v>
      </c>
      <c r="J1041" s="2">
        <v>1156000000</v>
      </c>
      <c r="K1041" s="2">
        <f t="shared" si="49"/>
        <v>3346000000</v>
      </c>
      <c r="L1041" s="2">
        <f t="shared" si="50"/>
        <v>1776000000</v>
      </c>
      <c r="M1041" t="s">
        <v>14</v>
      </c>
      <c r="N1041" t="s">
        <v>501</v>
      </c>
    </row>
    <row r="1042" spans="1:14" x14ac:dyDescent="0.3">
      <c r="A1042">
        <v>1452</v>
      </c>
      <c r="B1042" t="s">
        <v>384</v>
      </c>
      <c r="C1042" t="s">
        <v>2</v>
      </c>
      <c r="D1042" t="str">
        <f t="shared" si="51"/>
        <v>STIandYear 3</v>
      </c>
      <c r="E1042" s="5">
        <v>42004</v>
      </c>
      <c r="F1042" s="2">
        <v>8707000000</v>
      </c>
      <c r="G1042" s="2">
        <v>235000000</v>
      </c>
      <c r="H1042" s="2">
        <v>5518000000</v>
      </c>
      <c r="I1042">
        <v>0</v>
      </c>
      <c r="J1042" s="2">
        <v>367000000</v>
      </c>
      <c r="K1042" s="2">
        <f t="shared" si="49"/>
        <v>8472000000</v>
      </c>
      <c r="L1042" s="2">
        <f t="shared" si="50"/>
        <v>2587000000</v>
      </c>
      <c r="M1042" t="s">
        <v>7</v>
      </c>
      <c r="N1042" t="s">
        <v>518</v>
      </c>
    </row>
    <row r="1043" spans="1:14" x14ac:dyDescent="0.3">
      <c r="A1043">
        <v>1476</v>
      </c>
      <c r="B1043" t="s">
        <v>389</v>
      </c>
      <c r="C1043" t="s">
        <v>2</v>
      </c>
      <c r="D1043" t="str">
        <f t="shared" si="51"/>
        <v>SWNandYear 3</v>
      </c>
      <c r="E1043" s="5">
        <v>42004</v>
      </c>
      <c r="F1043" s="2">
        <v>4038000000</v>
      </c>
      <c r="G1043" s="2">
        <v>427000000</v>
      </c>
      <c r="H1043" s="2">
        <v>1296000000</v>
      </c>
      <c r="I1043">
        <v>0</v>
      </c>
      <c r="J1043" s="2">
        <v>942000000</v>
      </c>
      <c r="K1043" s="2">
        <f t="shared" si="49"/>
        <v>3611000000</v>
      </c>
      <c r="L1043" s="2">
        <f t="shared" si="50"/>
        <v>1373000000</v>
      </c>
      <c r="M1043" t="s">
        <v>6</v>
      </c>
      <c r="N1043" t="s">
        <v>512</v>
      </c>
    </row>
    <row r="1044" spans="1:14" x14ac:dyDescent="0.3">
      <c r="A1044">
        <v>1480</v>
      </c>
      <c r="B1044" t="s">
        <v>390</v>
      </c>
      <c r="C1044" t="s">
        <v>2</v>
      </c>
      <c r="D1044" t="str">
        <f t="shared" si="51"/>
        <v>SYFandYear 3</v>
      </c>
      <c r="E1044" s="5">
        <v>42004</v>
      </c>
      <c r="F1044" s="2">
        <v>12727000000</v>
      </c>
      <c r="G1044" s="2">
        <v>470000000</v>
      </c>
      <c r="H1044" s="2">
        <v>2927000000</v>
      </c>
      <c r="I1044">
        <v>0</v>
      </c>
      <c r="J1044" s="2">
        <v>5492000000</v>
      </c>
      <c r="K1044" s="2">
        <f t="shared" si="49"/>
        <v>12257000000</v>
      </c>
      <c r="L1044" s="2">
        <f t="shared" si="50"/>
        <v>3838000000</v>
      </c>
      <c r="M1044" t="s">
        <v>7</v>
      </c>
      <c r="N1044" t="s">
        <v>487</v>
      </c>
    </row>
    <row r="1045" spans="1:14" x14ac:dyDescent="0.3">
      <c r="A1045">
        <v>1496</v>
      </c>
      <c r="B1045" t="s">
        <v>394</v>
      </c>
      <c r="C1045" t="s">
        <v>2</v>
      </c>
      <c r="D1045" t="str">
        <f t="shared" si="51"/>
        <v>TandYear 3</v>
      </c>
      <c r="E1045" s="5">
        <v>42004</v>
      </c>
      <c r="F1045" s="2">
        <v>132447000000</v>
      </c>
      <c r="G1045" s="2">
        <v>60145000000</v>
      </c>
      <c r="H1045" s="2">
        <v>41817000000</v>
      </c>
      <c r="I1045">
        <v>0</v>
      </c>
      <c r="J1045" s="2">
        <v>18273000000</v>
      </c>
      <c r="K1045" s="2">
        <f t="shared" si="49"/>
        <v>72302000000</v>
      </c>
      <c r="L1045" s="2">
        <f t="shared" si="50"/>
        <v>12212000000</v>
      </c>
      <c r="M1045" t="s">
        <v>13</v>
      </c>
      <c r="N1045" t="s">
        <v>526</v>
      </c>
    </row>
    <row r="1046" spans="1:14" x14ac:dyDescent="0.3">
      <c r="A1046">
        <v>1504</v>
      </c>
      <c r="B1046" t="s">
        <v>396</v>
      </c>
      <c r="C1046" t="s">
        <v>2</v>
      </c>
      <c r="D1046" t="str">
        <f t="shared" si="51"/>
        <v>TDCandYear 3</v>
      </c>
      <c r="E1046" s="5">
        <v>42004</v>
      </c>
      <c r="F1046" s="2">
        <v>2732000000</v>
      </c>
      <c r="G1046" s="2">
        <v>1253000000</v>
      </c>
      <c r="H1046" s="2">
        <v>770000000</v>
      </c>
      <c r="I1046" s="2">
        <v>206000000</v>
      </c>
      <c r="J1046">
        <v>0</v>
      </c>
      <c r="K1046" s="2">
        <f t="shared" si="49"/>
        <v>1479000000</v>
      </c>
      <c r="L1046" s="2">
        <f t="shared" si="50"/>
        <v>503000000</v>
      </c>
      <c r="M1046" t="s">
        <v>10</v>
      </c>
      <c r="N1046" t="s">
        <v>569</v>
      </c>
    </row>
    <row r="1047" spans="1:14" x14ac:dyDescent="0.3">
      <c r="A1047">
        <v>1516</v>
      </c>
      <c r="B1047" t="s">
        <v>399</v>
      </c>
      <c r="C1047" t="s">
        <v>2</v>
      </c>
      <c r="D1047" t="str">
        <f t="shared" si="51"/>
        <v>TGNAandYear 3</v>
      </c>
      <c r="E1047" s="5">
        <v>42004</v>
      </c>
      <c r="F1047" s="2">
        <v>2626141000</v>
      </c>
      <c r="G1047" s="2">
        <v>954990000</v>
      </c>
      <c r="H1047" s="2">
        <v>766854000</v>
      </c>
      <c r="I1047">
        <v>0</v>
      </c>
      <c r="J1047" s="2">
        <v>151837000</v>
      </c>
      <c r="K1047" s="2">
        <f t="shared" si="49"/>
        <v>1671151000</v>
      </c>
      <c r="L1047" s="2">
        <f t="shared" si="50"/>
        <v>752460000</v>
      </c>
      <c r="M1047" t="s">
        <v>4</v>
      </c>
      <c r="N1047" t="s">
        <v>496</v>
      </c>
    </row>
    <row r="1048" spans="1:14" x14ac:dyDescent="0.3">
      <c r="A1048">
        <v>1532</v>
      </c>
      <c r="B1048" t="s">
        <v>403</v>
      </c>
      <c r="C1048" t="s">
        <v>2</v>
      </c>
      <c r="D1048" t="str">
        <f t="shared" si="51"/>
        <v>TMKandYear 3</v>
      </c>
      <c r="E1048" s="5">
        <v>42004</v>
      </c>
      <c r="F1048" s="2">
        <v>3620095000</v>
      </c>
      <c r="G1048" s="2">
        <v>1903384000</v>
      </c>
      <c r="H1048">
        <v>0</v>
      </c>
      <c r="I1048">
        <v>0</v>
      </c>
      <c r="J1048" s="2">
        <v>855908000</v>
      </c>
      <c r="K1048" s="2">
        <f t="shared" si="49"/>
        <v>1716711000</v>
      </c>
      <c r="L1048" s="2">
        <f t="shared" si="50"/>
        <v>860803000</v>
      </c>
      <c r="M1048" t="s">
        <v>7</v>
      </c>
      <c r="N1048" t="s">
        <v>503</v>
      </c>
    </row>
    <row r="1049" spans="1:14" x14ac:dyDescent="0.3">
      <c r="A1049">
        <v>1536</v>
      </c>
      <c r="B1049" t="s">
        <v>404</v>
      </c>
      <c r="C1049" t="s">
        <v>2</v>
      </c>
      <c r="D1049" t="str">
        <f t="shared" si="51"/>
        <v>TMOandYear 3</v>
      </c>
      <c r="E1049" s="5">
        <v>42004</v>
      </c>
      <c r="F1049" s="2">
        <v>16889600000</v>
      </c>
      <c r="G1049" s="2">
        <v>9397600000</v>
      </c>
      <c r="H1049" s="2">
        <v>4896100000</v>
      </c>
      <c r="I1049" s="2">
        <v>691100000</v>
      </c>
      <c r="J1049">
        <v>0</v>
      </c>
      <c r="K1049" s="2">
        <f t="shared" si="49"/>
        <v>7492000000</v>
      </c>
      <c r="L1049" s="2">
        <f t="shared" si="50"/>
        <v>1904800000</v>
      </c>
      <c r="M1049" t="s">
        <v>8</v>
      </c>
      <c r="N1049" t="s">
        <v>495</v>
      </c>
    </row>
    <row r="1050" spans="1:14" x14ac:dyDescent="0.3">
      <c r="A1050">
        <v>1540</v>
      </c>
      <c r="B1050" t="s">
        <v>405</v>
      </c>
      <c r="C1050" t="s">
        <v>2</v>
      </c>
      <c r="D1050" t="str">
        <f t="shared" si="51"/>
        <v>TRIPandYear 3</v>
      </c>
      <c r="E1050" s="5">
        <v>42004</v>
      </c>
      <c r="F1050" s="2">
        <v>1246000000</v>
      </c>
      <c r="G1050" s="2">
        <v>40000000</v>
      </c>
      <c r="H1050" s="2">
        <v>801000000</v>
      </c>
      <c r="I1050">
        <v>0</v>
      </c>
      <c r="J1050" s="2">
        <v>65000000</v>
      </c>
      <c r="K1050" s="2">
        <f t="shared" si="49"/>
        <v>1206000000</v>
      </c>
      <c r="L1050" s="2">
        <f t="shared" si="50"/>
        <v>340000000</v>
      </c>
      <c r="M1050" t="s">
        <v>4</v>
      </c>
      <c r="N1050" t="s">
        <v>564</v>
      </c>
    </row>
    <row r="1051" spans="1:14" x14ac:dyDescent="0.3">
      <c r="A1051">
        <v>1556</v>
      </c>
      <c r="B1051" t="s">
        <v>409</v>
      </c>
      <c r="C1051" t="s">
        <v>2</v>
      </c>
      <c r="D1051" t="str">
        <f t="shared" si="51"/>
        <v>TSOandYear 3</v>
      </c>
      <c r="E1051" s="5">
        <v>42004</v>
      </c>
      <c r="F1051" s="2">
        <v>40633000000</v>
      </c>
      <c r="G1051" s="2">
        <v>35673000000</v>
      </c>
      <c r="H1051" s="2">
        <v>2762000000</v>
      </c>
      <c r="I1051">
        <v>0</v>
      </c>
      <c r="J1051" s="2">
        <v>562000000</v>
      </c>
      <c r="K1051" s="2">
        <f t="shared" si="49"/>
        <v>4960000000</v>
      </c>
      <c r="L1051" s="2">
        <f t="shared" si="50"/>
        <v>1636000000</v>
      </c>
      <c r="M1051" t="s">
        <v>6</v>
      </c>
      <c r="N1051" t="s">
        <v>556</v>
      </c>
    </row>
    <row r="1052" spans="1:14" x14ac:dyDescent="0.3">
      <c r="A1052">
        <v>1560</v>
      </c>
      <c r="B1052" t="s">
        <v>410</v>
      </c>
      <c r="C1052" t="s">
        <v>2</v>
      </c>
      <c r="D1052" t="str">
        <f t="shared" si="51"/>
        <v>TSSandYear 3</v>
      </c>
      <c r="E1052" s="5">
        <v>42004</v>
      </c>
      <c r="F1052" s="2">
        <v>2446877000</v>
      </c>
      <c r="G1052" s="2">
        <v>1668892000</v>
      </c>
      <c r="H1052" s="2">
        <v>346345000</v>
      </c>
      <c r="I1052">
        <v>0</v>
      </c>
      <c r="J1052">
        <v>0</v>
      </c>
      <c r="K1052" s="2">
        <f t="shared" si="49"/>
        <v>777985000</v>
      </c>
      <c r="L1052" s="2">
        <f t="shared" si="50"/>
        <v>431640000</v>
      </c>
      <c r="M1052" t="s">
        <v>10</v>
      </c>
      <c r="N1052" t="s">
        <v>506</v>
      </c>
    </row>
    <row r="1053" spans="1:14" x14ac:dyDescent="0.3">
      <c r="A1053">
        <v>1564</v>
      </c>
      <c r="B1053" t="s">
        <v>411</v>
      </c>
      <c r="C1053" t="s">
        <v>2</v>
      </c>
      <c r="D1053" t="str">
        <f t="shared" si="51"/>
        <v>TXNandYear 3</v>
      </c>
      <c r="E1053" s="5">
        <v>42004</v>
      </c>
      <c r="F1053" s="2">
        <v>13045000000</v>
      </c>
      <c r="G1053" s="2">
        <v>5618000000</v>
      </c>
      <c r="H1053" s="2">
        <v>1843000000</v>
      </c>
      <c r="I1053" s="2">
        <v>1358000000</v>
      </c>
      <c r="J1053">
        <v>0</v>
      </c>
      <c r="K1053" s="2">
        <f t="shared" si="49"/>
        <v>7427000000</v>
      </c>
      <c r="L1053" s="2">
        <f t="shared" si="50"/>
        <v>4226000000</v>
      </c>
      <c r="M1053" t="s">
        <v>10</v>
      </c>
      <c r="N1053" t="s">
        <v>536</v>
      </c>
    </row>
    <row r="1054" spans="1:14" x14ac:dyDescent="0.3">
      <c r="A1054">
        <v>1572</v>
      </c>
      <c r="B1054" t="s">
        <v>413</v>
      </c>
      <c r="C1054" t="s">
        <v>2</v>
      </c>
      <c r="D1054" t="str">
        <f t="shared" si="51"/>
        <v>UAandYear 3</v>
      </c>
      <c r="E1054" s="5">
        <v>42004</v>
      </c>
      <c r="F1054" s="2">
        <v>3084370000</v>
      </c>
      <c r="G1054" s="2">
        <v>1572164000</v>
      </c>
      <c r="H1054" s="2">
        <v>1158251000</v>
      </c>
      <c r="I1054">
        <v>0</v>
      </c>
      <c r="J1054">
        <v>0</v>
      </c>
      <c r="K1054" s="2">
        <f t="shared" si="49"/>
        <v>1512206000</v>
      </c>
      <c r="L1054" s="2">
        <f t="shared" si="50"/>
        <v>353955000</v>
      </c>
      <c r="M1054" t="s">
        <v>4</v>
      </c>
      <c r="N1054" t="s">
        <v>570</v>
      </c>
    </row>
    <row r="1055" spans="1:14" x14ac:dyDescent="0.3">
      <c r="A1055">
        <v>1576</v>
      </c>
      <c r="B1055" t="s">
        <v>414</v>
      </c>
      <c r="C1055" t="s">
        <v>2</v>
      </c>
      <c r="D1055" t="str">
        <f t="shared" si="51"/>
        <v>UAAandYear 3</v>
      </c>
      <c r="E1055" s="5">
        <v>42004</v>
      </c>
      <c r="F1055" s="2">
        <v>3084370000</v>
      </c>
      <c r="G1055" s="2">
        <v>1572164000</v>
      </c>
      <c r="H1055" s="2">
        <v>1158251000</v>
      </c>
      <c r="I1055">
        <v>0</v>
      </c>
      <c r="J1055">
        <v>0</v>
      </c>
      <c r="K1055" s="2">
        <f t="shared" si="49"/>
        <v>1512206000</v>
      </c>
      <c r="L1055" s="2">
        <f t="shared" si="50"/>
        <v>353955000</v>
      </c>
      <c r="M1055" t="s">
        <v>4</v>
      </c>
      <c r="N1055" t="s">
        <v>570</v>
      </c>
    </row>
    <row r="1056" spans="1:14" x14ac:dyDescent="0.3">
      <c r="A1056">
        <v>1580</v>
      </c>
      <c r="B1056" t="s">
        <v>415</v>
      </c>
      <c r="C1056" t="s">
        <v>2</v>
      </c>
      <c r="D1056" t="str">
        <f t="shared" si="51"/>
        <v>UALandYear 3</v>
      </c>
      <c r="E1056" s="5">
        <v>42004</v>
      </c>
      <c r="F1056" s="2">
        <v>38901000000</v>
      </c>
      <c r="G1056" s="2">
        <v>16611000000</v>
      </c>
      <c r="H1056" s="2">
        <v>17795000000</v>
      </c>
      <c r="I1056">
        <v>0</v>
      </c>
      <c r="J1056" s="2">
        <v>1679000000</v>
      </c>
      <c r="K1056" s="2">
        <f t="shared" si="49"/>
        <v>22290000000</v>
      </c>
      <c r="L1056" s="2">
        <f t="shared" si="50"/>
        <v>2816000000</v>
      </c>
      <c r="M1056" t="s">
        <v>9</v>
      </c>
      <c r="N1056" t="s">
        <v>497</v>
      </c>
    </row>
    <row r="1057" spans="1:14" x14ac:dyDescent="0.3">
      <c r="A1057">
        <v>1584</v>
      </c>
      <c r="B1057" t="s">
        <v>416</v>
      </c>
      <c r="C1057" t="s">
        <v>2</v>
      </c>
      <c r="D1057" t="str">
        <f t="shared" si="51"/>
        <v>UDRandYear 3</v>
      </c>
      <c r="E1057" s="5">
        <v>42004</v>
      </c>
      <c r="F1057" s="2">
        <v>818046000</v>
      </c>
      <c r="G1057" s="2">
        <v>270741000</v>
      </c>
      <c r="H1057" s="2">
        <v>56612000</v>
      </c>
      <c r="I1057">
        <v>0</v>
      </c>
      <c r="J1057" s="2">
        <v>363929000</v>
      </c>
      <c r="K1057" s="2">
        <f t="shared" si="49"/>
        <v>547305000</v>
      </c>
      <c r="L1057" s="2">
        <f t="shared" si="50"/>
        <v>126764000</v>
      </c>
      <c r="M1057" t="s">
        <v>12</v>
      </c>
      <c r="N1057" t="s">
        <v>531</v>
      </c>
    </row>
    <row r="1058" spans="1:14" x14ac:dyDescent="0.3">
      <c r="A1058">
        <v>1600</v>
      </c>
      <c r="B1058" t="s">
        <v>419</v>
      </c>
      <c r="C1058" t="s">
        <v>2</v>
      </c>
      <c r="D1058" t="str">
        <f t="shared" si="51"/>
        <v>UNMandYear 3</v>
      </c>
      <c r="E1058" s="5">
        <v>42004</v>
      </c>
      <c r="F1058" s="2">
        <v>10524500000</v>
      </c>
      <c r="G1058" s="2">
        <v>7722100000</v>
      </c>
      <c r="H1058" s="2">
        <v>820900000</v>
      </c>
      <c r="I1058">
        <v>0</v>
      </c>
      <c r="J1058" s="2">
        <v>1272000000</v>
      </c>
      <c r="K1058" s="2">
        <f t="shared" si="49"/>
        <v>2802400000</v>
      </c>
      <c r="L1058" s="2">
        <f t="shared" si="50"/>
        <v>709500000</v>
      </c>
      <c r="M1058" t="s">
        <v>7</v>
      </c>
      <c r="N1058" t="s">
        <v>551</v>
      </c>
    </row>
    <row r="1059" spans="1:14" x14ac:dyDescent="0.3">
      <c r="A1059">
        <v>1608</v>
      </c>
      <c r="B1059" t="s">
        <v>421</v>
      </c>
      <c r="C1059" t="s">
        <v>2</v>
      </c>
      <c r="D1059" t="str">
        <f t="shared" si="51"/>
        <v>UPSandYear 3</v>
      </c>
      <c r="E1059" s="5">
        <v>42004</v>
      </c>
      <c r="F1059" s="2">
        <v>58232000000</v>
      </c>
      <c r="G1059" s="2">
        <v>14758000000</v>
      </c>
      <c r="H1059" s="2">
        <v>36583000000</v>
      </c>
      <c r="I1059">
        <v>0</v>
      </c>
      <c r="J1059" s="2">
        <v>1923000000</v>
      </c>
      <c r="K1059" s="2">
        <f t="shared" si="49"/>
        <v>43474000000</v>
      </c>
      <c r="L1059" s="2">
        <f t="shared" si="50"/>
        <v>4968000000</v>
      </c>
      <c r="M1059" t="s">
        <v>9</v>
      </c>
      <c r="N1059" t="s">
        <v>525</v>
      </c>
    </row>
    <row r="1060" spans="1:14" x14ac:dyDescent="0.3">
      <c r="A1060">
        <v>1640</v>
      </c>
      <c r="B1060" t="s">
        <v>429</v>
      </c>
      <c r="C1060" t="s">
        <v>2</v>
      </c>
      <c r="D1060" t="str">
        <f t="shared" si="51"/>
        <v>VLOandYear 3</v>
      </c>
      <c r="E1060" s="5">
        <v>42004</v>
      </c>
      <c r="F1060" s="2">
        <v>130844000000</v>
      </c>
      <c r="G1060" s="2">
        <v>118141000000</v>
      </c>
      <c r="H1060" s="2">
        <v>5111000000</v>
      </c>
      <c r="I1060">
        <v>0</v>
      </c>
      <c r="J1060" s="2">
        <v>1690000000</v>
      </c>
      <c r="K1060" s="2">
        <f t="shared" si="49"/>
        <v>12703000000</v>
      </c>
      <c r="L1060" s="2">
        <f t="shared" si="50"/>
        <v>5902000000</v>
      </c>
      <c r="M1060" t="s">
        <v>6</v>
      </c>
      <c r="N1060" t="s">
        <v>556</v>
      </c>
    </row>
    <row r="1061" spans="1:14" x14ac:dyDescent="0.3">
      <c r="A1061">
        <v>1644</v>
      </c>
      <c r="B1061" t="s">
        <v>430</v>
      </c>
      <c r="C1061" t="s">
        <v>2</v>
      </c>
      <c r="D1061" t="str">
        <f t="shared" si="51"/>
        <v>VMCandYear 3</v>
      </c>
      <c r="E1061" s="5">
        <v>42004</v>
      </c>
      <c r="F1061" s="2">
        <v>2994169000</v>
      </c>
      <c r="G1061" s="2">
        <v>2406587000</v>
      </c>
      <c r="H1061" s="2">
        <v>292358000</v>
      </c>
      <c r="I1061">
        <v>0</v>
      </c>
      <c r="J1061">
        <v>0</v>
      </c>
      <c r="K1061" s="2">
        <f t="shared" si="49"/>
        <v>587582000</v>
      </c>
      <c r="L1061" s="2">
        <f t="shared" si="50"/>
        <v>295224000</v>
      </c>
      <c r="M1061" t="s">
        <v>11</v>
      </c>
      <c r="N1061" t="s">
        <v>553</v>
      </c>
    </row>
    <row r="1062" spans="1:14" x14ac:dyDescent="0.3">
      <c r="A1062">
        <v>1652</v>
      </c>
      <c r="B1062" t="s">
        <v>432</v>
      </c>
      <c r="C1062" t="s">
        <v>2</v>
      </c>
      <c r="D1062" t="str">
        <f t="shared" si="51"/>
        <v>VRSKandYear 3</v>
      </c>
      <c r="E1062" s="5">
        <v>42004</v>
      </c>
      <c r="F1062" s="2">
        <v>1746726000</v>
      </c>
      <c r="G1062" s="2">
        <v>716598000</v>
      </c>
      <c r="H1062" s="2">
        <v>227306000</v>
      </c>
      <c r="I1062">
        <v>0</v>
      </c>
      <c r="J1062" s="2">
        <v>142376000</v>
      </c>
      <c r="K1062" s="2">
        <f t="shared" si="49"/>
        <v>1030128000</v>
      </c>
      <c r="L1062" s="2">
        <f t="shared" si="50"/>
        <v>660446000</v>
      </c>
      <c r="M1062" t="s">
        <v>9</v>
      </c>
      <c r="N1062" t="s">
        <v>529</v>
      </c>
    </row>
    <row r="1063" spans="1:14" x14ac:dyDescent="0.3">
      <c r="A1063">
        <v>1656</v>
      </c>
      <c r="B1063" t="s">
        <v>433</v>
      </c>
      <c r="C1063" t="s">
        <v>2</v>
      </c>
      <c r="D1063" t="str">
        <f t="shared" si="51"/>
        <v>VRSNandYear 3</v>
      </c>
      <c r="E1063" s="5">
        <v>42004</v>
      </c>
      <c r="F1063" s="2">
        <v>1010117000</v>
      </c>
      <c r="G1063" s="2">
        <v>188425000</v>
      </c>
      <c r="H1063" s="2">
        <v>189488000</v>
      </c>
      <c r="I1063" s="2">
        <v>67777000</v>
      </c>
      <c r="J1063">
        <v>0</v>
      </c>
      <c r="K1063" s="2">
        <f t="shared" si="49"/>
        <v>821692000</v>
      </c>
      <c r="L1063" s="2">
        <f t="shared" si="50"/>
        <v>564427000</v>
      </c>
      <c r="M1063" t="s">
        <v>10</v>
      </c>
      <c r="N1063" t="s">
        <v>506</v>
      </c>
    </row>
    <row r="1064" spans="1:14" x14ac:dyDescent="0.3">
      <c r="A1064">
        <v>1660</v>
      </c>
      <c r="B1064" t="s">
        <v>434</v>
      </c>
      <c r="C1064" t="s">
        <v>2</v>
      </c>
      <c r="D1064" t="str">
        <f t="shared" si="51"/>
        <v>VRTXandYear 3</v>
      </c>
      <c r="E1064" s="5">
        <v>42004</v>
      </c>
      <c r="F1064" s="2">
        <v>580415000</v>
      </c>
      <c r="G1064" s="2">
        <v>60987000</v>
      </c>
      <c r="H1064" s="2">
        <v>305409000</v>
      </c>
      <c r="I1064" s="2">
        <v>855506000</v>
      </c>
      <c r="J1064">
        <v>0</v>
      </c>
      <c r="K1064" s="2">
        <f t="shared" si="49"/>
        <v>519428000</v>
      </c>
      <c r="L1064" s="2">
        <f t="shared" si="50"/>
        <v>-641487000</v>
      </c>
      <c r="M1064" t="s">
        <v>8</v>
      </c>
      <c r="N1064" t="s">
        <v>538</v>
      </c>
    </row>
    <row r="1065" spans="1:14" x14ac:dyDescent="0.3">
      <c r="A1065">
        <v>1668</v>
      </c>
      <c r="B1065" t="s">
        <v>436</v>
      </c>
      <c r="C1065" t="s">
        <v>2</v>
      </c>
      <c r="D1065" t="str">
        <f t="shared" si="51"/>
        <v>VZandYear 3</v>
      </c>
      <c r="E1065" s="5">
        <v>42004</v>
      </c>
      <c r="F1065" s="2">
        <v>127079000000</v>
      </c>
      <c r="G1065" s="2">
        <v>49931000000</v>
      </c>
      <c r="H1065" s="2">
        <v>41016000000</v>
      </c>
      <c r="I1065">
        <v>0</v>
      </c>
      <c r="J1065" s="2">
        <v>16533000000</v>
      </c>
      <c r="K1065" s="2">
        <f t="shared" si="49"/>
        <v>77148000000</v>
      </c>
      <c r="L1065" s="2">
        <f t="shared" si="50"/>
        <v>19599000000</v>
      </c>
      <c r="M1065" t="s">
        <v>13</v>
      </c>
      <c r="N1065" t="s">
        <v>526</v>
      </c>
    </row>
    <row r="1066" spans="1:14" x14ac:dyDescent="0.3">
      <c r="A1066">
        <v>1672</v>
      </c>
      <c r="B1066" t="s">
        <v>437</v>
      </c>
      <c r="C1066" t="s">
        <v>2</v>
      </c>
      <c r="D1066" t="str">
        <f t="shared" si="51"/>
        <v>WATandYear 3</v>
      </c>
      <c r="E1066" s="5">
        <v>42004</v>
      </c>
      <c r="F1066" s="2">
        <v>1989344000</v>
      </c>
      <c r="G1066" s="2">
        <v>824913000</v>
      </c>
      <c r="H1066" s="2">
        <v>512707000</v>
      </c>
      <c r="I1066" s="2">
        <v>107726000</v>
      </c>
      <c r="J1066" s="2">
        <v>10634000</v>
      </c>
      <c r="K1066" s="2">
        <f t="shared" si="49"/>
        <v>1164431000</v>
      </c>
      <c r="L1066" s="2">
        <f t="shared" si="50"/>
        <v>533364000</v>
      </c>
      <c r="M1066" t="s">
        <v>8</v>
      </c>
      <c r="N1066" t="s">
        <v>490</v>
      </c>
    </row>
    <row r="1067" spans="1:14" x14ac:dyDescent="0.3">
      <c r="A1067">
        <v>1680</v>
      </c>
      <c r="B1067" t="s">
        <v>439</v>
      </c>
      <c r="C1067" t="s">
        <v>2</v>
      </c>
      <c r="D1067" t="str">
        <f t="shared" si="51"/>
        <v>WECandYear 3</v>
      </c>
      <c r="E1067" s="5">
        <v>42004</v>
      </c>
      <c r="F1067" s="2">
        <v>4997100000</v>
      </c>
      <c r="G1067" s="2">
        <v>3371800000</v>
      </c>
      <c r="H1067" s="2">
        <v>121800000</v>
      </c>
      <c r="I1067">
        <v>0</v>
      </c>
      <c r="J1067" s="2">
        <v>391400000</v>
      </c>
      <c r="K1067" s="2">
        <f t="shared" si="49"/>
        <v>1625300000</v>
      </c>
      <c r="L1067" s="2">
        <f t="shared" si="50"/>
        <v>1112100000</v>
      </c>
      <c r="M1067" t="s">
        <v>14</v>
      </c>
      <c r="N1067" t="s">
        <v>502</v>
      </c>
    </row>
    <row r="1068" spans="1:14" x14ac:dyDescent="0.3">
      <c r="A1068">
        <v>1684</v>
      </c>
      <c r="B1068" t="s">
        <v>440</v>
      </c>
      <c r="C1068" t="s">
        <v>2</v>
      </c>
      <c r="D1068" t="str">
        <f t="shared" si="51"/>
        <v>WFCandYear 3</v>
      </c>
      <c r="E1068" s="5">
        <v>42004</v>
      </c>
      <c r="F1068" s="2">
        <v>88372000000</v>
      </c>
      <c r="G1068" s="2">
        <v>1096000000</v>
      </c>
      <c r="H1068" s="2">
        <v>47667000000</v>
      </c>
      <c r="I1068">
        <v>0</v>
      </c>
      <c r="J1068" s="2">
        <v>2765000000</v>
      </c>
      <c r="K1068" s="2">
        <f t="shared" si="49"/>
        <v>87276000000</v>
      </c>
      <c r="L1068" s="2">
        <f t="shared" si="50"/>
        <v>36844000000</v>
      </c>
      <c r="M1068" t="s">
        <v>7</v>
      </c>
      <c r="N1068" t="s">
        <v>518</v>
      </c>
    </row>
    <row r="1069" spans="1:14" x14ac:dyDescent="0.3">
      <c r="A1069">
        <v>1704</v>
      </c>
      <c r="B1069" t="s">
        <v>444</v>
      </c>
      <c r="C1069" t="s">
        <v>2</v>
      </c>
      <c r="D1069" t="str">
        <f t="shared" si="51"/>
        <v>WMBandYear 3</v>
      </c>
      <c r="E1069" s="5">
        <v>42004</v>
      </c>
      <c r="F1069" s="2">
        <v>7637000000</v>
      </c>
      <c r="G1069" s="2">
        <v>4508000000</v>
      </c>
      <c r="H1069" s="2">
        <v>384000000</v>
      </c>
      <c r="I1069">
        <v>0</v>
      </c>
      <c r="J1069" s="2">
        <v>1176000000</v>
      </c>
      <c r="K1069" s="2">
        <f t="shared" si="49"/>
        <v>3129000000</v>
      </c>
      <c r="L1069" s="2">
        <f t="shared" si="50"/>
        <v>1569000000</v>
      </c>
      <c r="M1069" t="s">
        <v>6</v>
      </c>
      <c r="N1069" t="s">
        <v>512</v>
      </c>
    </row>
    <row r="1070" spans="1:14" x14ac:dyDescent="0.3">
      <c r="A1070">
        <v>1715</v>
      </c>
      <c r="B1070" t="s">
        <v>447</v>
      </c>
      <c r="C1070" t="s">
        <v>2</v>
      </c>
      <c r="D1070" t="str">
        <f t="shared" si="51"/>
        <v>WUandYear 3</v>
      </c>
      <c r="E1070" s="5">
        <v>42004</v>
      </c>
      <c r="F1070" s="2">
        <v>5607200000</v>
      </c>
      <c r="G1070" s="2">
        <v>3297400000</v>
      </c>
      <c r="H1070" s="2">
        <v>1169300000</v>
      </c>
      <c r="I1070">
        <v>0</v>
      </c>
      <c r="J1070">
        <v>0</v>
      </c>
      <c r="K1070" s="2">
        <f t="shared" si="49"/>
        <v>2309800000</v>
      </c>
      <c r="L1070" s="2">
        <f t="shared" si="50"/>
        <v>1140500000</v>
      </c>
      <c r="M1070" t="s">
        <v>10</v>
      </c>
      <c r="N1070" t="s">
        <v>506</v>
      </c>
    </row>
    <row r="1071" spans="1:14" x14ac:dyDescent="0.3">
      <c r="A1071">
        <v>1719</v>
      </c>
      <c r="B1071" t="s">
        <v>448</v>
      </c>
      <c r="C1071" t="s">
        <v>2</v>
      </c>
      <c r="D1071" t="str">
        <f t="shared" si="51"/>
        <v>WYandYear 3</v>
      </c>
      <c r="E1071" s="5">
        <v>42004</v>
      </c>
      <c r="F1071" s="2">
        <v>7403000000</v>
      </c>
      <c r="G1071" s="2">
        <v>5763000000</v>
      </c>
      <c r="H1071" s="2">
        <v>249000000</v>
      </c>
      <c r="I1071" s="2">
        <v>27000000</v>
      </c>
      <c r="J1071">
        <v>0</v>
      </c>
      <c r="K1071" s="2">
        <f t="shared" si="49"/>
        <v>1640000000</v>
      </c>
      <c r="L1071" s="2">
        <f t="shared" si="50"/>
        <v>1364000000</v>
      </c>
      <c r="M1071" t="s">
        <v>12</v>
      </c>
      <c r="N1071" t="s">
        <v>505</v>
      </c>
    </row>
    <row r="1072" spans="1:14" x14ac:dyDescent="0.3">
      <c r="A1072">
        <v>1723</v>
      </c>
      <c r="B1072" t="s">
        <v>449</v>
      </c>
      <c r="C1072" t="s">
        <v>2</v>
      </c>
      <c r="D1072" t="str">
        <f t="shared" si="51"/>
        <v>WYNandYear 3</v>
      </c>
      <c r="E1072" s="5">
        <v>42004</v>
      </c>
      <c r="F1072" s="2">
        <v>5281000000</v>
      </c>
      <c r="G1072" s="2">
        <v>2504000000</v>
      </c>
      <c r="H1072" s="2">
        <v>1557000000</v>
      </c>
      <c r="I1072">
        <v>0</v>
      </c>
      <c r="J1072" s="2">
        <v>233000000</v>
      </c>
      <c r="K1072" s="2">
        <f t="shared" si="49"/>
        <v>2777000000</v>
      </c>
      <c r="L1072" s="2">
        <f t="shared" si="50"/>
        <v>987000000</v>
      </c>
      <c r="M1072" t="s">
        <v>4</v>
      </c>
      <c r="N1072" t="s">
        <v>550</v>
      </c>
    </row>
    <row r="1073" spans="1:14" x14ac:dyDescent="0.3">
      <c r="A1073">
        <v>1727</v>
      </c>
      <c r="B1073" t="s">
        <v>450</v>
      </c>
      <c r="C1073" t="s">
        <v>2</v>
      </c>
      <c r="D1073" t="str">
        <f t="shared" si="51"/>
        <v>WYNNandYear 3</v>
      </c>
      <c r="E1073" s="5">
        <v>42004</v>
      </c>
      <c r="F1073" s="2">
        <v>5433661000</v>
      </c>
      <c r="G1073" s="2">
        <v>3316311000</v>
      </c>
      <c r="H1073" s="2">
        <v>502901000</v>
      </c>
      <c r="I1073">
        <v>0</v>
      </c>
      <c r="J1073" s="2">
        <v>314119000</v>
      </c>
      <c r="K1073" s="2">
        <f t="shared" si="49"/>
        <v>2117350000</v>
      </c>
      <c r="L1073" s="2">
        <f t="shared" si="50"/>
        <v>1300330000</v>
      </c>
      <c r="M1073" t="s">
        <v>4</v>
      </c>
      <c r="N1073" t="s">
        <v>571</v>
      </c>
    </row>
    <row r="1074" spans="1:14" x14ac:dyDescent="0.3">
      <c r="A1074">
        <v>1731</v>
      </c>
      <c r="B1074" t="s">
        <v>451</v>
      </c>
      <c r="C1074" t="s">
        <v>2</v>
      </c>
      <c r="D1074" t="str">
        <f t="shared" si="51"/>
        <v>XECandYear 3</v>
      </c>
      <c r="E1074" s="5">
        <v>42004</v>
      </c>
      <c r="F1074" s="2">
        <v>2424176000</v>
      </c>
      <c r="G1074" s="2">
        <v>572831000</v>
      </c>
      <c r="H1074" s="2">
        <v>225070000</v>
      </c>
      <c r="I1074">
        <v>0</v>
      </c>
      <c r="J1074" s="2">
        <v>806021000</v>
      </c>
      <c r="K1074" s="2">
        <f t="shared" si="49"/>
        <v>1851345000</v>
      </c>
      <c r="L1074" s="2">
        <f t="shared" si="50"/>
        <v>820254000</v>
      </c>
      <c r="M1074" t="s">
        <v>6</v>
      </c>
      <c r="N1074" t="s">
        <v>512</v>
      </c>
    </row>
    <row r="1075" spans="1:14" x14ac:dyDescent="0.3">
      <c r="A1075">
        <v>1735</v>
      </c>
      <c r="B1075" t="s">
        <v>452</v>
      </c>
      <c r="C1075" t="s">
        <v>2</v>
      </c>
      <c r="D1075" t="str">
        <f t="shared" si="51"/>
        <v>XELandYear 3</v>
      </c>
      <c r="E1075" s="5">
        <v>42004</v>
      </c>
      <c r="F1075" s="2">
        <v>11686135000</v>
      </c>
      <c r="G1075" s="2">
        <v>7951352000</v>
      </c>
      <c r="H1075" s="2">
        <v>767608000</v>
      </c>
      <c r="I1075">
        <v>0</v>
      </c>
      <c r="J1075" s="2">
        <v>1019045000</v>
      </c>
      <c r="K1075" s="2">
        <f t="shared" si="49"/>
        <v>3734783000</v>
      </c>
      <c r="L1075" s="2">
        <f t="shared" si="50"/>
        <v>1948130000</v>
      </c>
      <c r="M1075" t="s">
        <v>14</v>
      </c>
      <c r="N1075" t="s">
        <v>501</v>
      </c>
    </row>
    <row r="1076" spans="1:14" x14ac:dyDescent="0.3">
      <c r="A1076">
        <v>1739</v>
      </c>
      <c r="B1076" t="s">
        <v>453</v>
      </c>
      <c r="C1076" t="s">
        <v>2</v>
      </c>
      <c r="D1076" t="str">
        <f t="shared" si="51"/>
        <v>XLandYear 3</v>
      </c>
      <c r="E1076" s="5">
        <v>42004</v>
      </c>
      <c r="F1076" s="2">
        <v>6602267000</v>
      </c>
      <c r="G1076" s="2">
        <v>4239474000</v>
      </c>
      <c r="H1076">
        <v>0</v>
      </c>
      <c r="I1076">
        <v>0</v>
      </c>
      <c r="J1076" s="2">
        <v>1341315000</v>
      </c>
      <c r="K1076" s="2">
        <f t="shared" si="49"/>
        <v>2362793000</v>
      </c>
      <c r="L1076" s="2">
        <f t="shared" si="50"/>
        <v>1021478000</v>
      </c>
      <c r="M1076" t="s">
        <v>7</v>
      </c>
      <c r="N1076" t="s">
        <v>504</v>
      </c>
    </row>
    <row r="1077" spans="1:14" x14ac:dyDescent="0.3">
      <c r="A1077">
        <v>1747</v>
      </c>
      <c r="B1077" t="s">
        <v>455</v>
      </c>
      <c r="C1077" t="s">
        <v>2</v>
      </c>
      <c r="D1077" t="str">
        <f t="shared" si="51"/>
        <v>XOMandYear 3</v>
      </c>
      <c r="E1077" s="5">
        <v>42004</v>
      </c>
      <c r="F1077" s="2">
        <v>394105000000</v>
      </c>
      <c r="G1077" s="2">
        <v>266831000000</v>
      </c>
      <c r="H1077" s="2">
        <v>74226000000</v>
      </c>
      <c r="I1077">
        <v>0</v>
      </c>
      <c r="J1077" s="2">
        <v>17297000000</v>
      </c>
      <c r="K1077" s="2">
        <f t="shared" si="49"/>
        <v>127274000000</v>
      </c>
      <c r="L1077" s="2">
        <f t="shared" si="50"/>
        <v>35751000000</v>
      </c>
      <c r="M1077" t="s">
        <v>6</v>
      </c>
      <c r="N1077" t="s">
        <v>524</v>
      </c>
    </row>
    <row r="1078" spans="1:14" x14ac:dyDescent="0.3">
      <c r="A1078">
        <v>1751</v>
      </c>
      <c r="B1078" t="s">
        <v>456</v>
      </c>
      <c r="C1078" t="s">
        <v>2</v>
      </c>
      <c r="D1078" t="str">
        <f t="shared" si="51"/>
        <v>XRAYandYear 3</v>
      </c>
      <c r="E1078" s="5">
        <v>42004</v>
      </c>
      <c r="F1078" s="2">
        <v>2922600000</v>
      </c>
      <c r="G1078" s="2">
        <v>1322800000</v>
      </c>
      <c r="H1078" s="2">
        <v>1143100000</v>
      </c>
      <c r="I1078">
        <v>0</v>
      </c>
      <c r="J1078">
        <v>0</v>
      </c>
      <c r="K1078" s="2">
        <f t="shared" si="49"/>
        <v>1599800000</v>
      </c>
      <c r="L1078" s="2">
        <f t="shared" si="50"/>
        <v>456700000</v>
      </c>
      <c r="M1078" t="s">
        <v>8</v>
      </c>
      <c r="N1078" t="s">
        <v>572</v>
      </c>
    </row>
    <row r="1079" spans="1:14" x14ac:dyDescent="0.3">
      <c r="A1079">
        <v>1755</v>
      </c>
      <c r="B1079" t="s">
        <v>457</v>
      </c>
      <c r="C1079" t="s">
        <v>2</v>
      </c>
      <c r="D1079" t="str">
        <f t="shared" si="51"/>
        <v>XRXandYear 3</v>
      </c>
      <c r="E1079" s="5">
        <v>42004</v>
      </c>
      <c r="F1079" s="2">
        <v>19540000000</v>
      </c>
      <c r="G1079" s="2">
        <v>13294000000</v>
      </c>
      <c r="H1079" s="2">
        <v>4020000000</v>
      </c>
      <c r="I1079" s="2">
        <v>577000000</v>
      </c>
      <c r="J1079" s="2">
        <v>315000000</v>
      </c>
      <c r="K1079" s="2">
        <f t="shared" si="49"/>
        <v>6246000000</v>
      </c>
      <c r="L1079" s="2">
        <f t="shared" si="50"/>
        <v>1334000000</v>
      </c>
      <c r="M1079" t="s">
        <v>10</v>
      </c>
      <c r="N1079" t="s">
        <v>527</v>
      </c>
    </row>
    <row r="1080" spans="1:14" x14ac:dyDescent="0.3">
      <c r="A1080">
        <v>1759</v>
      </c>
      <c r="B1080" t="s">
        <v>458</v>
      </c>
      <c r="C1080" t="s">
        <v>2</v>
      </c>
      <c r="D1080" t="str">
        <f t="shared" si="51"/>
        <v>XYLandYear 3</v>
      </c>
      <c r="E1080" s="5">
        <v>42004</v>
      </c>
      <c r="F1080" s="2">
        <v>3916000000</v>
      </c>
      <c r="G1080" s="2">
        <v>2403000000</v>
      </c>
      <c r="H1080" s="2">
        <v>920000000</v>
      </c>
      <c r="I1080" s="2">
        <v>104000000</v>
      </c>
      <c r="J1080">
        <v>0</v>
      </c>
      <c r="K1080" s="2">
        <f t="shared" si="49"/>
        <v>1513000000</v>
      </c>
      <c r="L1080" s="2">
        <f t="shared" si="50"/>
        <v>489000000</v>
      </c>
      <c r="M1080" t="s">
        <v>9</v>
      </c>
      <c r="N1080" t="s">
        <v>493</v>
      </c>
    </row>
    <row r="1081" spans="1:14" x14ac:dyDescent="0.3">
      <c r="A1081">
        <v>1763</v>
      </c>
      <c r="B1081" t="s">
        <v>459</v>
      </c>
      <c r="C1081" t="s">
        <v>2</v>
      </c>
      <c r="D1081" t="str">
        <f t="shared" si="51"/>
        <v>YHOOandYear 3</v>
      </c>
      <c r="E1081" s="5">
        <v>42004</v>
      </c>
      <c r="F1081" s="2">
        <v>4618133000</v>
      </c>
      <c r="G1081" s="2">
        <v>1387375000</v>
      </c>
      <c r="H1081" s="2">
        <v>1770710000</v>
      </c>
      <c r="I1081" s="2">
        <v>1156386000</v>
      </c>
      <c r="J1081" s="2">
        <v>66750000</v>
      </c>
      <c r="K1081" s="2">
        <f t="shared" si="49"/>
        <v>3230758000</v>
      </c>
      <c r="L1081" s="2">
        <f t="shared" si="50"/>
        <v>236912000</v>
      </c>
      <c r="M1081" t="s">
        <v>10</v>
      </c>
      <c r="N1081" t="s">
        <v>506</v>
      </c>
    </row>
    <row r="1082" spans="1:14" x14ac:dyDescent="0.3">
      <c r="A1082">
        <v>1771</v>
      </c>
      <c r="B1082" t="s">
        <v>461</v>
      </c>
      <c r="C1082" t="s">
        <v>2</v>
      </c>
      <c r="D1082" t="str">
        <f t="shared" si="51"/>
        <v>ZBHandYear 3</v>
      </c>
      <c r="E1082" s="5">
        <v>42004</v>
      </c>
      <c r="F1082" s="2">
        <v>4673300000</v>
      </c>
      <c r="G1082" s="2">
        <v>1242800000</v>
      </c>
      <c r="H1082" s="2">
        <v>1772200000</v>
      </c>
      <c r="I1082" s="2">
        <v>187400000</v>
      </c>
      <c r="J1082" s="2">
        <v>92500000</v>
      </c>
      <c r="K1082" s="2">
        <f t="shared" si="49"/>
        <v>3430500000</v>
      </c>
      <c r="L1082" s="2">
        <f t="shared" si="50"/>
        <v>1378400000</v>
      </c>
      <c r="M1082" t="s">
        <v>8</v>
      </c>
      <c r="N1082" t="s">
        <v>495</v>
      </c>
    </row>
    <row r="1083" spans="1:14" x14ac:dyDescent="0.3">
      <c r="A1083">
        <v>1775</v>
      </c>
      <c r="B1083" t="s">
        <v>462</v>
      </c>
      <c r="C1083" t="s">
        <v>2</v>
      </c>
      <c r="D1083" t="str">
        <f t="shared" si="51"/>
        <v>ZIONandYear 3</v>
      </c>
      <c r="E1083" s="5">
        <v>42004</v>
      </c>
      <c r="F1083" s="2">
        <v>2361631000</v>
      </c>
      <c r="G1083" s="2">
        <v>49736000</v>
      </c>
      <c r="H1083" s="2">
        <v>1654369000</v>
      </c>
      <c r="I1083">
        <v>0</v>
      </c>
      <c r="J1083" s="2">
        <v>-87159000</v>
      </c>
      <c r="K1083" s="2">
        <f t="shared" si="49"/>
        <v>2311895000</v>
      </c>
      <c r="L1083" s="2">
        <f t="shared" si="50"/>
        <v>744685000</v>
      </c>
      <c r="M1083" t="s">
        <v>7</v>
      </c>
      <c r="N1083" t="s">
        <v>522</v>
      </c>
    </row>
    <row r="1084" spans="1:14" x14ac:dyDescent="0.3">
      <c r="A1084">
        <v>6</v>
      </c>
      <c r="B1084" t="s">
        <v>31</v>
      </c>
      <c r="C1084" t="s">
        <v>2</v>
      </c>
      <c r="D1084" t="str">
        <f t="shared" si="51"/>
        <v>AAPandYear 3</v>
      </c>
      <c r="E1084" s="5">
        <v>42007</v>
      </c>
      <c r="F1084" s="2">
        <v>9843861000</v>
      </c>
      <c r="G1084" s="2">
        <v>5390248000</v>
      </c>
      <c r="H1084" s="2">
        <v>3601903000</v>
      </c>
      <c r="I1084">
        <v>0</v>
      </c>
      <c r="J1084">
        <v>0</v>
      </c>
      <c r="K1084" s="2">
        <f t="shared" si="49"/>
        <v>4453613000</v>
      </c>
      <c r="L1084" s="2">
        <f t="shared" si="50"/>
        <v>851710000</v>
      </c>
      <c r="M1084" t="s">
        <v>4</v>
      </c>
      <c r="N1084" t="s">
        <v>488</v>
      </c>
    </row>
    <row r="1085" spans="1:14" x14ac:dyDescent="0.3">
      <c r="A1085">
        <v>168</v>
      </c>
      <c r="B1085" t="s">
        <v>75</v>
      </c>
      <c r="C1085" t="s">
        <v>2</v>
      </c>
      <c r="D1085" t="str">
        <f t="shared" si="51"/>
        <v>AVYandYear 3</v>
      </c>
      <c r="E1085" s="5">
        <v>42007</v>
      </c>
      <c r="F1085" s="2">
        <v>6330300000</v>
      </c>
      <c r="G1085" s="2">
        <v>4679100000</v>
      </c>
      <c r="H1085" s="2">
        <v>1158900000</v>
      </c>
      <c r="I1085">
        <v>0</v>
      </c>
      <c r="J1085">
        <v>0</v>
      </c>
      <c r="K1085" s="2">
        <f t="shared" si="49"/>
        <v>1651200000</v>
      </c>
      <c r="L1085" s="2">
        <f t="shared" si="50"/>
        <v>492300000</v>
      </c>
      <c r="M1085" t="s">
        <v>11</v>
      </c>
      <c r="N1085" t="s">
        <v>516</v>
      </c>
    </row>
    <row r="1086" spans="1:14" x14ac:dyDescent="0.3">
      <c r="A1086">
        <v>893</v>
      </c>
      <c r="B1086" t="s">
        <v>254</v>
      </c>
      <c r="C1086" t="s">
        <v>2</v>
      </c>
      <c r="D1086" t="str">
        <f t="shared" si="51"/>
        <v>KandYear 3</v>
      </c>
      <c r="E1086" s="5">
        <v>42007</v>
      </c>
      <c r="F1086" s="2">
        <v>14580000000</v>
      </c>
      <c r="G1086" s="2">
        <v>9517000000</v>
      </c>
      <c r="H1086" s="2">
        <v>4039000000</v>
      </c>
      <c r="I1086">
        <v>0</v>
      </c>
      <c r="J1086">
        <v>0</v>
      </c>
      <c r="K1086" s="2">
        <f t="shared" si="49"/>
        <v>5063000000</v>
      </c>
      <c r="L1086" s="2">
        <f t="shared" si="50"/>
        <v>1024000000</v>
      </c>
      <c r="M1086" t="s">
        <v>5</v>
      </c>
      <c r="N1086" t="s">
        <v>491</v>
      </c>
    </row>
    <row r="1087" spans="1:14" x14ac:dyDescent="0.3">
      <c r="A1087">
        <v>1568</v>
      </c>
      <c r="B1087" t="s">
        <v>412</v>
      </c>
      <c r="C1087" t="s">
        <v>2</v>
      </c>
      <c r="D1087" t="str">
        <f t="shared" si="51"/>
        <v>TXTandYear 3</v>
      </c>
      <c r="E1087" s="5">
        <v>42007</v>
      </c>
      <c r="F1087" s="2">
        <v>13878000000</v>
      </c>
      <c r="G1087" s="2">
        <v>11421000000</v>
      </c>
      <c r="H1087" s="2">
        <v>1361000000</v>
      </c>
      <c r="I1087">
        <v>0</v>
      </c>
      <c r="J1087">
        <v>0</v>
      </c>
      <c r="K1087" s="2">
        <f t="shared" si="49"/>
        <v>2457000000</v>
      </c>
      <c r="L1087" s="2">
        <f t="shared" si="50"/>
        <v>1096000000</v>
      </c>
      <c r="M1087" t="s">
        <v>9</v>
      </c>
      <c r="N1087" t="s">
        <v>493</v>
      </c>
    </row>
    <row r="1088" spans="1:14" x14ac:dyDescent="0.3">
      <c r="A1088">
        <v>1632</v>
      </c>
      <c r="B1088" t="s">
        <v>427</v>
      </c>
      <c r="C1088" t="s">
        <v>2</v>
      </c>
      <c r="D1088" t="str">
        <f t="shared" si="51"/>
        <v>VFCandYear 3</v>
      </c>
      <c r="E1088" s="5">
        <v>42007</v>
      </c>
      <c r="F1088" s="2">
        <v>12282161000</v>
      </c>
      <c r="G1088" s="2">
        <v>6288190000</v>
      </c>
      <c r="H1088" s="2">
        <v>4159885000</v>
      </c>
      <c r="I1088">
        <v>0</v>
      </c>
      <c r="J1088">
        <v>0</v>
      </c>
      <c r="K1088" s="2">
        <f t="shared" si="49"/>
        <v>5993971000</v>
      </c>
      <c r="L1088" s="2">
        <f t="shared" si="50"/>
        <v>1834086000</v>
      </c>
      <c r="M1088" t="s">
        <v>4</v>
      </c>
      <c r="N1088" t="s">
        <v>570</v>
      </c>
    </row>
    <row r="1089" spans="1:14" x14ac:dyDescent="0.3">
      <c r="A1089">
        <v>1186</v>
      </c>
      <c r="B1089" t="s">
        <v>323</v>
      </c>
      <c r="C1089" t="s">
        <v>2</v>
      </c>
      <c r="D1089" t="str">
        <f t="shared" si="51"/>
        <v>NVDAandYear 3</v>
      </c>
      <c r="E1089" s="5">
        <v>42029</v>
      </c>
      <c r="F1089" s="2">
        <v>4682000000</v>
      </c>
      <c r="G1089" s="2">
        <v>2083000000</v>
      </c>
      <c r="H1089" s="2">
        <v>480000000</v>
      </c>
      <c r="I1089" s="2">
        <v>1360000000</v>
      </c>
      <c r="J1089">
        <v>0</v>
      </c>
      <c r="K1089" s="2">
        <f t="shared" si="49"/>
        <v>2599000000</v>
      </c>
      <c r="L1089" s="2">
        <f t="shared" si="50"/>
        <v>759000000</v>
      </c>
      <c r="M1089" t="s">
        <v>10</v>
      </c>
      <c r="N1089" t="s">
        <v>536</v>
      </c>
    </row>
    <row r="1090" spans="1:14" x14ac:dyDescent="0.3">
      <c r="A1090">
        <v>450</v>
      </c>
      <c r="B1090" t="s">
        <v>143</v>
      </c>
      <c r="C1090" t="s">
        <v>2</v>
      </c>
      <c r="D1090" t="str">
        <f t="shared" si="51"/>
        <v>DGandYear 3</v>
      </c>
      <c r="E1090" s="5">
        <v>42034</v>
      </c>
      <c r="F1090" s="2">
        <v>18909588000</v>
      </c>
      <c r="G1090" s="2">
        <v>13107081000</v>
      </c>
      <c r="H1090" s="2">
        <v>4033414000</v>
      </c>
      <c r="I1090">
        <v>0</v>
      </c>
      <c r="J1090">
        <v>0</v>
      </c>
      <c r="K1090" s="2">
        <f t="shared" si="49"/>
        <v>5802507000</v>
      </c>
      <c r="L1090" s="2">
        <f t="shared" si="50"/>
        <v>1769093000</v>
      </c>
      <c r="M1090" t="s">
        <v>4</v>
      </c>
      <c r="N1090" t="s">
        <v>575</v>
      </c>
    </row>
    <row r="1091" spans="1:14" x14ac:dyDescent="0.3">
      <c r="A1091">
        <v>981</v>
      </c>
      <c r="B1091" t="s">
        <v>276</v>
      </c>
      <c r="C1091" t="s">
        <v>2</v>
      </c>
      <c r="D1091" t="str">
        <f t="shared" si="51"/>
        <v>LOWandYear 3</v>
      </c>
      <c r="E1091" s="5">
        <v>42034</v>
      </c>
      <c r="F1091" s="2">
        <v>56223000000</v>
      </c>
      <c r="G1091" s="2">
        <v>36665000000</v>
      </c>
      <c r="H1091" s="2">
        <v>13281000000</v>
      </c>
      <c r="I1091">
        <v>0</v>
      </c>
      <c r="J1091" s="2">
        <v>1485000000</v>
      </c>
      <c r="K1091" s="2">
        <f t="shared" ref="K1091:K1154" si="52">F1091-G1091</f>
        <v>19558000000</v>
      </c>
      <c r="L1091" s="2">
        <f t="shared" ref="L1091:L1154" si="53">F1091-G1091-H1091-I1091-J1091</f>
        <v>4792000000</v>
      </c>
      <c r="M1091" t="s">
        <v>4</v>
      </c>
      <c r="N1091" t="s">
        <v>576</v>
      </c>
    </row>
    <row r="1092" spans="1:14" x14ac:dyDescent="0.3">
      <c r="A1092">
        <v>42</v>
      </c>
      <c r="B1092" t="s">
        <v>47</v>
      </c>
      <c r="C1092" t="s">
        <v>2</v>
      </c>
      <c r="D1092" t="str">
        <f t="shared" ref="D1092:D1155" si="54">B1092&amp;"and"&amp;C1092</f>
        <v>ADSKandYear 3</v>
      </c>
      <c r="E1092" s="5">
        <v>42035</v>
      </c>
      <c r="F1092" s="2">
        <v>2512200000</v>
      </c>
      <c r="G1092" s="2">
        <v>342100000</v>
      </c>
      <c r="H1092" s="2">
        <v>1281300000</v>
      </c>
      <c r="I1092" s="2">
        <v>725200000</v>
      </c>
      <c r="J1092" s="2">
        <v>39800000</v>
      </c>
      <c r="K1092" s="2">
        <f t="shared" si="52"/>
        <v>2170100000</v>
      </c>
      <c r="L1092" s="2">
        <f t="shared" si="53"/>
        <v>123800000</v>
      </c>
      <c r="M1092" t="s">
        <v>10</v>
      </c>
      <c r="N1092" t="s">
        <v>569</v>
      </c>
    </row>
    <row r="1093" spans="1:14" x14ac:dyDescent="0.3">
      <c r="A1093">
        <v>208</v>
      </c>
      <c r="B1093" t="s">
        <v>85</v>
      </c>
      <c r="C1093" t="s">
        <v>2</v>
      </c>
      <c r="D1093" t="str">
        <f t="shared" si="54"/>
        <v>BBYandYear 3</v>
      </c>
      <c r="E1093" s="5">
        <v>42035</v>
      </c>
      <c r="F1093" s="2">
        <v>40339000000</v>
      </c>
      <c r="G1093" s="2">
        <v>31292000000</v>
      </c>
      <c r="H1093" s="2">
        <v>7592000000</v>
      </c>
      <c r="I1093">
        <v>0</v>
      </c>
      <c r="J1093">
        <v>0</v>
      </c>
      <c r="K1093" s="2">
        <f t="shared" si="52"/>
        <v>9047000000</v>
      </c>
      <c r="L1093" s="2">
        <f t="shared" si="53"/>
        <v>1455000000</v>
      </c>
      <c r="M1093" t="s">
        <v>4</v>
      </c>
      <c r="N1093" t="s">
        <v>486</v>
      </c>
    </row>
    <row r="1094" spans="1:14" x14ac:dyDescent="0.3">
      <c r="A1094">
        <v>388</v>
      </c>
      <c r="B1094" t="s">
        <v>127</v>
      </c>
      <c r="C1094" t="s">
        <v>2</v>
      </c>
      <c r="D1094" t="str">
        <f t="shared" si="54"/>
        <v>CRMandYear 3</v>
      </c>
      <c r="E1094" s="5">
        <v>42035</v>
      </c>
      <c r="F1094" s="2">
        <v>5373586000</v>
      </c>
      <c r="G1094" s="2">
        <v>1289270000</v>
      </c>
      <c r="H1094" s="2">
        <v>3437032000</v>
      </c>
      <c r="I1094" s="2">
        <v>792917000</v>
      </c>
      <c r="J1094">
        <v>0</v>
      </c>
      <c r="K1094" s="2">
        <f t="shared" si="52"/>
        <v>4084316000</v>
      </c>
      <c r="L1094" s="2">
        <f t="shared" si="53"/>
        <v>-145633000</v>
      </c>
      <c r="M1094" t="s">
        <v>10</v>
      </c>
      <c r="N1094" t="s">
        <v>506</v>
      </c>
    </row>
    <row r="1095" spans="1:14" x14ac:dyDescent="0.3">
      <c r="A1095">
        <v>486</v>
      </c>
      <c r="B1095" t="s">
        <v>152</v>
      </c>
      <c r="C1095" t="s">
        <v>2</v>
      </c>
      <c r="D1095" t="str">
        <f t="shared" si="54"/>
        <v>DLTRandYear 3</v>
      </c>
      <c r="E1095" s="5">
        <v>42035</v>
      </c>
      <c r="F1095" s="2">
        <v>8602200000</v>
      </c>
      <c r="G1095" s="2">
        <v>5568200000</v>
      </c>
      <c r="H1095" s="2">
        <v>1993800000</v>
      </c>
      <c r="I1095">
        <v>0</v>
      </c>
      <c r="J1095">
        <v>0</v>
      </c>
      <c r="K1095" s="2">
        <f t="shared" si="52"/>
        <v>3034000000</v>
      </c>
      <c r="L1095" s="2">
        <f t="shared" si="53"/>
        <v>1040200000</v>
      </c>
      <c r="M1095" t="s">
        <v>4</v>
      </c>
      <c r="N1095" t="s">
        <v>575</v>
      </c>
    </row>
    <row r="1096" spans="1:14" x14ac:dyDescent="0.3">
      <c r="A1096">
        <v>650</v>
      </c>
      <c r="B1096" t="s">
        <v>193</v>
      </c>
      <c r="C1096" t="s">
        <v>2</v>
      </c>
      <c r="D1096" t="str">
        <f t="shared" si="54"/>
        <v>FLandYear 3</v>
      </c>
      <c r="E1096" s="5">
        <v>42035</v>
      </c>
      <c r="F1096" s="2">
        <v>7151000000</v>
      </c>
      <c r="G1096" s="2">
        <v>4777000000</v>
      </c>
      <c r="H1096" s="2">
        <v>1426000000</v>
      </c>
      <c r="I1096">
        <v>0</v>
      </c>
      <c r="J1096" s="2">
        <v>139000000</v>
      </c>
      <c r="K1096" s="2">
        <f t="shared" si="52"/>
        <v>2374000000</v>
      </c>
      <c r="L1096" s="2">
        <f t="shared" si="53"/>
        <v>809000000</v>
      </c>
      <c r="M1096" t="s">
        <v>4</v>
      </c>
      <c r="N1096" t="s">
        <v>573</v>
      </c>
    </row>
    <row r="1097" spans="1:14" x14ac:dyDescent="0.3">
      <c r="A1097">
        <v>714</v>
      </c>
      <c r="B1097" t="s">
        <v>209</v>
      </c>
      <c r="C1097" t="s">
        <v>2</v>
      </c>
      <c r="D1097" t="str">
        <f t="shared" si="54"/>
        <v>GPSandYear 3</v>
      </c>
      <c r="E1097" s="5">
        <v>42035</v>
      </c>
      <c r="F1097" s="2">
        <v>16435000000</v>
      </c>
      <c r="G1097" s="2">
        <v>10146000000</v>
      </c>
      <c r="H1097">
        <v>0</v>
      </c>
      <c r="I1097">
        <v>0</v>
      </c>
      <c r="J1097">
        <v>0</v>
      </c>
      <c r="K1097" s="2">
        <f t="shared" si="52"/>
        <v>6289000000</v>
      </c>
      <c r="L1097" s="2">
        <f t="shared" si="53"/>
        <v>6289000000</v>
      </c>
      <c r="M1097" t="s">
        <v>4</v>
      </c>
      <c r="N1097" t="s">
        <v>573</v>
      </c>
    </row>
    <row r="1098" spans="1:14" x14ac:dyDescent="0.3">
      <c r="A1098">
        <v>889</v>
      </c>
      <c r="B1098" t="s">
        <v>253</v>
      </c>
      <c r="C1098" t="s">
        <v>2</v>
      </c>
      <c r="D1098" t="str">
        <f t="shared" si="54"/>
        <v>JWNandYear 3</v>
      </c>
      <c r="E1098" s="5">
        <v>42035</v>
      </c>
      <c r="F1098" s="2">
        <v>13506000000</v>
      </c>
      <c r="G1098" s="2">
        <v>8406000000</v>
      </c>
      <c r="H1098" s="2">
        <v>3777000000</v>
      </c>
      <c r="I1098">
        <v>0</v>
      </c>
      <c r="J1098">
        <v>0</v>
      </c>
      <c r="K1098" s="2">
        <f t="shared" si="52"/>
        <v>5100000000</v>
      </c>
      <c r="L1098" s="2">
        <f t="shared" si="53"/>
        <v>1323000000</v>
      </c>
      <c r="M1098" t="s">
        <v>4</v>
      </c>
      <c r="N1098" t="s">
        <v>577</v>
      </c>
    </row>
    <row r="1099" spans="1:14" x14ac:dyDescent="0.3">
      <c r="A1099">
        <v>929</v>
      </c>
      <c r="B1099" t="s">
        <v>263</v>
      </c>
      <c r="C1099" t="s">
        <v>2</v>
      </c>
      <c r="D1099" t="str">
        <f t="shared" si="54"/>
        <v>KRandYear 3</v>
      </c>
      <c r="E1099" s="5">
        <v>42035</v>
      </c>
      <c r="F1099" s="2">
        <v>108465000000</v>
      </c>
      <c r="G1099" s="2">
        <v>85512000000</v>
      </c>
      <c r="H1099" s="2">
        <v>17868000000</v>
      </c>
      <c r="I1099">
        <v>0</v>
      </c>
      <c r="J1099" s="2">
        <v>1948000000</v>
      </c>
      <c r="K1099" s="2">
        <f t="shared" si="52"/>
        <v>22953000000</v>
      </c>
      <c r="L1099" s="2">
        <f t="shared" si="53"/>
        <v>3137000000</v>
      </c>
      <c r="M1099" t="s">
        <v>5</v>
      </c>
      <c r="N1099" t="s">
        <v>578</v>
      </c>
    </row>
    <row r="1100" spans="1:14" x14ac:dyDescent="0.3">
      <c r="A1100">
        <v>933</v>
      </c>
      <c r="B1100" t="s">
        <v>264</v>
      </c>
      <c r="C1100" t="s">
        <v>2</v>
      </c>
      <c r="D1100" t="str">
        <f t="shared" si="54"/>
        <v>KSSandYear 3</v>
      </c>
      <c r="E1100" s="5">
        <v>42035</v>
      </c>
      <c r="F1100" s="2">
        <v>19023000000</v>
      </c>
      <c r="G1100" s="2">
        <v>12098000000</v>
      </c>
      <c r="H1100" s="2">
        <v>4350000000</v>
      </c>
      <c r="I1100">
        <v>0</v>
      </c>
      <c r="J1100" s="2">
        <v>886000000</v>
      </c>
      <c r="K1100" s="2">
        <f t="shared" si="52"/>
        <v>6925000000</v>
      </c>
      <c r="L1100" s="2">
        <f t="shared" si="53"/>
        <v>1689000000</v>
      </c>
      <c r="M1100" t="s">
        <v>4</v>
      </c>
      <c r="N1100" t="s">
        <v>575</v>
      </c>
    </row>
    <row r="1101" spans="1:14" x14ac:dyDescent="0.3">
      <c r="A1101">
        <v>941</v>
      </c>
      <c r="B1101" t="s">
        <v>266</v>
      </c>
      <c r="C1101" t="s">
        <v>2</v>
      </c>
      <c r="D1101" t="str">
        <f t="shared" si="54"/>
        <v>LBandYear 3</v>
      </c>
      <c r="E1101" s="5">
        <v>42035</v>
      </c>
      <c r="F1101" s="2">
        <v>11454000000</v>
      </c>
      <c r="G1101" s="2">
        <v>6646000000</v>
      </c>
      <c r="H1101" s="2">
        <v>2855000000</v>
      </c>
      <c r="I1101">
        <v>0</v>
      </c>
      <c r="J1101">
        <v>0</v>
      </c>
      <c r="K1101" s="2">
        <f t="shared" si="52"/>
        <v>4808000000</v>
      </c>
      <c r="L1101" s="2">
        <f t="shared" si="53"/>
        <v>1953000000</v>
      </c>
      <c r="M1101" t="s">
        <v>4</v>
      </c>
      <c r="N1101" t="s">
        <v>573</v>
      </c>
    </row>
    <row r="1102" spans="1:14" x14ac:dyDescent="0.3">
      <c r="A1102">
        <v>1005</v>
      </c>
      <c r="B1102" t="s">
        <v>282</v>
      </c>
      <c r="C1102" t="s">
        <v>2</v>
      </c>
      <c r="D1102" t="str">
        <f t="shared" si="54"/>
        <v>MandYear 3</v>
      </c>
      <c r="E1102" s="5">
        <v>42035</v>
      </c>
      <c r="F1102" s="2">
        <v>28105000000</v>
      </c>
      <c r="G1102" s="2">
        <v>16863000000</v>
      </c>
      <c r="H1102" s="2">
        <v>8355000000</v>
      </c>
      <c r="I1102">
        <v>0</v>
      </c>
      <c r="J1102">
        <v>0</v>
      </c>
      <c r="K1102" s="2">
        <f t="shared" si="52"/>
        <v>11242000000</v>
      </c>
      <c r="L1102" s="2">
        <f t="shared" si="53"/>
        <v>2887000000</v>
      </c>
      <c r="M1102" t="s">
        <v>4</v>
      </c>
      <c r="N1102" t="s">
        <v>577</v>
      </c>
    </row>
    <row r="1103" spans="1:14" x14ac:dyDescent="0.3">
      <c r="A1103">
        <v>1372</v>
      </c>
      <c r="B1103" t="s">
        <v>366</v>
      </c>
      <c r="C1103" t="s">
        <v>2</v>
      </c>
      <c r="D1103" t="str">
        <f t="shared" si="54"/>
        <v>ROSTandYear 3</v>
      </c>
      <c r="E1103" s="5">
        <v>42035</v>
      </c>
      <c r="F1103" s="2">
        <v>11041677000</v>
      </c>
      <c r="G1103" s="2">
        <v>7937956000</v>
      </c>
      <c r="H1103" s="2">
        <v>1615371000</v>
      </c>
      <c r="I1103">
        <v>0</v>
      </c>
      <c r="J1103">
        <v>0</v>
      </c>
      <c r="K1103" s="2">
        <f t="shared" si="52"/>
        <v>3103721000</v>
      </c>
      <c r="L1103" s="2">
        <f t="shared" si="53"/>
        <v>1488350000</v>
      </c>
      <c r="M1103" t="s">
        <v>4</v>
      </c>
      <c r="N1103" t="s">
        <v>573</v>
      </c>
    </row>
    <row r="1104" spans="1:14" x14ac:dyDescent="0.3">
      <c r="A1104">
        <v>1440</v>
      </c>
      <c r="B1104" t="s">
        <v>381</v>
      </c>
      <c r="C1104" t="s">
        <v>2</v>
      </c>
      <c r="D1104" t="str">
        <f t="shared" si="54"/>
        <v>SPLSandYear 3</v>
      </c>
      <c r="E1104" s="5">
        <v>42035</v>
      </c>
      <c r="F1104" s="2">
        <v>22492000000</v>
      </c>
      <c r="G1104" s="2">
        <v>16691000000</v>
      </c>
      <c r="H1104" s="2">
        <v>4816000000</v>
      </c>
      <c r="I1104">
        <v>0</v>
      </c>
      <c r="J1104" s="2">
        <v>62000000</v>
      </c>
      <c r="K1104" s="2">
        <f t="shared" si="52"/>
        <v>5801000000</v>
      </c>
      <c r="L1104" s="2">
        <f t="shared" si="53"/>
        <v>923000000</v>
      </c>
      <c r="M1104" t="s">
        <v>4</v>
      </c>
      <c r="N1104" t="s">
        <v>539</v>
      </c>
    </row>
    <row r="1105" spans="1:14" x14ac:dyDescent="0.3">
      <c r="A1105">
        <v>1520</v>
      </c>
      <c r="B1105" t="s">
        <v>400</v>
      </c>
      <c r="C1105" t="s">
        <v>2</v>
      </c>
      <c r="D1105" t="str">
        <f t="shared" si="54"/>
        <v>TGTandYear 3</v>
      </c>
      <c r="E1105" s="5">
        <v>42035</v>
      </c>
      <c r="F1105" s="2">
        <v>72618000000</v>
      </c>
      <c r="G1105" s="2">
        <v>51278000000</v>
      </c>
      <c r="H1105" s="2">
        <v>14676000000</v>
      </c>
      <c r="I1105">
        <v>0</v>
      </c>
      <c r="J1105" s="2">
        <v>2129000000</v>
      </c>
      <c r="K1105" s="2">
        <f t="shared" si="52"/>
        <v>21340000000</v>
      </c>
      <c r="L1105" s="2">
        <f t="shared" si="53"/>
        <v>4535000000</v>
      </c>
      <c r="M1105" t="s">
        <v>4</v>
      </c>
      <c r="N1105" t="s">
        <v>575</v>
      </c>
    </row>
    <row r="1106" spans="1:14" x14ac:dyDescent="0.3">
      <c r="A1106">
        <v>1524</v>
      </c>
      <c r="B1106" t="s">
        <v>401</v>
      </c>
      <c r="C1106" t="s">
        <v>2</v>
      </c>
      <c r="D1106" t="str">
        <f t="shared" si="54"/>
        <v>TIFandYear 3</v>
      </c>
      <c r="E1106" s="5">
        <v>42035</v>
      </c>
      <c r="F1106" s="2">
        <v>4249900000</v>
      </c>
      <c r="G1106" s="2">
        <v>1712700000</v>
      </c>
      <c r="H1106" s="2">
        <v>1645800000</v>
      </c>
      <c r="I1106">
        <v>0</v>
      </c>
      <c r="J1106">
        <v>0</v>
      </c>
      <c r="K1106" s="2">
        <f t="shared" si="52"/>
        <v>2537200000</v>
      </c>
      <c r="L1106" s="2">
        <f t="shared" si="53"/>
        <v>891400000</v>
      </c>
      <c r="M1106" t="s">
        <v>4</v>
      </c>
      <c r="N1106" t="s">
        <v>570</v>
      </c>
    </row>
    <row r="1107" spans="1:14" x14ac:dyDescent="0.3">
      <c r="A1107">
        <v>1528</v>
      </c>
      <c r="B1107" t="s">
        <v>402</v>
      </c>
      <c r="C1107" t="s">
        <v>2</v>
      </c>
      <c r="D1107" t="str">
        <f t="shared" si="54"/>
        <v>TJXandYear 3</v>
      </c>
      <c r="E1107" s="5">
        <v>42035</v>
      </c>
      <c r="F1107" s="2">
        <v>29078407000</v>
      </c>
      <c r="G1107" s="2">
        <v>20776522000</v>
      </c>
      <c r="H1107" s="2">
        <v>4695384000</v>
      </c>
      <c r="I1107">
        <v>0</v>
      </c>
      <c r="J1107">
        <v>0</v>
      </c>
      <c r="K1107" s="2">
        <f t="shared" si="52"/>
        <v>8301885000</v>
      </c>
      <c r="L1107" s="2">
        <f t="shared" si="53"/>
        <v>3606501000</v>
      </c>
      <c r="M1107" t="s">
        <v>4</v>
      </c>
      <c r="N1107" t="s">
        <v>573</v>
      </c>
    </row>
    <row r="1108" spans="1:14" x14ac:dyDescent="0.3">
      <c r="A1108">
        <v>1592</v>
      </c>
      <c r="B1108" t="s">
        <v>417</v>
      </c>
      <c r="C1108" t="s">
        <v>2</v>
      </c>
      <c r="D1108" t="str">
        <f t="shared" si="54"/>
        <v>ULTAandYear 3</v>
      </c>
      <c r="E1108" s="5">
        <v>42035</v>
      </c>
      <c r="F1108" s="2">
        <v>3241369000</v>
      </c>
      <c r="G1108" s="2">
        <v>2104582000</v>
      </c>
      <c r="H1108" s="2">
        <v>712006000</v>
      </c>
      <c r="I1108">
        <v>0</v>
      </c>
      <c r="J1108">
        <v>0</v>
      </c>
      <c r="K1108" s="2">
        <f t="shared" si="52"/>
        <v>1136787000</v>
      </c>
      <c r="L1108" s="2">
        <f t="shared" si="53"/>
        <v>424781000</v>
      </c>
      <c r="M1108" t="s">
        <v>4</v>
      </c>
      <c r="N1108" t="s">
        <v>539</v>
      </c>
    </row>
    <row r="1109" spans="1:14" x14ac:dyDescent="0.3">
      <c r="A1109">
        <v>1612</v>
      </c>
      <c r="B1109" t="s">
        <v>422</v>
      </c>
      <c r="C1109" t="s">
        <v>2</v>
      </c>
      <c r="D1109" t="str">
        <f t="shared" si="54"/>
        <v>URBNandYear 3</v>
      </c>
      <c r="E1109" s="5">
        <v>42035</v>
      </c>
      <c r="F1109" s="2">
        <v>3323077000</v>
      </c>
      <c r="G1109" s="2">
        <v>2148147000</v>
      </c>
      <c r="H1109" s="2">
        <v>809545000</v>
      </c>
      <c r="I1109">
        <v>0</v>
      </c>
      <c r="J1109">
        <v>0</v>
      </c>
      <c r="K1109" s="2">
        <f t="shared" si="52"/>
        <v>1174930000</v>
      </c>
      <c r="L1109" s="2">
        <f t="shared" si="53"/>
        <v>365385000</v>
      </c>
      <c r="M1109" t="s">
        <v>4</v>
      </c>
      <c r="N1109" t="s">
        <v>573</v>
      </c>
    </row>
    <row r="1110" spans="1:14" x14ac:dyDescent="0.3">
      <c r="A1110">
        <v>1708</v>
      </c>
      <c r="B1110" t="s">
        <v>445</v>
      </c>
      <c r="C1110" t="s">
        <v>2</v>
      </c>
      <c r="D1110" t="str">
        <f t="shared" si="54"/>
        <v>WMTandYear 3</v>
      </c>
      <c r="E1110" s="5">
        <v>42035</v>
      </c>
      <c r="F1110" s="2">
        <v>485651000000</v>
      </c>
      <c r="G1110" s="2">
        <v>365086000000</v>
      </c>
      <c r="H1110" s="2">
        <v>93418000000</v>
      </c>
      <c r="I1110">
        <v>0</v>
      </c>
      <c r="J1110">
        <v>0</v>
      </c>
      <c r="K1110" s="2">
        <f t="shared" si="52"/>
        <v>120565000000</v>
      </c>
      <c r="L1110" s="2">
        <f t="shared" si="53"/>
        <v>27147000000</v>
      </c>
      <c r="M1110" t="s">
        <v>5</v>
      </c>
      <c r="N1110" t="s">
        <v>574</v>
      </c>
    </row>
    <row r="1111" spans="1:14" x14ac:dyDescent="0.3">
      <c r="A1111">
        <v>762</v>
      </c>
      <c r="B1111" t="s">
        <v>221</v>
      </c>
      <c r="C1111" t="s">
        <v>2</v>
      </c>
      <c r="D1111" t="str">
        <f t="shared" si="54"/>
        <v>HDandYear 3</v>
      </c>
      <c r="E1111" s="5">
        <v>42036</v>
      </c>
      <c r="F1111" s="2">
        <v>83176000000</v>
      </c>
      <c r="G1111" s="2">
        <v>54787000000</v>
      </c>
      <c r="H1111" s="2">
        <v>16280000000</v>
      </c>
      <c r="I1111">
        <v>0</v>
      </c>
      <c r="J1111" s="2">
        <v>1640000000</v>
      </c>
      <c r="K1111" s="2">
        <f t="shared" si="52"/>
        <v>28389000000</v>
      </c>
      <c r="L1111" s="2">
        <f t="shared" si="53"/>
        <v>10469000000</v>
      </c>
      <c r="M1111" t="s">
        <v>4</v>
      </c>
      <c r="N1111" t="s">
        <v>576</v>
      </c>
    </row>
    <row r="1112" spans="1:14" x14ac:dyDescent="0.3">
      <c r="A1112">
        <v>1318</v>
      </c>
      <c r="B1112" t="s">
        <v>353</v>
      </c>
      <c r="C1112" t="s">
        <v>2</v>
      </c>
      <c r="D1112" t="str">
        <f t="shared" si="54"/>
        <v>PVHandYear 3</v>
      </c>
      <c r="E1112" s="5">
        <v>42036</v>
      </c>
      <c r="F1112" s="2">
        <v>8241200000</v>
      </c>
      <c r="G1112" s="2">
        <v>3914500000</v>
      </c>
      <c r="H1112" s="2">
        <v>3713600000</v>
      </c>
      <c r="I1112">
        <v>0</v>
      </c>
      <c r="J1112">
        <v>0</v>
      </c>
      <c r="K1112" s="2">
        <f t="shared" si="52"/>
        <v>4326700000</v>
      </c>
      <c r="L1112" s="2">
        <f t="shared" si="53"/>
        <v>613100000</v>
      </c>
      <c r="M1112" t="s">
        <v>4</v>
      </c>
      <c r="N1112" t="s">
        <v>570</v>
      </c>
    </row>
    <row r="1113" spans="1:14" x14ac:dyDescent="0.3">
      <c r="A1113">
        <v>1408</v>
      </c>
      <c r="B1113" t="s">
        <v>374</v>
      </c>
      <c r="C1113" t="s">
        <v>2</v>
      </c>
      <c r="D1113" t="str">
        <f t="shared" si="54"/>
        <v>SIGandYear 3</v>
      </c>
      <c r="E1113" s="5">
        <v>42037</v>
      </c>
      <c r="F1113" s="2">
        <v>5736300000</v>
      </c>
      <c r="G1113" s="2">
        <v>3662100000</v>
      </c>
      <c r="H1113" s="2">
        <v>1497600000</v>
      </c>
      <c r="I1113">
        <v>0</v>
      </c>
      <c r="J1113">
        <v>0</v>
      </c>
      <c r="K1113" s="2">
        <f t="shared" si="52"/>
        <v>2074200000</v>
      </c>
      <c r="L1113" s="2">
        <f t="shared" si="53"/>
        <v>576600000</v>
      </c>
      <c r="M1113" t="s">
        <v>4</v>
      </c>
      <c r="N1113" t="s">
        <v>539</v>
      </c>
    </row>
    <row r="1114" spans="1:14" x14ac:dyDescent="0.3">
      <c r="A1114">
        <v>200</v>
      </c>
      <c r="B1114" t="s">
        <v>83</v>
      </c>
      <c r="C1114" t="s">
        <v>2</v>
      </c>
      <c r="D1114" t="str">
        <f t="shared" si="54"/>
        <v>BBBYandYear 3</v>
      </c>
      <c r="E1114" s="5">
        <v>42063</v>
      </c>
      <c r="F1114" s="2">
        <v>11881176000</v>
      </c>
      <c r="G1114" s="2">
        <v>7261397000</v>
      </c>
      <c r="H1114" s="2">
        <v>3065486000</v>
      </c>
      <c r="I1114">
        <v>0</v>
      </c>
      <c r="J1114">
        <v>0</v>
      </c>
      <c r="K1114" s="2">
        <f t="shared" si="52"/>
        <v>4619779000</v>
      </c>
      <c r="L1114" s="2">
        <f t="shared" si="53"/>
        <v>1554293000</v>
      </c>
      <c r="M1114" t="s">
        <v>4</v>
      </c>
      <c r="N1114" t="s">
        <v>539</v>
      </c>
    </row>
    <row r="1115" spans="1:14" x14ac:dyDescent="0.3">
      <c r="A1115">
        <v>917</v>
      </c>
      <c r="B1115" t="s">
        <v>260</v>
      </c>
      <c r="C1115" t="s">
        <v>2</v>
      </c>
      <c r="D1115" t="str">
        <f t="shared" si="54"/>
        <v>KMXandYear 3</v>
      </c>
      <c r="E1115" s="5">
        <v>42063</v>
      </c>
      <c r="F1115" s="2">
        <v>14268716000</v>
      </c>
      <c r="G1115" s="2">
        <v>12381189000</v>
      </c>
      <c r="H1115" s="2">
        <v>890431000</v>
      </c>
      <c r="I1115">
        <v>0</v>
      </c>
      <c r="J1115">
        <v>0</v>
      </c>
      <c r="K1115" s="2">
        <f t="shared" si="52"/>
        <v>1887527000</v>
      </c>
      <c r="L1115" s="2">
        <f t="shared" si="53"/>
        <v>997096000</v>
      </c>
      <c r="M1115" t="s">
        <v>4</v>
      </c>
      <c r="N1115" t="s">
        <v>539</v>
      </c>
    </row>
    <row r="1116" spans="1:14" x14ac:dyDescent="0.3">
      <c r="A1116">
        <v>1356</v>
      </c>
      <c r="B1116" t="s">
        <v>362</v>
      </c>
      <c r="C1116" t="s">
        <v>2</v>
      </c>
      <c r="D1116" t="str">
        <f t="shared" si="54"/>
        <v>RHTandYear 3</v>
      </c>
      <c r="E1116" s="5">
        <v>42063</v>
      </c>
      <c r="F1116" s="2">
        <v>1789489000</v>
      </c>
      <c r="G1116" s="2">
        <v>273199000</v>
      </c>
      <c r="H1116" s="2">
        <v>898440000</v>
      </c>
      <c r="I1116" s="2">
        <v>367856000</v>
      </c>
      <c r="J1116">
        <v>0</v>
      </c>
      <c r="K1116" s="2">
        <f t="shared" si="52"/>
        <v>1516290000</v>
      </c>
      <c r="L1116" s="2">
        <f t="shared" si="53"/>
        <v>249994000</v>
      </c>
      <c r="M1116" t="s">
        <v>10</v>
      </c>
      <c r="N1116" t="s">
        <v>579</v>
      </c>
    </row>
    <row r="1117" spans="1:14" x14ac:dyDescent="0.3">
      <c r="A1117">
        <v>1464</v>
      </c>
      <c r="B1117" t="s">
        <v>386</v>
      </c>
      <c r="C1117" t="s">
        <v>2</v>
      </c>
      <c r="D1117" t="str">
        <f t="shared" si="54"/>
        <v>STZandYear 3</v>
      </c>
      <c r="E1117" s="5">
        <v>42063</v>
      </c>
      <c r="F1117" s="2">
        <v>6028000000</v>
      </c>
      <c r="G1117" s="2">
        <v>3449400000</v>
      </c>
      <c r="H1117" s="2">
        <v>1078400000</v>
      </c>
      <c r="I1117">
        <v>0</v>
      </c>
      <c r="J1117">
        <v>0</v>
      </c>
      <c r="K1117" s="2">
        <f t="shared" si="52"/>
        <v>2578600000</v>
      </c>
      <c r="L1117" s="2">
        <f t="shared" si="53"/>
        <v>1500200000</v>
      </c>
      <c r="M1117" t="s">
        <v>5</v>
      </c>
      <c r="N1117" t="s">
        <v>580</v>
      </c>
    </row>
    <row r="1118" spans="1:14" x14ac:dyDescent="0.3">
      <c r="A1118">
        <v>925</v>
      </c>
      <c r="B1118" t="s">
        <v>262</v>
      </c>
      <c r="C1118" t="s">
        <v>2</v>
      </c>
      <c r="D1118" t="str">
        <f t="shared" si="54"/>
        <v>KORSandYear 3</v>
      </c>
      <c r="E1118" s="5">
        <v>42091</v>
      </c>
      <c r="F1118" s="2">
        <v>4371500000</v>
      </c>
      <c r="G1118" s="2">
        <v>1723800000</v>
      </c>
      <c r="H1118" s="2">
        <v>1251500000</v>
      </c>
      <c r="I1118">
        <v>0</v>
      </c>
      <c r="J1118" s="2">
        <v>138400000</v>
      </c>
      <c r="K1118" s="2">
        <f t="shared" si="52"/>
        <v>2647700000</v>
      </c>
      <c r="L1118" s="2">
        <f t="shared" si="53"/>
        <v>1257800000</v>
      </c>
      <c r="M1118" t="s">
        <v>4</v>
      </c>
      <c r="N1118" t="s">
        <v>570</v>
      </c>
    </row>
    <row r="1119" spans="1:14" x14ac:dyDescent="0.3">
      <c r="A1119">
        <v>1360</v>
      </c>
      <c r="B1119" t="s">
        <v>363</v>
      </c>
      <c r="C1119" t="s">
        <v>2</v>
      </c>
      <c r="D1119" t="str">
        <f t="shared" si="54"/>
        <v>RLandYear 3</v>
      </c>
      <c r="E1119" s="5">
        <v>42091</v>
      </c>
      <c r="F1119" s="2">
        <v>7620000000</v>
      </c>
      <c r="G1119" s="2">
        <v>3242000000</v>
      </c>
      <c r="H1119" s="2">
        <v>3301000000</v>
      </c>
      <c r="I1119">
        <v>0</v>
      </c>
      <c r="J1119" s="2">
        <v>25000000</v>
      </c>
      <c r="K1119" s="2">
        <f t="shared" si="52"/>
        <v>4378000000</v>
      </c>
      <c r="L1119" s="2">
        <f t="shared" si="53"/>
        <v>1052000000</v>
      </c>
      <c r="M1119" t="s">
        <v>4</v>
      </c>
      <c r="N1119" t="s">
        <v>570</v>
      </c>
    </row>
    <row r="1120" spans="1:14" x14ac:dyDescent="0.3">
      <c r="A1120">
        <v>1743</v>
      </c>
      <c r="B1120" t="s">
        <v>454</v>
      </c>
      <c r="C1120" t="s">
        <v>2</v>
      </c>
      <c r="D1120" t="str">
        <f t="shared" si="54"/>
        <v>XLNXandYear 3</v>
      </c>
      <c r="E1120" s="5">
        <v>42091</v>
      </c>
      <c r="F1120" s="2">
        <v>2377344000</v>
      </c>
      <c r="G1120" s="2">
        <v>708823000</v>
      </c>
      <c r="H1120" s="2">
        <v>353670000</v>
      </c>
      <c r="I1120" s="2">
        <v>525745000</v>
      </c>
      <c r="J1120" s="2">
        <v>9537000</v>
      </c>
      <c r="K1120" s="2">
        <f t="shared" si="52"/>
        <v>1668521000</v>
      </c>
      <c r="L1120" s="2">
        <f t="shared" si="53"/>
        <v>779569000</v>
      </c>
      <c r="M1120" t="s">
        <v>10</v>
      </c>
      <c r="N1120" t="s">
        <v>536</v>
      </c>
    </row>
    <row r="1121" spans="1:14" x14ac:dyDescent="0.3">
      <c r="A1121">
        <v>518</v>
      </c>
      <c r="B1121" t="s">
        <v>160</v>
      </c>
      <c r="C1121" t="s">
        <v>2</v>
      </c>
      <c r="D1121" t="str">
        <f t="shared" si="54"/>
        <v>EAandYear 3</v>
      </c>
      <c r="E1121" s="5">
        <v>42094</v>
      </c>
      <c r="F1121" s="2">
        <v>4515000000</v>
      </c>
      <c r="G1121" s="2">
        <v>1429000000</v>
      </c>
      <c r="H1121" s="2">
        <v>1030000000</v>
      </c>
      <c r="I1121" s="2">
        <v>1094000000</v>
      </c>
      <c r="J1121" s="2">
        <v>14000000</v>
      </c>
      <c r="K1121" s="2">
        <f t="shared" si="52"/>
        <v>3086000000</v>
      </c>
      <c r="L1121" s="2">
        <f t="shared" si="53"/>
        <v>948000000</v>
      </c>
      <c r="M1121" t="s">
        <v>10</v>
      </c>
      <c r="N1121" t="s">
        <v>515</v>
      </c>
    </row>
    <row r="1122" spans="1:14" x14ac:dyDescent="0.3">
      <c r="A1122">
        <v>1037</v>
      </c>
      <c r="B1122" t="s">
        <v>289</v>
      </c>
      <c r="C1122" t="s">
        <v>2</v>
      </c>
      <c r="D1122" t="str">
        <f t="shared" si="54"/>
        <v>MCHPandYear 3</v>
      </c>
      <c r="E1122" s="5">
        <v>42094</v>
      </c>
      <c r="F1122" s="2">
        <v>2147036000</v>
      </c>
      <c r="G1122" s="2">
        <v>917472000</v>
      </c>
      <c r="H1122" s="2">
        <v>274815000</v>
      </c>
      <c r="I1122" s="2">
        <v>349543000</v>
      </c>
      <c r="J1122" s="2">
        <v>176746000</v>
      </c>
      <c r="K1122" s="2">
        <f t="shared" si="52"/>
        <v>1229564000</v>
      </c>
      <c r="L1122" s="2">
        <f t="shared" si="53"/>
        <v>428460000</v>
      </c>
      <c r="M1122" t="s">
        <v>10</v>
      </c>
      <c r="N1122" t="s">
        <v>536</v>
      </c>
    </row>
    <row r="1123" spans="1:14" x14ac:dyDescent="0.3">
      <c r="A1123">
        <v>1041</v>
      </c>
      <c r="B1123" t="s">
        <v>290</v>
      </c>
      <c r="C1123" t="s">
        <v>2</v>
      </c>
      <c r="D1123" t="str">
        <f t="shared" si="54"/>
        <v>MCKandYear 3</v>
      </c>
      <c r="E1123" s="5">
        <v>42094</v>
      </c>
      <c r="F1123" s="2">
        <v>179045000000</v>
      </c>
      <c r="G1123" s="2">
        <v>167634000000</v>
      </c>
      <c r="H1123" s="2">
        <v>7901000000</v>
      </c>
      <c r="I1123" s="2">
        <v>392000000</v>
      </c>
      <c r="J1123">
        <v>0</v>
      </c>
      <c r="K1123" s="2">
        <f t="shared" si="52"/>
        <v>11411000000</v>
      </c>
      <c r="L1123" s="2">
        <f t="shared" si="53"/>
        <v>3118000000</v>
      </c>
      <c r="M1123" t="s">
        <v>8</v>
      </c>
      <c r="N1123" t="s">
        <v>490</v>
      </c>
    </row>
    <row r="1124" spans="1:14" x14ac:dyDescent="0.3">
      <c r="A1124">
        <v>1488</v>
      </c>
      <c r="B1124" t="s">
        <v>392</v>
      </c>
      <c r="C1124" t="s">
        <v>2</v>
      </c>
      <c r="D1124" t="str">
        <f t="shared" si="54"/>
        <v>SYMCandYear 3</v>
      </c>
      <c r="E1124" s="5">
        <v>42097</v>
      </c>
      <c r="F1124" s="2">
        <v>3956000000</v>
      </c>
      <c r="G1124" s="2">
        <v>727000000</v>
      </c>
      <c r="H1124" s="2">
        <v>2012000000</v>
      </c>
      <c r="I1124" s="2">
        <v>812000000</v>
      </c>
      <c r="J1124" s="2">
        <v>87000000</v>
      </c>
      <c r="K1124" s="2">
        <f t="shared" si="52"/>
        <v>3229000000</v>
      </c>
      <c r="L1124" s="2">
        <f t="shared" si="53"/>
        <v>318000000</v>
      </c>
      <c r="M1124" t="s">
        <v>10</v>
      </c>
      <c r="N1124" t="s">
        <v>569</v>
      </c>
    </row>
    <row r="1125" spans="1:14" x14ac:dyDescent="0.3">
      <c r="A1125">
        <v>1174</v>
      </c>
      <c r="B1125" t="s">
        <v>321</v>
      </c>
      <c r="C1125" t="s">
        <v>2</v>
      </c>
      <c r="D1125" t="str">
        <f t="shared" si="54"/>
        <v>NTAPandYear 3</v>
      </c>
      <c r="E1125" s="5">
        <v>42118</v>
      </c>
      <c r="F1125" s="2">
        <v>6123000000</v>
      </c>
      <c r="G1125" s="2">
        <v>2290000000</v>
      </c>
      <c r="H1125" s="2">
        <v>2197000000</v>
      </c>
      <c r="I1125" s="2">
        <v>920000000</v>
      </c>
      <c r="J1125">
        <v>0</v>
      </c>
      <c r="K1125" s="2">
        <f t="shared" si="52"/>
        <v>3833000000</v>
      </c>
      <c r="L1125" s="2">
        <f t="shared" si="53"/>
        <v>716000000</v>
      </c>
      <c r="M1125" t="s">
        <v>10</v>
      </c>
      <c r="N1125" t="s">
        <v>506</v>
      </c>
    </row>
    <row r="1126" spans="1:14" x14ac:dyDescent="0.3">
      <c r="A1126">
        <v>1246</v>
      </c>
      <c r="B1126" t="s">
        <v>335</v>
      </c>
      <c r="C1126" t="s">
        <v>2</v>
      </c>
      <c r="D1126" t="str">
        <f t="shared" si="54"/>
        <v>PDCOandYear 3</v>
      </c>
      <c r="E1126" s="5">
        <v>42119</v>
      </c>
      <c r="F1126" s="2">
        <v>3910865000</v>
      </c>
      <c r="G1126" s="2">
        <v>2850316000</v>
      </c>
      <c r="H1126">
        <v>0</v>
      </c>
      <c r="I1126">
        <v>0</v>
      </c>
      <c r="J1126">
        <v>0</v>
      </c>
      <c r="K1126" s="2">
        <f t="shared" si="52"/>
        <v>1060549000</v>
      </c>
      <c r="L1126" s="2">
        <f t="shared" si="53"/>
        <v>1060549000</v>
      </c>
      <c r="M1126" t="s">
        <v>8</v>
      </c>
      <c r="N1126" t="s">
        <v>572</v>
      </c>
    </row>
    <row r="1127" spans="1:14" x14ac:dyDescent="0.3">
      <c r="A1127">
        <v>797</v>
      </c>
      <c r="B1127" t="s">
        <v>230</v>
      </c>
      <c r="C1127" t="s">
        <v>2</v>
      </c>
      <c r="D1127" t="str">
        <f t="shared" si="54"/>
        <v>HRBandYear 3</v>
      </c>
      <c r="E1127" s="5">
        <v>42124</v>
      </c>
      <c r="F1127" s="2">
        <v>3078658000</v>
      </c>
      <c r="G1127" s="2">
        <v>1231104000</v>
      </c>
      <c r="H1127" s="2">
        <v>818091000</v>
      </c>
      <c r="I1127">
        <v>0</v>
      </c>
      <c r="J1127" s="2">
        <v>159804000</v>
      </c>
      <c r="K1127" s="2">
        <f t="shared" si="52"/>
        <v>1847554000</v>
      </c>
      <c r="L1127" s="2">
        <f t="shared" si="53"/>
        <v>869659000</v>
      </c>
      <c r="M1127" t="s">
        <v>7</v>
      </c>
      <c r="N1127" t="s">
        <v>487</v>
      </c>
    </row>
    <row r="1128" spans="1:14" x14ac:dyDescent="0.3">
      <c r="A1128">
        <v>1412</v>
      </c>
      <c r="B1128" t="s">
        <v>375</v>
      </c>
      <c r="C1128" t="s">
        <v>2</v>
      </c>
      <c r="D1128" t="str">
        <f t="shared" si="54"/>
        <v>SJMandYear 3</v>
      </c>
      <c r="E1128" s="5">
        <v>42124</v>
      </c>
      <c r="F1128" s="2">
        <v>5692700000</v>
      </c>
      <c r="G1128" s="2">
        <v>3724000000</v>
      </c>
      <c r="H1128" s="2">
        <v>1085800000</v>
      </c>
      <c r="I1128">
        <v>0</v>
      </c>
      <c r="J1128" s="2">
        <v>110900000</v>
      </c>
      <c r="K1128" s="2">
        <f t="shared" si="52"/>
        <v>1968700000</v>
      </c>
      <c r="L1128" s="2">
        <f t="shared" si="53"/>
        <v>772000000</v>
      </c>
      <c r="M1128" t="s">
        <v>5</v>
      </c>
      <c r="N1128" t="s">
        <v>491</v>
      </c>
    </row>
    <row r="1129" spans="1:14" x14ac:dyDescent="0.3">
      <c r="A1129">
        <v>256</v>
      </c>
      <c r="B1129" t="s">
        <v>95</v>
      </c>
      <c r="C1129" t="s">
        <v>2</v>
      </c>
      <c r="D1129" t="str">
        <f t="shared" si="54"/>
        <v>CAGandYear 3</v>
      </c>
      <c r="E1129" s="5">
        <v>42155</v>
      </c>
      <c r="F1129" s="2">
        <v>11937000000</v>
      </c>
      <c r="G1129" s="2">
        <v>9061400000</v>
      </c>
      <c r="H1129" s="2">
        <v>1545300000</v>
      </c>
      <c r="I1129">
        <v>0</v>
      </c>
      <c r="J1129">
        <v>0</v>
      </c>
      <c r="K1129" s="2">
        <f t="shared" si="52"/>
        <v>2875600000</v>
      </c>
      <c r="L1129" s="2">
        <f t="shared" si="53"/>
        <v>1330300000</v>
      </c>
      <c r="M1129" t="s">
        <v>5</v>
      </c>
      <c r="N1129" t="s">
        <v>491</v>
      </c>
    </row>
    <row r="1130" spans="1:14" x14ac:dyDescent="0.3">
      <c r="A1130">
        <v>402</v>
      </c>
      <c r="B1130" t="s">
        <v>131</v>
      </c>
      <c r="C1130" t="s">
        <v>2</v>
      </c>
      <c r="D1130" t="str">
        <f t="shared" si="54"/>
        <v>CTASandYear 3</v>
      </c>
      <c r="E1130" s="5">
        <v>42155</v>
      </c>
      <c r="F1130" s="2">
        <v>4476886000</v>
      </c>
      <c r="G1130" s="2">
        <v>2555549000</v>
      </c>
      <c r="H1130" s="2">
        <v>1224930000</v>
      </c>
      <c r="I1130">
        <v>0</v>
      </c>
      <c r="J1130">
        <v>0</v>
      </c>
      <c r="K1130" s="2">
        <f t="shared" si="52"/>
        <v>1921337000</v>
      </c>
      <c r="L1130" s="2">
        <f t="shared" si="53"/>
        <v>696407000</v>
      </c>
      <c r="M1130" t="s">
        <v>9</v>
      </c>
      <c r="N1130" t="s">
        <v>581</v>
      </c>
    </row>
    <row r="1131" spans="1:14" x14ac:dyDescent="0.3">
      <c r="A1131">
        <v>502</v>
      </c>
      <c r="B1131" t="s">
        <v>156</v>
      </c>
      <c r="C1131" t="s">
        <v>2</v>
      </c>
      <c r="D1131" t="str">
        <f t="shared" si="54"/>
        <v>DRIandYear 3</v>
      </c>
      <c r="E1131" s="5">
        <v>42155</v>
      </c>
      <c r="F1131" s="2">
        <v>6764000000</v>
      </c>
      <c r="G1131" s="2">
        <v>5341500000</v>
      </c>
      <c r="H1131" s="2">
        <v>673500000</v>
      </c>
      <c r="I1131">
        <v>0</v>
      </c>
      <c r="J1131" s="2">
        <v>319300000</v>
      </c>
      <c r="K1131" s="2">
        <f t="shared" si="52"/>
        <v>1422500000</v>
      </c>
      <c r="L1131" s="2">
        <f t="shared" si="53"/>
        <v>429700000</v>
      </c>
      <c r="M1131" t="s">
        <v>4</v>
      </c>
      <c r="N1131" t="s">
        <v>494</v>
      </c>
    </row>
    <row r="1132" spans="1:14" x14ac:dyDescent="0.3">
      <c r="A1132">
        <v>630</v>
      </c>
      <c r="B1132" t="s">
        <v>188</v>
      </c>
      <c r="C1132" t="s">
        <v>2</v>
      </c>
      <c r="D1132" t="str">
        <f t="shared" si="54"/>
        <v>FDXandYear 3</v>
      </c>
      <c r="E1132" s="5">
        <v>42155</v>
      </c>
      <c r="F1132" s="2">
        <v>47453000000</v>
      </c>
      <c r="G1132" s="2">
        <v>16984000000</v>
      </c>
      <c r="H1132" s="2">
        <v>25715000000</v>
      </c>
      <c r="I1132">
        <v>0</v>
      </c>
      <c r="J1132" s="2">
        <v>2611000000</v>
      </c>
      <c r="K1132" s="2">
        <f t="shared" si="52"/>
        <v>30469000000</v>
      </c>
      <c r="L1132" s="2">
        <f t="shared" si="53"/>
        <v>2143000000</v>
      </c>
      <c r="M1132" t="s">
        <v>9</v>
      </c>
      <c r="N1132" t="s">
        <v>525</v>
      </c>
    </row>
    <row r="1133" spans="1:14" x14ac:dyDescent="0.3">
      <c r="A1133">
        <v>694</v>
      </c>
      <c r="B1133" t="s">
        <v>204</v>
      </c>
      <c r="C1133" t="s">
        <v>2</v>
      </c>
      <c r="D1133" t="str">
        <f t="shared" si="54"/>
        <v>GISandYear 3</v>
      </c>
      <c r="E1133" s="5">
        <v>42155</v>
      </c>
      <c r="F1133" s="2">
        <v>17630300000</v>
      </c>
      <c r="G1133" s="2">
        <v>11681100000</v>
      </c>
      <c r="H1133" s="2">
        <v>3328000000</v>
      </c>
      <c r="I1133">
        <v>0</v>
      </c>
      <c r="J1133">
        <v>0</v>
      </c>
      <c r="K1133" s="2">
        <f t="shared" si="52"/>
        <v>5949200000</v>
      </c>
      <c r="L1133" s="2">
        <f t="shared" si="53"/>
        <v>2621200000</v>
      </c>
      <c r="M1133" t="s">
        <v>5</v>
      </c>
      <c r="N1133" t="s">
        <v>491</v>
      </c>
    </row>
    <row r="1134" spans="1:14" x14ac:dyDescent="0.3">
      <c r="A1134">
        <v>710</v>
      </c>
      <c r="B1134" t="s">
        <v>208</v>
      </c>
      <c r="C1134" t="s">
        <v>2</v>
      </c>
      <c r="D1134" t="str">
        <f t="shared" si="54"/>
        <v>GPNandYear 3</v>
      </c>
      <c r="E1134" s="5">
        <v>42155</v>
      </c>
      <c r="F1134" s="2">
        <v>2773718000</v>
      </c>
      <c r="G1134" s="2">
        <v>1022107000</v>
      </c>
      <c r="H1134" s="2">
        <v>1295014000</v>
      </c>
      <c r="I1134">
        <v>0</v>
      </c>
      <c r="J1134">
        <v>0</v>
      </c>
      <c r="K1134" s="2">
        <f t="shared" si="52"/>
        <v>1751611000</v>
      </c>
      <c r="L1134" s="2">
        <f t="shared" si="53"/>
        <v>456597000</v>
      </c>
      <c r="M1134" t="s">
        <v>10</v>
      </c>
      <c r="N1134" t="s">
        <v>500</v>
      </c>
    </row>
    <row r="1135" spans="1:14" x14ac:dyDescent="0.3">
      <c r="A1135">
        <v>1158</v>
      </c>
      <c r="B1135" t="s">
        <v>318</v>
      </c>
      <c r="C1135" t="s">
        <v>2</v>
      </c>
      <c r="D1135" t="str">
        <f t="shared" si="54"/>
        <v>NKEandYear 3</v>
      </c>
      <c r="E1135" s="5">
        <v>42155</v>
      </c>
      <c r="F1135" s="2">
        <v>30601000000</v>
      </c>
      <c r="G1135" s="2">
        <v>16534000000</v>
      </c>
      <c r="H1135" s="2">
        <v>9892000000</v>
      </c>
      <c r="I1135">
        <v>0</v>
      </c>
      <c r="J1135">
        <v>0</v>
      </c>
      <c r="K1135" s="2">
        <f t="shared" si="52"/>
        <v>14067000000</v>
      </c>
      <c r="L1135" s="2">
        <f t="shared" si="53"/>
        <v>4175000000</v>
      </c>
      <c r="M1135" t="s">
        <v>4</v>
      </c>
      <c r="N1135" t="s">
        <v>570</v>
      </c>
    </row>
    <row r="1136" spans="1:14" x14ac:dyDescent="0.3">
      <c r="A1136">
        <v>1492</v>
      </c>
      <c r="B1136" t="s">
        <v>393</v>
      </c>
      <c r="C1136" t="s">
        <v>2</v>
      </c>
      <c r="D1136" t="str">
        <f t="shared" si="54"/>
        <v>SYYandYear 3</v>
      </c>
      <c r="E1136" s="5">
        <v>42182</v>
      </c>
      <c r="F1136" s="2">
        <v>48680752000</v>
      </c>
      <c r="G1136" s="2">
        <v>40129236000</v>
      </c>
      <c r="H1136">
        <v>0</v>
      </c>
      <c r="I1136">
        <v>0</v>
      </c>
      <c r="J1136">
        <v>0</v>
      </c>
      <c r="K1136" s="2">
        <f t="shared" si="52"/>
        <v>8551516000</v>
      </c>
      <c r="L1136" s="2">
        <f t="shared" si="53"/>
        <v>8551516000</v>
      </c>
      <c r="M1136" t="s">
        <v>5</v>
      </c>
      <c r="N1136" t="s">
        <v>584</v>
      </c>
    </row>
    <row r="1137" spans="1:14" x14ac:dyDescent="0.3">
      <c r="A1137">
        <v>965</v>
      </c>
      <c r="B1137" t="s">
        <v>272</v>
      </c>
      <c r="C1137" t="s">
        <v>2</v>
      </c>
      <c r="D1137" t="str">
        <f t="shared" si="54"/>
        <v>LLTCandYear 3</v>
      </c>
      <c r="E1137" s="5">
        <v>42183</v>
      </c>
      <c r="F1137" s="2">
        <v>1475139000</v>
      </c>
      <c r="G1137" s="2">
        <v>355727000</v>
      </c>
      <c r="H1137" s="2">
        <v>169952000</v>
      </c>
      <c r="I1137" s="2">
        <v>266761000</v>
      </c>
      <c r="J1137">
        <v>0</v>
      </c>
      <c r="K1137" s="2">
        <f t="shared" si="52"/>
        <v>1119412000</v>
      </c>
      <c r="L1137" s="2">
        <f t="shared" si="53"/>
        <v>682699000</v>
      </c>
      <c r="M1137" t="s">
        <v>10</v>
      </c>
      <c r="N1137" t="s">
        <v>536</v>
      </c>
    </row>
    <row r="1138" spans="1:14" x14ac:dyDescent="0.3">
      <c r="A1138">
        <v>985</v>
      </c>
      <c r="B1138" t="s">
        <v>277</v>
      </c>
      <c r="C1138" t="s">
        <v>2</v>
      </c>
      <c r="D1138" t="str">
        <f t="shared" si="54"/>
        <v>LRCXandYear 3</v>
      </c>
      <c r="E1138" s="5">
        <v>42183</v>
      </c>
      <c r="F1138" s="2">
        <v>5259312000</v>
      </c>
      <c r="G1138" s="2">
        <v>2974976000</v>
      </c>
      <c r="H1138" s="2">
        <v>591611000</v>
      </c>
      <c r="I1138" s="2">
        <v>825242000</v>
      </c>
      <c r="J1138">
        <v>0</v>
      </c>
      <c r="K1138" s="2">
        <f t="shared" si="52"/>
        <v>2284336000</v>
      </c>
      <c r="L1138" s="2">
        <f t="shared" si="53"/>
        <v>867483000</v>
      </c>
      <c r="M1138" t="s">
        <v>10</v>
      </c>
      <c r="N1138" t="s">
        <v>585</v>
      </c>
    </row>
    <row r="1139" spans="1:14" x14ac:dyDescent="0.3">
      <c r="A1139">
        <v>260</v>
      </c>
      <c r="B1139" t="s">
        <v>96</v>
      </c>
      <c r="C1139" t="s">
        <v>2</v>
      </c>
      <c r="D1139" t="str">
        <f t="shared" si="54"/>
        <v>CAHandYear 3</v>
      </c>
      <c r="E1139" s="5">
        <v>42185</v>
      </c>
      <c r="F1139" s="2">
        <v>102531000000</v>
      </c>
      <c r="G1139" s="2">
        <v>96819000000</v>
      </c>
      <c r="H1139" s="2">
        <v>3240000000</v>
      </c>
      <c r="I1139">
        <v>0</v>
      </c>
      <c r="J1139" s="2">
        <v>281000000</v>
      </c>
      <c r="K1139" s="2">
        <f t="shared" si="52"/>
        <v>5712000000</v>
      </c>
      <c r="L1139" s="2">
        <f t="shared" si="53"/>
        <v>2191000000</v>
      </c>
      <c r="M1139" t="s">
        <v>8</v>
      </c>
      <c r="N1139" t="s">
        <v>490</v>
      </c>
    </row>
    <row r="1140" spans="1:14" x14ac:dyDescent="0.3">
      <c r="A1140">
        <v>328</v>
      </c>
      <c r="B1140" t="s">
        <v>113</v>
      </c>
      <c r="C1140" t="s">
        <v>2</v>
      </c>
      <c r="D1140" t="str">
        <f t="shared" si="54"/>
        <v>CLXandYear 3</v>
      </c>
      <c r="E1140" s="5">
        <v>42185</v>
      </c>
      <c r="F1140" s="2">
        <v>5655000000</v>
      </c>
      <c r="G1140" s="2">
        <v>3190000000</v>
      </c>
      <c r="H1140" s="2">
        <v>1321000000</v>
      </c>
      <c r="I1140" s="2">
        <v>136000000</v>
      </c>
      <c r="J1140">
        <v>0</v>
      </c>
      <c r="K1140" s="2">
        <f t="shared" si="52"/>
        <v>2465000000</v>
      </c>
      <c r="L1140" s="2">
        <f t="shared" si="53"/>
        <v>1008000000</v>
      </c>
      <c r="M1140" t="s">
        <v>5</v>
      </c>
      <c r="N1140" t="s">
        <v>523</v>
      </c>
    </row>
    <row r="1141" spans="1:14" x14ac:dyDescent="0.3">
      <c r="A1141">
        <v>542</v>
      </c>
      <c r="B1141" t="s">
        <v>166</v>
      </c>
      <c r="C1141" t="s">
        <v>2</v>
      </c>
      <c r="D1141" t="str">
        <f t="shared" si="54"/>
        <v>ELandYear 3</v>
      </c>
      <c r="E1141" s="5">
        <v>42185</v>
      </c>
      <c r="F1141" s="2">
        <v>10780400000</v>
      </c>
      <c r="G1141" s="2">
        <v>2100600000</v>
      </c>
      <c r="H1141" s="2">
        <v>7073500000</v>
      </c>
      <c r="I1141">
        <v>0</v>
      </c>
      <c r="J1141">
        <v>0</v>
      </c>
      <c r="K1141" s="2">
        <f t="shared" si="52"/>
        <v>8679800000</v>
      </c>
      <c r="L1141" s="2">
        <f t="shared" si="53"/>
        <v>1606300000</v>
      </c>
      <c r="M1141" t="s">
        <v>5</v>
      </c>
      <c r="N1141" t="s">
        <v>485</v>
      </c>
    </row>
    <row r="1142" spans="1:14" x14ac:dyDescent="0.3">
      <c r="A1142">
        <v>734</v>
      </c>
      <c r="B1142" t="s">
        <v>214</v>
      </c>
      <c r="C1142" t="s">
        <v>2</v>
      </c>
      <c r="D1142" t="str">
        <f t="shared" si="54"/>
        <v>HARandYear 3</v>
      </c>
      <c r="E1142" s="5">
        <v>42185</v>
      </c>
      <c r="F1142" s="2">
        <v>6155297000</v>
      </c>
      <c r="G1142" s="2">
        <v>4338193000</v>
      </c>
      <c r="H1142" s="2">
        <v>1347510000</v>
      </c>
      <c r="I1142">
        <v>0</v>
      </c>
      <c r="J1142">
        <v>0</v>
      </c>
      <c r="K1142" s="2">
        <f t="shared" si="52"/>
        <v>1817104000</v>
      </c>
      <c r="L1142" s="2">
        <f t="shared" si="53"/>
        <v>469594000</v>
      </c>
      <c r="M1142" t="s">
        <v>4</v>
      </c>
      <c r="N1142" t="s">
        <v>489</v>
      </c>
    </row>
    <row r="1143" spans="1:14" x14ac:dyDescent="0.3">
      <c r="A1143">
        <v>905</v>
      </c>
      <c r="B1143" t="s">
        <v>257</v>
      </c>
      <c r="C1143" t="s">
        <v>2</v>
      </c>
      <c r="D1143" t="str">
        <f t="shared" si="54"/>
        <v>KLACandYear 3</v>
      </c>
      <c r="E1143" s="5">
        <v>42185</v>
      </c>
      <c r="F1143" s="2">
        <v>2814049000</v>
      </c>
      <c r="G1143" s="2">
        <v>1215229000</v>
      </c>
      <c r="H1143" s="2">
        <v>406864000</v>
      </c>
      <c r="I1143" s="2">
        <v>530616000</v>
      </c>
      <c r="J1143">
        <v>0</v>
      </c>
      <c r="K1143" s="2">
        <f t="shared" si="52"/>
        <v>1598820000</v>
      </c>
      <c r="L1143" s="2">
        <f t="shared" si="53"/>
        <v>661340000</v>
      </c>
      <c r="M1143" t="s">
        <v>10</v>
      </c>
      <c r="N1143" t="s">
        <v>585</v>
      </c>
    </row>
    <row r="1144" spans="1:14" x14ac:dyDescent="0.3">
      <c r="A1144">
        <v>1109</v>
      </c>
      <c r="B1144" t="s">
        <v>306</v>
      </c>
      <c r="C1144" t="s">
        <v>2</v>
      </c>
      <c r="D1144" t="str">
        <f t="shared" si="54"/>
        <v>MSFTandYear 3</v>
      </c>
      <c r="E1144" s="5">
        <v>42185</v>
      </c>
      <c r="F1144" s="2">
        <v>93580000000</v>
      </c>
      <c r="G1144" s="2">
        <v>33038000000</v>
      </c>
      <c r="H1144" s="2">
        <v>20324000000</v>
      </c>
      <c r="I1144" s="2">
        <v>12046000000</v>
      </c>
      <c r="J1144">
        <v>0</v>
      </c>
      <c r="K1144" s="2">
        <f t="shared" si="52"/>
        <v>60542000000</v>
      </c>
      <c r="L1144" s="2">
        <f t="shared" si="53"/>
        <v>28172000000</v>
      </c>
      <c r="M1144" t="s">
        <v>10</v>
      </c>
      <c r="N1144" t="s">
        <v>579</v>
      </c>
    </row>
    <row r="1145" spans="1:14" x14ac:dyDescent="0.3">
      <c r="A1145">
        <v>1274</v>
      </c>
      <c r="B1145" t="s">
        <v>342</v>
      </c>
      <c r="C1145" t="s">
        <v>2</v>
      </c>
      <c r="D1145" t="str">
        <f t="shared" si="54"/>
        <v>PHandYear 3</v>
      </c>
      <c r="E1145" s="5">
        <v>42185</v>
      </c>
      <c r="F1145" s="2">
        <v>12711744000</v>
      </c>
      <c r="G1145" s="2">
        <v>9655245000</v>
      </c>
      <c r="H1145" s="2">
        <v>1544746000</v>
      </c>
      <c r="I1145">
        <v>0</v>
      </c>
      <c r="J1145">
        <v>0</v>
      </c>
      <c r="K1145" s="2">
        <f t="shared" si="52"/>
        <v>3056499000</v>
      </c>
      <c r="L1145" s="2">
        <f t="shared" si="53"/>
        <v>1511753000</v>
      </c>
      <c r="M1145" t="s">
        <v>9</v>
      </c>
      <c r="N1145" t="s">
        <v>493</v>
      </c>
    </row>
    <row r="1146" spans="1:14" x14ac:dyDescent="0.3">
      <c r="A1146">
        <v>805</v>
      </c>
      <c r="B1146" t="s">
        <v>232</v>
      </c>
      <c r="C1146" t="s">
        <v>2</v>
      </c>
      <c r="D1146" t="str">
        <f t="shared" si="54"/>
        <v>HRSandYear 3</v>
      </c>
      <c r="E1146" s="5">
        <v>42188</v>
      </c>
      <c r="F1146" s="2">
        <v>5083000000</v>
      </c>
      <c r="G1146" s="2">
        <v>3348000000</v>
      </c>
      <c r="H1146" s="2">
        <v>976000000</v>
      </c>
      <c r="I1146">
        <v>0</v>
      </c>
      <c r="J1146">
        <v>0</v>
      </c>
      <c r="K1146" s="2">
        <f t="shared" si="52"/>
        <v>1735000000</v>
      </c>
      <c r="L1146" s="2">
        <f t="shared" si="53"/>
        <v>759000000</v>
      </c>
      <c r="M1146" t="s">
        <v>10</v>
      </c>
      <c r="N1146" t="s">
        <v>582</v>
      </c>
    </row>
    <row r="1147" spans="1:14" x14ac:dyDescent="0.3">
      <c r="A1147">
        <v>1460</v>
      </c>
      <c r="B1147" t="s">
        <v>385</v>
      </c>
      <c r="C1147" t="s">
        <v>2</v>
      </c>
      <c r="D1147" t="str">
        <f t="shared" si="54"/>
        <v>STXandYear 3</v>
      </c>
      <c r="E1147" s="5">
        <v>42188</v>
      </c>
      <c r="F1147" s="2">
        <v>13739000000</v>
      </c>
      <c r="G1147" s="2">
        <v>9930000000</v>
      </c>
      <c r="H1147" s="2">
        <v>237000000</v>
      </c>
      <c r="I1147" s="2">
        <v>1353000000</v>
      </c>
      <c r="J1147" s="2">
        <v>129000000</v>
      </c>
      <c r="K1147" s="2">
        <f t="shared" si="52"/>
        <v>3809000000</v>
      </c>
      <c r="L1147" s="2">
        <f t="shared" si="53"/>
        <v>2090000000</v>
      </c>
      <c r="M1147" t="s">
        <v>10</v>
      </c>
      <c r="N1147" t="s">
        <v>583</v>
      </c>
    </row>
    <row r="1148" spans="1:14" x14ac:dyDescent="0.3">
      <c r="A1148">
        <v>1676</v>
      </c>
      <c r="B1148" t="s">
        <v>438</v>
      </c>
      <c r="C1148" t="s">
        <v>2</v>
      </c>
      <c r="D1148" t="str">
        <f t="shared" si="54"/>
        <v>WDCandYear 3</v>
      </c>
      <c r="E1148" s="5">
        <v>42188</v>
      </c>
      <c r="F1148" s="2">
        <v>14572000000</v>
      </c>
      <c r="G1148" s="2">
        <v>10351000000</v>
      </c>
      <c r="H1148" s="2">
        <v>964000000</v>
      </c>
      <c r="I1148" s="2">
        <v>1646000000</v>
      </c>
      <c r="J1148">
        <v>0</v>
      </c>
      <c r="K1148" s="2">
        <f t="shared" si="52"/>
        <v>4221000000</v>
      </c>
      <c r="L1148" s="2">
        <f t="shared" si="53"/>
        <v>1611000000</v>
      </c>
      <c r="M1148" t="s">
        <v>10</v>
      </c>
      <c r="N1148" t="s">
        <v>583</v>
      </c>
    </row>
    <row r="1149" spans="1:14" x14ac:dyDescent="0.3">
      <c r="A1149">
        <v>392</v>
      </c>
      <c r="B1149" t="s">
        <v>128</v>
      </c>
      <c r="C1149" t="s">
        <v>2</v>
      </c>
      <c r="D1149" t="str">
        <f t="shared" si="54"/>
        <v>CSCOandYear 3</v>
      </c>
      <c r="E1149" s="5">
        <v>42210</v>
      </c>
      <c r="F1149" s="2">
        <v>49161000000</v>
      </c>
      <c r="G1149" s="2">
        <v>19480000000</v>
      </c>
      <c r="H1149" s="2">
        <v>11861000000</v>
      </c>
      <c r="I1149" s="2">
        <v>6207000000</v>
      </c>
      <c r="J1149" s="2">
        <v>359000000</v>
      </c>
      <c r="K1149" s="2">
        <f t="shared" si="52"/>
        <v>29681000000</v>
      </c>
      <c r="L1149" s="2">
        <f t="shared" si="53"/>
        <v>11254000000</v>
      </c>
      <c r="M1149" t="s">
        <v>10</v>
      </c>
      <c r="N1149" t="s">
        <v>545</v>
      </c>
    </row>
    <row r="1150" spans="1:14" x14ac:dyDescent="0.3">
      <c r="A1150">
        <v>845</v>
      </c>
      <c r="B1150" t="s">
        <v>242</v>
      </c>
      <c r="C1150" t="s">
        <v>2</v>
      </c>
      <c r="D1150" t="str">
        <f t="shared" si="54"/>
        <v>INTUandYear 3</v>
      </c>
      <c r="E1150" s="5">
        <v>42216</v>
      </c>
      <c r="F1150" s="2">
        <v>4192000000</v>
      </c>
      <c r="G1150" s="2">
        <v>695000000</v>
      </c>
      <c r="H1150" s="2">
        <v>1771000000</v>
      </c>
      <c r="I1150" s="2">
        <v>798000000</v>
      </c>
      <c r="J1150" s="2">
        <v>42000000</v>
      </c>
      <c r="K1150" s="2">
        <f t="shared" si="52"/>
        <v>3497000000</v>
      </c>
      <c r="L1150" s="2">
        <f t="shared" si="53"/>
        <v>886000000</v>
      </c>
      <c r="M1150" t="s">
        <v>10</v>
      </c>
      <c r="N1150" t="s">
        <v>506</v>
      </c>
    </row>
    <row r="1151" spans="1:14" x14ac:dyDescent="0.3">
      <c r="A1151">
        <v>1616</v>
      </c>
      <c r="B1151" t="s">
        <v>423</v>
      </c>
      <c r="C1151" t="s">
        <v>2</v>
      </c>
      <c r="D1151" t="str">
        <f t="shared" si="54"/>
        <v>USBandYear 3</v>
      </c>
      <c r="E1151" s="5">
        <v>42216</v>
      </c>
      <c r="F1151" s="2">
        <v>2371200000</v>
      </c>
      <c r="G1151" s="2">
        <v>1562600000</v>
      </c>
      <c r="H1151" s="2">
        <v>460100000</v>
      </c>
      <c r="I1151" s="2">
        <v>60200000</v>
      </c>
      <c r="J1151">
        <v>0</v>
      </c>
      <c r="K1151" s="2">
        <f t="shared" si="52"/>
        <v>808600000</v>
      </c>
      <c r="L1151" s="2">
        <f t="shared" si="53"/>
        <v>288300000</v>
      </c>
      <c r="M1151" t="s">
        <v>7</v>
      </c>
      <c r="N1151" t="s">
        <v>518</v>
      </c>
    </row>
    <row r="1152" spans="1:14" x14ac:dyDescent="0.3">
      <c r="A1152">
        <v>384</v>
      </c>
      <c r="B1152" t="s">
        <v>126</v>
      </c>
      <c r="C1152" t="s">
        <v>2</v>
      </c>
      <c r="D1152" t="str">
        <f t="shared" si="54"/>
        <v>CPBandYear 3</v>
      </c>
      <c r="E1152" s="5">
        <v>42218</v>
      </c>
      <c r="F1152" s="2">
        <v>8082000000</v>
      </c>
      <c r="G1152" s="2">
        <v>5300000000</v>
      </c>
      <c r="H1152" s="2">
        <v>1509000000</v>
      </c>
      <c r="I1152" s="2">
        <v>117000000</v>
      </c>
      <c r="J1152">
        <v>0</v>
      </c>
      <c r="K1152" s="2">
        <f t="shared" si="52"/>
        <v>2782000000</v>
      </c>
      <c r="L1152" s="2">
        <f t="shared" si="53"/>
        <v>1156000000</v>
      </c>
      <c r="M1152" t="s">
        <v>5</v>
      </c>
      <c r="N1152" t="s">
        <v>491</v>
      </c>
    </row>
    <row r="1153" spans="1:14" x14ac:dyDescent="0.3">
      <c r="A1153">
        <v>184</v>
      </c>
      <c r="B1153" t="s">
        <v>79</v>
      </c>
      <c r="C1153" t="s">
        <v>2</v>
      </c>
      <c r="D1153" t="str">
        <f t="shared" si="54"/>
        <v>AZOandYear 3</v>
      </c>
      <c r="E1153" s="5">
        <v>42245</v>
      </c>
      <c r="F1153" s="2">
        <v>10187340000</v>
      </c>
      <c r="G1153" s="2">
        <v>4860309000</v>
      </c>
      <c r="H1153" s="2">
        <v>3373980000</v>
      </c>
      <c r="I1153">
        <v>0</v>
      </c>
      <c r="J1153">
        <v>0</v>
      </c>
      <c r="K1153" s="2">
        <f t="shared" si="52"/>
        <v>5327031000</v>
      </c>
      <c r="L1153" s="2">
        <f t="shared" si="53"/>
        <v>1953051000</v>
      </c>
      <c r="M1153" t="s">
        <v>4</v>
      </c>
      <c r="N1153" t="s">
        <v>539</v>
      </c>
    </row>
    <row r="1154" spans="1:14" x14ac:dyDescent="0.3">
      <c r="A1154">
        <v>376</v>
      </c>
      <c r="B1154" t="s">
        <v>124</v>
      </c>
      <c r="C1154" t="s">
        <v>2</v>
      </c>
      <c r="D1154" t="str">
        <f t="shared" si="54"/>
        <v>COSTandYear 3</v>
      </c>
      <c r="E1154" s="5">
        <v>42246</v>
      </c>
      <c r="F1154" s="2">
        <v>116199000000</v>
      </c>
      <c r="G1154" s="2">
        <v>101065000000</v>
      </c>
      <c r="H1154" s="2">
        <v>11445000000</v>
      </c>
      <c r="I1154">
        <v>0</v>
      </c>
      <c r="J1154">
        <v>0</v>
      </c>
      <c r="K1154" s="2">
        <f t="shared" si="52"/>
        <v>15134000000</v>
      </c>
      <c r="L1154" s="2">
        <f t="shared" si="53"/>
        <v>3689000000</v>
      </c>
      <c r="M1154" t="s">
        <v>5</v>
      </c>
      <c r="N1154" t="s">
        <v>574</v>
      </c>
    </row>
    <row r="1155" spans="1:14" x14ac:dyDescent="0.3">
      <c r="A1155">
        <v>180</v>
      </c>
      <c r="B1155" t="s">
        <v>78</v>
      </c>
      <c r="C1155" t="s">
        <v>2</v>
      </c>
      <c r="D1155" t="str">
        <f t="shared" si="54"/>
        <v>AYIandYear 3</v>
      </c>
      <c r="E1155" s="5">
        <v>42247</v>
      </c>
      <c r="F1155" s="2">
        <v>2706700000</v>
      </c>
      <c r="G1155" s="2">
        <v>1561100000</v>
      </c>
      <c r="H1155" s="2">
        <v>756900000</v>
      </c>
      <c r="I1155">
        <v>0</v>
      </c>
      <c r="J1155">
        <v>0</v>
      </c>
      <c r="K1155" s="2">
        <f t="shared" ref="K1155:K1218" si="55">F1155-G1155</f>
        <v>1145600000</v>
      </c>
      <c r="L1155" s="2">
        <f t="shared" ref="L1155:L1218" si="56">F1155-G1155-H1155-I1155-J1155</f>
        <v>388700000</v>
      </c>
      <c r="M1155" t="s">
        <v>9</v>
      </c>
      <c r="N1155" t="s">
        <v>508</v>
      </c>
    </row>
    <row r="1156" spans="1:14" x14ac:dyDescent="0.3">
      <c r="A1156">
        <v>1089</v>
      </c>
      <c r="B1156" t="s">
        <v>25</v>
      </c>
      <c r="C1156" t="s">
        <v>2</v>
      </c>
      <c r="D1156" t="str">
        <f t="shared" ref="D1156:D1219" si="57">B1156&amp;"and"&amp;C1156</f>
        <v>MONandYear 3</v>
      </c>
      <c r="E1156" s="5">
        <v>42247</v>
      </c>
      <c r="F1156" s="2">
        <v>15001000000</v>
      </c>
      <c r="G1156" s="2">
        <v>6819000000</v>
      </c>
      <c r="H1156" s="2">
        <v>2686000000</v>
      </c>
      <c r="I1156" s="2">
        <v>1580000000</v>
      </c>
      <c r="J1156">
        <v>0</v>
      </c>
      <c r="K1156" s="2">
        <f t="shared" si="55"/>
        <v>8182000000</v>
      </c>
      <c r="L1156" s="2">
        <f t="shared" si="56"/>
        <v>3916000000</v>
      </c>
      <c r="M1156" t="s">
        <v>11</v>
      </c>
      <c r="N1156" t="s">
        <v>521</v>
      </c>
    </row>
    <row r="1157" spans="1:14" x14ac:dyDescent="0.3">
      <c r="A1157">
        <v>1121</v>
      </c>
      <c r="B1157" t="s">
        <v>309</v>
      </c>
      <c r="C1157" t="s">
        <v>2</v>
      </c>
      <c r="D1157" t="str">
        <f t="shared" si="57"/>
        <v>MUandYear 3</v>
      </c>
      <c r="E1157" s="5">
        <v>42250</v>
      </c>
      <c r="F1157" s="2">
        <v>16192000000</v>
      </c>
      <c r="G1157" s="2">
        <v>10977000000</v>
      </c>
      <c r="H1157" s="2">
        <v>674000000</v>
      </c>
      <c r="I1157" s="2">
        <v>1540000000</v>
      </c>
      <c r="J1157">
        <v>0</v>
      </c>
      <c r="K1157" s="2">
        <f t="shared" si="55"/>
        <v>5215000000</v>
      </c>
      <c r="L1157" s="2">
        <f t="shared" si="56"/>
        <v>3001000000</v>
      </c>
      <c r="M1157" t="s">
        <v>10</v>
      </c>
      <c r="N1157" t="s">
        <v>536</v>
      </c>
    </row>
    <row r="1158" spans="1:14" x14ac:dyDescent="0.3">
      <c r="A1158">
        <v>1512</v>
      </c>
      <c r="B1158" t="s">
        <v>398</v>
      </c>
      <c r="C1158" t="s">
        <v>2</v>
      </c>
      <c r="D1158" t="str">
        <f t="shared" si="57"/>
        <v>TELandYear 3</v>
      </c>
      <c r="E1158" s="5">
        <v>42272</v>
      </c>
      <c r="F1158" s="2">
        <v>12233000000</v>
      </c>
      <c r="G1158" s="2">
        <v>8146000000</v>
      </c>
      <c r="H1158" s="2">
        <v>1504000000</v>
      </c>
      <c r="I1158" s="2">
        <v>627000000</v>
      </c>
      <c r="J1158">
        <v>0</v>
      </c>
      <c r="K1158" s="2">
        <f t="shared" si="55"/>
        <v>4087000000</v>
      </c>
      <c r="L1158" s="2">
        <f t="shared" si="56"/>
        <v>1956000000</v>
      </c>
      <c r="M1158" t="s">
        <v>10</v>
      </c>
      <c r="N1158" t="s">
        <v>586</v>
      </c>
    </row>
    <row r="1159" spans="1:14" x14ac:dyDescent="0.3">
      <c r="A1159">
        <v>10</v>
      </c>
      <c r="B1159" t="s">
        <v>32</v>
      </c>
      <c r="C1159" t="s">
        <v>2</v>
      </c>
      <c r="D1159" t="str">
        <f t="shared" si="57"/>
        <v>AAPLandYear 3</v>
      </c>
      <c r="E1159" s="5">
        <v>42273</v>
      </c>
      <c r="F1159" s="2">
        <v>233715000000</v>
      </c>
      <c r="G1159" s="2">
        <v>140089000000</v>
      </c>
      <c r="H1159" s="2">
        <v>14329000000</v>
      </c>
      <c r="I1159" s="2">
        <v>8067000000</v>
      </c>
      <c r="J1159">
        <v>0</v>
      </c>
      <c r="K1159" s="2">
        <f t="shared" si="55"/>
        <v>93626000000</v>
      </c>
      <c r="L1159" s="2">
        <f t="shared" si="56"/>
        <v>71230000000</v>
      </c>
      <c r="M1159" t="s">
        <v>10</v>
      </c>
      <c r="N1159" t="s">
        <v>587</v>
      </c>
    </row>
    <row r="1160" spans="1:14" x14ac:dyDescent="0.3">
      <c r="A1160">
        <v>778</v>
      </c>
      <c r="B1160" t="s">
        <v>225</v>
      </c>
      <c r="C1160" t="s">
        <v>2</v>
      </c>
      <c r="D1160" t="str">
        <f t="shared" si="57"/>
        <v>HOLXandYear 3</v>
      </c>
      <c r="E1160" s="5">
        <v>42273</v>
      </c>
      <c r="F1160" s="2">
        <v>2705000000</v>
      </c>
      <c r="G1160" s="2">
        <v>1272300000</v>
      </c>
      <c r="H1160" s="2">
        <v>624000000</v>
      </c>
      <c r="I1160" s="2">
        <v>214900000</v>
      </c>
      <c r="J1160" s="2">
        <v>110200000</v>
      </c>
      <c r="K1160" s="2">
        <f t="shared" si="55"/>
        <v>1432700000</v>
      </c>
      <c r="L1160" s="2">
        <f t="shared" si="56"/>
        <v>483600000</v>
      </c>
      <c r="M1160" t="s">
        <v>8</v>
      </c>
      <c r="N1160" t="s">
        <v>495</v>
      </c>
    </row>
    <row r="1161" spans="1:14" x14ac:dyDescent="0.3">
      <c r="A1161">
        <v>1333</v>
      </c>
      <c r="B1161" t="s">
        <v>356</v>
      </c>
      <c r="C1161" t="s">
        <v>2</v>
      </c>
      <c r="D1161" t="str">
        <f t="shared" si="57"/>
        <v>QCOMandYear 3</v>
      </c>
      <c r="E1161" s="5">
        <v>42274</v>
      </c>
      <c r="F1161" s="2">
        <v>25281000000</v>
      </c>
      <c r="G1161" s="2">
        <v>10378000000</v>
      </c>
      <c r="H1161" s="2">
        <v>3637000000</v>
      </c>
      <c r="I1161" s="2">
        <v>5490000000</v>
      </c>
      <c r="J1161">
        <v>0</v>
      </c>
      <c r="K1161" s="2">
        <f t="shared" si="55"/>
        <v>14903000000</v>
      </c>
      <c r="L1161" s="2">
        <f t="shared" si="56"/>
        <v>5776000000</v>
      </c>
      <c r="M1161" t="s">
        <v>10</v>
      </c>
      <c r="N1161" t="s">
        <v>536</v>
      </c>
    </row>
    <row r="1162" spans="1:14" x14ac:dyDescent="0.3">
      <c r="A1162">
        <v>1384</v>
      </c>
      <c r="B1162" t="s">
        <v>369</v>
      </c>
      <c r="C1162" t="s">
        <v>2</v>
      </c>
      <c r="D1162" t="str">
        <f t="shared" si="57"/>
        <v>SBUXandYear 3</v>
      </c>
      <c r="E1162" s="5">
        <v>42274</v>
      </c>
      <c r="F1162" s="2">
        <v>19162700000</v>
      </c>
      <c r="G1162" s="2">
        <v>7787500000</v>
      </c>
      <c r="H1162" s="2">
        <v>7130200000</v>
      </c>
      <c r="I1162">
        <v>0</v>
      </c>
      <c r="J1162" s="2">
        <v>893900000</v>
      </c>
      <c r="K1162" s="2">
        <f t="shared" si="55"/>
        <v>11375200000</v>
      </c>
      <c r="L1162" s="2">
        <f t="shared" si="56"/>
        <v>3351100000</v>
      </c>
      <c r="M1162" t="s">
        <v>4</v>
      </c>
      <c r="N1162" t="s">
        <v>494</v>
      </c>
    </row>
    <row r="1163" spans="1:14" x14ac:dyDescent="0.3">
      <c r="A1163">
        <v>1688</v>
      </c>
      <c r="B1163" t="s">
        <v>441</v>
      </c>
      <c r="C1163" t="s">
        <v>2</v>
      </c>
      <c r="D1163" t="str">
        <f t="shared" si="57"/>
        <v>WFMandYear 3</v>
      </c>
      <c r="E1163" s="5">
        <v>42274</v>
      </c>
      <c r="F1163" s="2">
        <v>15389000000</v>
      </c>
      <c r="G1163" s="2">
        <v>9973000000</v>
      </c>
      <c r="H1163" s="2">
        <v>4472000000</v>
      </c>
      <c r="I1163">
        <v>0</v>
      </c>
      <c r="J1163">
        <v>0</v>
      </c>
      <c r="K1163" s="2">
        <f t="shared" si="55"/>
        <v>5416000000</v>
      </c>
      <c r="L1163" s="2">
        <f t="shared" si="56"/>
        <v>944000000</v>
      </c>
      <c r="M1163" t="s">
        <v>5</v>
      </c>
      <c r="N1163" t="s">
        <v>578</v>
      </c>
    </row>
    <row r="1164" spans="1:14" x14ac:dyDescent="0.3">
      <c r="A1164">
        <v>18</v>
      </c>
      <c r="B1164" t="s">
        <v>35</v>
      </c>
      <c r="C1164" t="s">
        <v>2</v>
      </c>
      <c r="D1164" t="str">
        <f t="shared" si="57"/>
        <v>ABCandYear 3</v>
      </c>
      <c r="E1164" s="5">
        <v>42277</v>
      </c>
      <c r="F1164" s="2">
        <v>135961803000</v>
      </c>
      <c r="G1164" s="2">
        <v>132432490000</v>
      </c>
      <c r="H1164" s="2">
        <v>2858458000</v>
      </c>
      <c r="I1164">
        <v>0</v>
      </c>
      <c r="J1164" s="2">
        <v>248635000</v>
      </c>
      <c r="K1164" s="2">
        <f t="shared" si="55"/>
        <v>3529313000</v>
      </c>
      <c r="L1164" s="2">
        <f t="shared" si="56"/>
        <v>422220000</v>
      </c>
      <c r="M1164" t="s">
        <v>8</v>
      </c>
      <c r="N1164" t="s">
        <v>490</v>
      </c>
    </row>
    <row r="1165" spans="1:14" x14ac:dyDescent="0.3">
      <c r="A1165">
        <v>146</v>
      </c>
      <c r="B1165" t="s">
        <v>70</v>
      </c>
      <c r="C1165" t="s">
        <v>2</v>
      </c>
      <c r="D1165" t="str">
        <f t="shared" si="57"/>
        <v>APDandYear 3</v>
      </c>
      <c r="E1165" s="5">
        <v>42277</v>
      </c>
      <c r="F1165" s="2">
        <v>9894900000</v>
      </c>
      <c r="G1165" s="2">
        <v>6939000000</v>
      </c>
      <c r="H1165" s="2">
        <v>895300000</v>
      </c>
      <c r="I1165" s="2">
        <v>137100000</v>
      </c>
      <c r="J1165">
        <v>0</v>
      </c>
      <c r="K1165" s="2">
        <f t="shared" si="55"/>
        <v>2955900000</v>
      </c>
      <c r="L1165" s="2">
        <f t="shared" si="56"/>
        <v>1923500000</v>
      </c>
      <c r="M1165" t="s">
        <v>11</v>
      </c>
      <c r="N1165" t="s">
        <v>566</v>
      </c>
    </row>
    <row r="1166" spans="1:14" x14ac:dyDescent="0.3">
      <c r="A1166">
        <v>216</v>
      </c>
      <c r="B1166" t="s">
        <v>87</v>
      </c>
      <c r="C1166" t="s">
        <v>2</v>
      </c>
      <c r="D1166" t="str">
        <f t="shared" si="57"/>
        <v>BDXandYear 3</v>
      </c>
      <c r="E1166" s="5">
        <v>42277</v>
      </c>
      <c r="F1166" s="2">
        <v>10282000000</v>
      </c>
      <c r="G1166" s="2">
        <v>5587000000</v>
      </c>
      <c r="H1166" s="2">
        <v>2563000000</v>
      </c>
      <c r="I1166" s="2">
        <v>632000000</v>
      </c>
      <c r="J1166">
        <v>0</v>
      </c>
      <c r="K1166" s="2">
        <f t="shared" si="55"/>
        <v>4695000000</v>
      </c>
      <c r="L1166" s="2">
        <f t="shared" si="56"/>
        <v>1500000000</v>
      </c>
      <c r="M1166" t="s">
        <v>8</v>
      </c>
      <c r="N1166" t="s">
        <v>495</v>
      </c>
    </row>
    <row r="1167" spans="1:14" x14ac:dyDescent="0.3">
      <c r="A1167">
        <v>368</v>
      </c>
      <c r="B1167" t="s">
        <v>122</v>
      </c>
      <c r="C1167" t="s">
        <v>2</v>
      </c>
      <c r="D1167" t="str">
        <f t="shared" si="57"/>
        <v>COLandYear 3</v>
      </c>
      <c r="E1167" s="5">
        <v>42277</v>
      </c>
      <c r="F1167" s="2">
        <v>5244000000</v>
      </c>
      <c r="G1167" s="2">
        <v>3630000000</v>
      </c>
      <c r="H1167" s="2">
        <v>606000000</v>
      </c>
      <c r="I1167">
        <v>0</v>
      </c>
      <c r="J1167">
        <v>0</v>
      </c>
      <c r="K1167" s="2">
        <f t="shared" si="55"/>
        <v>1614000000</v>
      </c>
      <c r="L1167" s="2">
        <f t="shared" si="56"/>
        <v>1008000000</v>
      </c>
      <c r="M1167" t="s">
        <v>9</v>
      </c>
      <c r="N1167" t="s">
        <v>493</v>
      </c>
    </row>
    <row r="1168" spans="1:14" x14ac:dyDescent="0.3">
      <c r="A1168">
        <v>458</v>
      </c>
      <c r="B1168" t="s">
        <v>145</v>
      </c>
      <c r="C1168" t="s">
        <v>2</v>
      </c>
      <c r="D1168" t="str">
        <f t="shared" si="57"/>
        <v>DHIandYear 3</v>
      </c>
      <c r="E1168" s="5">
        <v>42277</v>
      </c>
      <c r="F1168" s="2">
        <v>10824000000</v>
      </c>
      <c r="G1168" s="2">
        <v>8535700000</v>
      </c>
      <c r="H1168" s="2">
        <v>1003000000</v>
      </c>
      <c r="I1168">
        <v>0</v>
      </c>
      <c r="J1168">
        <v>0</v>
      </c>
      <c r="K1168" s="2">
        <f t="shared" si="55"/>
        <v>2288300000</v>
      </c>
      <c r="L1168" s="2">
        <f t="shared" si="56"/>
        <v>1285300000</v>
      </c>
      <c r="M1168" t="s">
        <v>4</v>
      </c>
      <c r="N1168" t="s">
        <v>588</v>
      </c>
    </row>
    <row r="1169" spans="1:14" x14ac:dyDescent="0.3">
      <c r="A1169">
        <v>550</v>
      </c>
      <c r="B1169" t="s">
        <v>168</v>
      </c>
      <c r="C1169" t="s">
        <v>2</v>
      </c>
      <c r="D1169" t="str">
        <f t="shared" si="57"/>
        <v>EMRandYear 3</v>
      </c>
      <c r="E1169" s="5">
        <v>42277</v>
      </c>
      <c r="F1169" s="2">
        <v>16249000000</v>
      </c>
      <c r="G1169" s="2">
        <v>9241000000</v>
      </c>
      <c r="H1169" s="2">
        <v>4065000000</v>
      </c>
      <c r="I1169">
        <v>0</v>
      </c>
      <c r="J1169">
        <v>0</v>
      </c>
      <c r="K1169" s="2">
        <f t="shared" si="55"/>
        <v>7008000000</v>
      </c>
      <c r="L1169" s="2">
        <f t="shared" si="56"/>
        <v>2943000000</v>
      </c>
      <c r="M1169" t="s">
        <v>9</v>
      </c>
      <c r="N1169" t="s">
        <v>493</v>
      </c>
    </row>
    <row r="1170" spans="1:14" x14ac:dyDescent="0.3">
      <c r="A1170">
        <v>638</v>
      </c>
      <c r="B1170" t="s">
        <v>190</v>
      </c>
      <c r="C1170" t="s">
        <v>2</v>
      </c>
      <c r="D1170" t="str">
        <f t="shared" si="57"/>
        <v>FFIVandYear 3</v>
      </c>
      <c r="E1170" s="5">
        <v>42277</v>
      </c>
      <c r="F1170" s="2">
        <v>1919823000</v>
      </c>
      <c r="G1170" s="2">
        <v>332261000</v>
      </c>
      <c r="H1170" s="2">
        <v>738080000</v>
      </c>
      <c r="I1170" s="2">
        <v>296583000</v>
      </c>
      <c r="J1170">
        <v>0</v>
      </c>
      <c r="K1170" s="2">
        <f t="shared" si="55"/>
        <v>1587562000</v>
      </c>
      <c r="L1170" s="2">
        <f t="shared" si="56"/>
        <v>552899000</v>
      </c>
      <c r="M1170" t="s">
        <v>10</v>
      </c>
      <c r="N1170" t="s">
        <v>545</v>
      </c>
    </row>
    <row r="1171" spans="1:14" x14ac:dyDescent="0.3">
      <c r="A1171">
        <v>786</v>
      </c>
      <c r="B1171" t="s">
        <v>227</v>
      </c>
      <c r="C1171" t="s">
        <v>2</v>
      </c>
      <c r="D1171" t="str">
        <f t="shared" si="57"/>
        <v>HPandYear 3</v>
      </c>
      <c r="E1171" s="5">
        <v>42277</v>
      </c>
      <c r="F1171" s="2">
        <v>3161702000</v>
      </c>
      <c r="G1171" s="2">
        <v>1703476000</v>
      </c>
      <c r="H1171" s="2">
        <v>122878000</v>
      </c>
      <c r="I1171" s="2">
        <v>16104000</v>
      </c>
      <c r="J1171" s="2">
        <v>608039000</v>
      </c>
      <c r="K1171" s="2">
        <f t="shared" si="55"/>
        <v>1458226000</v>
      </c>
      <c r="L1171" s="2">
        <f t="shared" si="56"/>
        <v>711205000</v>
      </c>
      <c r="M1171" t="s">
        <v>6</v>
      </c>
      <c r="N1171" t="s">
        <v>589</v>
      </c>
    </row>
    <row r="1172" spans="1:14" x14ac:dyDescent="0.3">
      <c r="A1172">
        <v>897</v>
      </c>
      <c r="B1172" t="s">
        <v>255</v>
      </c>
      <c r="C1172" t="s">
        <v>2</v>
      </c>
      <c r="D1172" t="str">
        <f t="shared" si="57"/>
        <v>KEYandYear 3</v>
      </c>
      <c r="E1172" s="5">
        <v>42277</v>
      </c>
      <c r="F1172" s="2">
        <v>1627413000</v>
      </c>
      <c r="G1172" s="2">
        <v>1354969000</v>
      </c>
      <c r="H1172" s="2">
        <v>207519000</v>
      </c>
      <c r="I1172">
        <v>0</v>
      </c>
      <c r="J1172" s="2">
        <v>13338000</v>
      </c>
      <c r="K1172" s="2">
        <f t="shared" si="55"/>
        <v>272444000</v>
      </c>
      <c r="L1172" s="2">
        <f t="shared" si="56"/>
        <v>51587000</v>
      </c>
      <c r="M1172" t="s">
        <v>7</v>
      </c>
      <c r="N1172" t="s">
        <v>518</v>
      </c>
    </row>
    <row r="1173" spans="1:14" x14ac:dyDescent="0.3">
      <c r="A1173">
        <v>1364</v>
      </c>
      <c r="B1173" t="s">
        <v>364</v>
      </c>
      <c r="C1173" t="s">
        <v>2</v>
      </c>
      <c r="D1173" t="str">
        <f t="shared" si="57"/>
        <v>ROKandYear 3</v>
      </c>
      <c r="E1173" s="5">
        <v>42277</v>
      </c>
      <c r="F1173" s="2">
        <v>6307900000</v>
      </c>
      <c r="G1173" s="2">
        <v>3604800000</v>
      </c>
      <c r="H1173" s="2">
        <v>1506400000</v>
      </c>
      <c r="I1173">
        <v>0</v>
      </c>
      <c r="J1173">
        <v>0</v>
      </c>
      <c r="K1173" s="2">
        <f t="shared" si="55"/>
        <v>2703100000</v>
      </c>
      <c r="L1173" s="2">
        <f t="shared" si="56"/>
        <v>1196700000</v>
      </c>
      <c r="M1173" t="s">
        <v>9</v>
      </c>
      <c r="N1173" t="s">
        <v>493</v>
      </c>
    </row>
    <row r="1174" spans="1:14" x14ac:dyDescent="0.3">
      <c r="A1174">
        <v>1508</v>
      </c>
      <c r="B1174" t="s">
        <v>397</v>
      </c>
      <c r="C1174" t="s">
        <v>2</v>
      </c>
      <c r="D1174" t="str">
        <f t="shared" si="57"/>
        <v>TDGandYear 3</v>
      </c>
      <c r="E1174" s="5">
        <v>42277</v>
      </c>
      <c r="F1174" s="2">
        <v>2707115000</v>
      </c>
      <c r="G1174" s="2">
        <v>1257270000</v>
      </c>
      <c r="H1174" s="2">
        <v>321624000</v>
      </c>
      <c r="I1174">
        <v>0</v>
      </c>
      <c r="J1174" s="2">
        <v>54219000</v>
      </c>
      <c r="K1174" s="2">
        <f t="shared" si="55"/>
        <v>1449845000</v>
      </c>
      <c r="L1174" s="2">
        <f t="shared" si="56"/>
        <v>1074002000</v>
      </c>
      <c r="M1174" t="s">
        <v>9</v>
      </c>
      <c r="N1174" t="s">
        <v>514</v>
      </c>
    </row>
    <row r="1175" spans="1:14" x14ac:dyDescent="0.3">
      <c r="A1175">
        <v>1624</v>
      </c>
      <c r="B1175" t="s">
        <v>425</v>
      </c>
      <c r="C1175" t="s">
        <v>2</v>
      </c>
      <c r="D1175" t="str">
        <f t="shared" si="57"/>
        <v>VandYear 3</v>
      </c>
      <c r="E1175" s="5">
        <v>42277</v>
      </c>
      <c r="F1175" s="2">
        <v>13880000000</v>
      </c>
      <c r="G1175" s="2">
        <v>2079000000</v>
      </c>
      <c r="H1175" s="2">
        <v>2229000000</v>
      </c>
      <c r="I1175">
        <v>0</v>
      </c>
      <c r="J1175" s="2">
        <v>494000000</v>
      </c>
      <c r="K1175" s="2">
        <f t="shared" si="55"/>
        <v>11801000000</v>
      </c>
      <c r="L1175" s="2">
        <f t="shared" si="56"/>
        <v>9078000000</v>
      </c>
      <c r="M1175" t="s">
        <v>10</v>
      </c>
      <c r="N1175" t="s">
        <v>506</v>
      </c>
    </row>
    <row r="1176" spans="1:14" x14ac:dyDescent="0.3">
      <c r="A1176">
        <v>1636</v>
      </c>
      <c r="B1176" t="s">
        <v>428</v>
      </c>
      <c r="C1176" t="s">
        <v>2</v>
      </c>
      <c r="D1176" t="str">
        <f t="shared" si="57"/>
        <v>VIABandYear 3</v>
      </c>
      <c r="E1176" s="5">
        <v>42277</v>
      </c>
      <c r="F1176" s="2">
        <v>13268000000</v>
      </c>
      <c r="G1176" s="2">
        <v>6868000000</v>
      </c>
      <c r="H1176" s="2">
        <v>2860000000</v>
      </c>
      <c r="I1176">
        <v>0</v>
      </c>
      <c r="J1176" s="2">
        <v>222000000</v>
      </c>
      <c r="K1176" s="2">
        <f t="shared" si="55"/>
        <v>6400000000</v>
      </c>
      <c r="L1176" s="2">
        <f t="shared" si="56"/>
        <v>3318000000</v>
      </c>
      <c r="M1176" t="s">
        <v>4</v>
      </c>
      <c r="N1176" t="s">
        <v>568</v>
      </c>
    </row>
    <row r="1177" spans="1:14" x14ac:dyDescent="0.3">
      <c r="A1177">
        <v>877</v>
      </c>
      <c r="B1177" t="s">
        <v>250</v>
      </c>
      <c r="C1177" t="s">
        <v>2</v>
      </c>
      <c r="D1177" t="str">
        <f t="shared" si="57"/>
        <v>JECandYear 3</v>
      </c>
      <c r="E1177" s="5">
        <v>42279</v>
      </c>
      <c r="F1177" s="2">
        <v>12114832000</v>
      </c>
      <c r="G1177" s="2">
        <v>10146494000</v>
      </c>
      <c r="H1177" s="2">
        <v>1522811000</v>
      </c>
      <c r="I1177">
        <v>0</v>
      </c>
      <c r="J1177">
        <v>0</v>
      </c>
      <c r="K1177" s="2">
        <f t="shared" si="55"/>
        <v>1968338000</v>
      </c>
      <c r="L1177" s="2">
        <f t="shared" si="56"/>
        <v>445527000</v>
      </c>
      <c r="M1177" t="s">
        <v>9</v>
      </c>
      <c r="N1177" t="s">
        <v>493</v>
      </c>
    </row>
    <row r="1178" spans="1:14" x14ac:dyDescent="0.3">
      <c r="A1178">
        <v>1472</v>
      </c>
      <c r="B1178" t="s">
        <v>388</v>
      </c>
      <c r="C1178" t="s">
        <v>2</v>
      </c>
      <c r="D1178" t="str">
        <f t="shared" si="57"/>
        <v>SWKSandYear 3</v>
      </c>
      <c r="E1178" s="5">
        <v>42279</v>
      </c>
      <c r="F1178" s="2">
        <v>3258400000</v>
      </c>
      <c r="G1178" s="2">
        <v>1703900000</v>
      </c>
      <c r="H1178" s="2">
        <v>191300000</v>
      </c>
      <c r="I1178" s="2">
        <v>303200000</v>
      </c>
      <c r="J1178" s="2">
        <v>33500000</v>
      </c>
      <c r="K1178" s="2">
        <f t="shared" si="55"/>
        <v>1554500000</v>
      </c>
      <c r="L1178" s="2">
        <f t="shared" si="56"/>
        <v>1026500000</v>
      </c>
      <c r="M1178" t="s">
        <v>10</v>
      </c>
      <c r="N1178" t="s">
        <v>536</v>
      </c>
    </row>
    <row r="1179" spans="1:14" x14ac:dyDescent="0.3">
      <c r="A1179">
        <v>1628</v>
      </c>
      <c r="B1179" t="s">
        <v>426</v>
      </c>
      <c r="C1179" t="s">
        <v>2</v>
      </c>
      <c r="D1179" t="str">
        <f t="shared" si="57"/>
        <v>VARandYear 3</v>
      </c>
      <c r="E1179" s="5">
        <v>42279</v>
      </c>
      <c r="F1179" s="2">
        <v>3099100000</v>
      </c>
      <c r="G1179" s="2">
        <v>1816400000</v>
      </c>
      <c r="H1179" s="2">
        <v>488500000</v>
      </c>
      <c r="I1179" s="2">
        <v>245200000</v>
      </c>
      <c r="J1179">
        <v>0</v>
      </c>
      <c r="K1179" s="2">
        <f t="shared" si="55"/>
        <v>1282700000</v>
      </c>
      <c r="L1179" s="2">
        <f t="shared" si="56"/>
        <v>549000000</v>
      </c>
      <c r="M1179" t="s">
        <v>8</v>
      </c>
      <c r="N1179" t="s">
        <v>495</v>
      </c>
    </row>
    <row r="1180" spans="1:14" x14ac:dyDescent="0.3">
      <c r="A1180">
        <v>466</v>
      </c>
      <c r="B1180" t="s">
        <v>147</v>
      </c>
      <c r="C1180" t="s">
        <v>2</v>
      </c>
      <c r="D1180" t="str">
        <f t="shared" si="57"/>
        <v>DISandYear 3</v>
      </c>
      <c r="E1180" s="5">
        <v>42280</v>
      </c>
      <c r="F1180" s="2">
        <v>52465000000</v>
      </c>
      <c r="G1180" s="2">
        <v>28364000000</v>
      </c>
      <c r="H1180" s="2">
        <v>8523000000</v>
      </c>
      <c r="I1180">
        <v>0</v>
      </c>
      <c r="J1180" s="2">
        <v>2354000000</v>
      </c>
      <c r="K1180" s="2">
        <f t="shared" si="55"/>
        <v>24101000000</v>
      </c>
      <c r="L1180" s="2">
        <f t="shared" si="56"/>
        <v>13224000000</v>
      </c>
      <c r="M1180" t="s">
        <v>4</v>
      </c>
      <c r="N1180" t="s">
        <v>568</v>
      </c>
    </row>
    <row r="1181" spans="1:14" x14ac:dyDescent="0.3">
      <c r="A1181">
        <v>1552</v>
      </c>
      <c r="B1181" t="s">
        <v>408</v>
      </c>
      <c r="C1181" t="s">
        <v>2</v>
      </c>
      <c r="D1181" t="str">
        <f t="shared" si="57"/>
        <v>TSNandYear 3</v>
      </c>
      <c r="E1181" s="5">
        <v>42280</v>
      </c>
      <c r="F1181" s="2">
        <v>41373000000</v>
      </c>
      <c r="G1181" s="2">
        <v>37456000000</v>
      </c>
      <c r="H1181" s="2">
        <v>1748000000</v>
      </c>
      <c r="I1181">
        <v>0</v>
      </c>
      <c r="J1181">
        <v>0</v>
      </c>
      <c r="K1181" s="2">
        <f t="shared" si="55"/>
        <v>3917000000</v>
      </c>
      <c r="L1181" s="2">
        <f t="shared" si="56"/>
        <v>2169000000</v>
      </c>
      <c r="M1181" t="s">
        <v>5</v>
      </c>
      <c r="N1181" t="s">
        <v>491</v>
      </c>
    </row>
    <row r="1182" spans="1:14" x14ac:dyDescent="0.3">
      <c r="A1182">
        <v>98</v>
      </c>
      <c r="B1182" t="s">
        <v>60</v>
      </c>
      <c r="C1182" t="s">
        <v>2</v>
      </c>
      <c r="D1182" t="str">
        <f t="shared" si="57"/>
        <v>AMATandYear 3</v>
      </c>
      <c r="E1182" s="5">
        <v>42302</v>
      </c>
      <c r="F1182" s="2">
        <v>9659000000</v>
      </c>
      <c r="G1182" s="2">
        <v>5707000000</v>
      </c>
      <c r="H1182" s="2">
        <v>808000000</v>
      </c>
      <c r="I1182" s="2">
        <v>1451000000</v>
      </c>
      <c r="J1182">
        <v>0</v>
      </c>
      <c r="K1182" s="2">
        <f t="shared" si="55"/>
        <v>3952000000</v>
      </c>
      <c r="L1182" s="2">
        <f t="shared" si="56"/>
        <v>1693000000</v>
      </c>
      <c r="M1182" t="s">
        <v>10</v>
      </c>
      <c r="N1182" t="s">
        <v>585</v>
      </c>
    </row>
    <row r="1183" spans="1:14" x14ac:dyDescent="0.3">
      <c r="A1183">
        <v>30</v>
      </c>
      <c r="B1183" t="s">
        <v>41</v>
      </c>
      <c r="C1183" t="s">
        <v>2</v>
      </c>
      <c r="D1183" t="str">
        <f t="shared" si="57"/>
        <v>ADIandYear 3</v>
      </c>
      <c r="E1183" s="5">
        <v>42308</v>
      </c>
      <c r="F1183" s="2">
        <v>3435092000</v>
      </c>
      <c r="G1183" s="2">
        <v>1175830000</v>
      </c>
      <c r="H1183" s="2">
        <v>702644000</v>
      </c>
      <c r="I1183" s="2">
        <v>637459000</v>
      </c>
      <c r="J1183" s="2">
        <v>88318000</v>
      </c>
      <c r="K1183" s="2">
        <f t="shared" si="55"/>
        <v>2259262000</v>
      </c>
      <c r="L1183" s="2">
        <f t="shared" si="56"/>
        <v>830841000</v>
      </c>
      <c r="M1183" t="s">
        <v>10</v>
      </c>
      <c r="N1183" t="s">
        <v>536</v>
      </c>
    </row>
    <row r="1184" spans="1:14" x14ac:dyDescent="0.3">
      <c r="A1184">
        <v>372</v>
      </c>
      <c r="B1184" t="s">
        <v>123</v>
      </c>
      <c r="C1184" t="s">
        <v>2</v>
      </c>
      <c r="D1184" t="str">
        <f t="shared" si="57"/>
        <v>COOandYear 3</v>
      </c>
      <c r="E1184" s="5">
        <v>42308</v>
      </c>
      <c r="F1184" s="2">
        <v>1797060000</v>
      </c>
      <c r="G1184" s="2">
        <v>726798000</v>
      </c>
      <c r="H1184" s="2">
        <v>712543000</v>
      </c>
      <c r="I1184" s="2">
        <v>69589000</v>
      </c>
      <c r="J1184" s="2">
        <v>51459000</v>
      </c>
      <c r="K1184" s="2">
        <f t="shared" si="55"/>
        <v>1070262000</v>
      </c>
      <c r="L1184" s="2">
        <f t="shared" si="56"/>
        <v>236671000</v>
      </c>
      <c r="M1184" t="s">
        <v>8</v>
      </c>
      <c r="N1184" t="s">
        <v>572</v>
      </c>
    </row>
    <row r="1185" spans="1:14" x14ac:dyDescent="0.3">
      <c r="A1185">
        <v>442</v>
      </c>
      <c r="B1185" t="s">
        <v>141</v>
      </c>
      <c r="C1185" t="s">
        <v>2</v>
      </c>
      <c r="D1185" t="str">
        <f t="shared" si="57"/>
        <v>DEandYear 3</v>
      </c>
      <c r="E1185" s="5">
        <v>42308</v>
      </c>
      <c r="F1185" s="2">
        <v>28862800000</v>
      </c>
      <c r="G1185" s="2">
        <v>20143200000</v>
      </c>
      <c r="H1185" s="2">
        <v>3834400000</v>
      </c>
      <c r="I1185" s="2">
        <v>1425100000</v>
      </c>
      <c r="J1185">
        <v>0</v>
      </c>
      <c r="K1185" s="2">
        <f t="shared" si="55"/>
        <v>8719600000</v>
      </c>
      <c r="L1185" s="2">
        <f t="shared" si="56"/>
        <v>3460100000</v>
      </c>
      <c r="M1185" t="s">
        <v>9</v>
      </c>
      <c r="N1185" t="s">
        <v>563</v>
      </c>
    </row>
    <row r="1186" spans="1:14" x14ac:dyDescent="0.3">
      <c r="A1186">
        <v>793</v>
      </c>
      <c r="B1186" t="s">
        <v>229</v>
      </c>
      <c r="C1186" t="s">
        <v>2</v>
      </c>
      <c r="D1186" t="str">
        <f t="shared" si="57"/>
        <v>HPQandYear 3</v>
      </c>
      <c r="E1186" s="5">
        <v>42308</v>
      </c>
      <c r="F1186" s="2">
        <v>51463000000</v>
      </c>
      <c r="G1186" s="2">
        <v>41524000000</v>
      </c>
      <c r="H1186" s="2">
        <v>4663000000</v>
      </c>
      <c r="I1186" s="2">
        <v>1191000000</v>
      </c>
      <c r="J1186" s="2">
        <v>102000000</v>
      </c>
      <c r="K1186" s="2">
        <f t="shared" si="55"/>
        <v>9939000000</v>
      </c>
      <c r="L1186" s="2">
        <f t="shared" si="56"/>
        <v>3983000000</v>
      </c>
      <c r="M1186" t="s">
        <v>10</v>
      </c>
      <c r="N1186" t="s">
        <v>587</v>
      </c>
    </row>
    <row r="1187" spans="1:14" x14ac:dyDescent="0.3">
      <c r="A1187">
        <v>801</v>
      </c>
      <c r="B1187" t="s">
        <v>231</v>
      </c>
      <c r="C1187" t="s">
        <v>2</v>
      </c>
      <c r="D1187" t="str">
        <f t="shared" si="57"/>
        <v>HRLandYear 3</v>
      </c>
      <c r="E1187" s="5">
        <v>42308</v>
      </c>
      <c r="F1187" s="2">
        <v>9263863000</v>
      </c>
      <c r="G1187" s="2">
        <v>7455282000</v>
      </c>
      <c r="H1187" s="2">
        <v>743611000</v>
      </c>
      <c r="I1187">
        <v>0</v>
      </c>
      <c r="J1187">
        <v>0</v>
      </c>
      <c r="K1187" s="2">
        <f t="shared" si="55"/>
        <v>1808581000</v>
      </c>
      <c r="L1187" s="2">
        <f t="shared" si="56"/>
        <v>1064970000</v>
      </c>
      <c r="M1187" t="s">
        <v>5</v>
      </c>
      <c r="N1187" t="s">
        <v>491</v>
      </c>
    </row>
    <row r="1188" spans="1:14" x14ac:dyDescent="0.3">
      <c r="A1188">
        <v>26</v>
      </c>
      <c r="B1188" t="s">
        <v>39</v>
      </c>
      <c r="C1188" t="s">
        <v>2</v>
      </c>
      <c r="D1188" t="str">
        <f t="shared" si="57"/>
        <v>ADBEandYear 3</v>
      </c>
      <c r="E1188" s="5">
        <v>42335</v>
      </c>
      <c r="F1188" s="2">
        <v>4795511000</v>
      </c>
      <c r="G1188" s="2">
        <v>744317000</v>
      </c>
      <c r="H1188" s="2">
        <v>2215161000</v>
      </c>
      <c r="I1188" s="2">
        <v>862730000</v>
      </c>
      <c r="J1188" s="2">
        <v>68649000</v>
      </c>
      <c r="K1188" s="2">
        <f t="shared" si="55"/>
        <v>4051194000</v>
      </c>
      <c r="L1188" s="2">
        <f t="shared" si="56"/>
        <v>904654000</v>
      </c>
      <c r="M1188" t="s">
        <v>10</v>
      </c>
      <c r="N1188" t="s">
        <v>569</v>
      </c>
    </row>
    <row r="1189" spans="1:14" x14ac:dyDescent="0.3">
      <c r="A1189">
        <v>280</v>
      </c>
      <c r="B1189" t="s">
        <v>101</v>
      </c>
      <c r="C1189" t="s">
        <v>2</v>
      </c>
      <c r="D1189" t="str">
        <f t="shared" si="57"/>
        <v>CCLandYear 3</v>
      </c>
      <c r="E1189" s="5">
        <v>42338</v>
      </c>
      <c r="F1189" s="2">
        <v>15714000000</v>
      </c>
      <c r="G1189" s="2">
        <v>9447000000</v>
      </c>
      <c r="H1189" s="2">
        <v>2067000000</v>
      </c>
      <c r="I1189">
        <v>0</v>
      </c>
      <c r="J1189" s="2">
        <v>1626000000</v>
      </c>
      <c r="K1189" s="2">
        <f t="shared" si="55"/>
        <v>6267000000</v>
      </c>
      <c r="L1189" s="2">
        <f t="shared" si="56"/>
        <v>2574000000</v>
      </c>
      <c r="M1189" t="s">
        <v>4</v>
      </c>
      <c r="N1189" t="s">
        <v>550</v>
      </c>
    </row>
    <row r="1190" spans="1:14" x14ac:dyDescent="0.3">
      <c r="A1190">
        <v>949</v>
      </c>
      <c r="B1190" t="s">
        <v>268</v>
      </c>
      <c r="C1190" t="s">
        <v>2</v>
      </c>
      <c r="D1190" t="str">
        <f t="shared" si="57"/>
        <v>LENandYear 3</v>
      </c>
      <c r="E1190" s="5">
        <v>42338</v>
      </c>
      <c r="F1190" s="2">
        <v>9474008000</v>
      </c>
      <c r="G1190" s="2">
        <v>7757571000</v>
      </c>
      <c r="H1190" s="2">
        <v>630421000</v>
      </c>
      <c r="I1190">
        <v>0</v>
      </c>
      <c r="J1190">
        <v>0</v>
      </c>
      <c r="K1190" s="2">
        <f t="shared" si="55"/>
        <v>1716437000</v>
      </c>
      <c r="L1190" s="2">
        <f t="shared" si="56"/>
        <v>1086016000</v>
      </c>
      <c r="M1190" t="s">
        <v>4</v>
      </c>
      <c r="N1190" t="s">
        <v>588</v>
      </c>
    </row>
    <row r="1191" spans="1:14" x14ac:dyDescent="0.3">
      <c r="A1191">
        <v>1065</v>
      </c>
      <c r="B1191" t="s">
        <v>296</v>
      </c>
      <c r="C1191" t="s">
        <v>2</v>
      </c>
      <c r="D1191" t="str">
        <f t="shared" si="57"/>
        <v>MKCandYear 3</v>
      </c>
      <c r="E1191" s="5">
        <v>42338</v>
      </c>
      <c r="F1191" s="2">
        <v>4296300000</v>
      </c>
      <c r="G1191" s="2">
        <v>2559000000</v>
      </c>
      <c r="H1191" s="2">
        <v>1127400000</v>
      </c>
      <c r="I1191">
        <v>0</v>
      </c>
      <c r="J1191">
        <v>0</v>
      </c>
      <c r="K1191" s="2">
        <f t="shared" si="55"/>
        <v>1737300000</v>
      </c>
      <c r="L1191" s="2">
        <f t="shared" si="56"/>
        <v>609900000</v>
      </c>
      <c r="M1191" t="s">
        <v>5</v>
      </c>
      <c r="N1191" t="s">
        <v>491</v>
      </c>
    </row>
    <row r="1192" spans="1:14" x14ac:dyDescent="0.3">
      <c r="A1192">
        <v>398</v>
      </c>
      <c r="B1192" t="s">
        <v>130</v>
      </c>
      <c r="C1192" t="s">
        <v>2</v>
      </c>
      <c r="D1192" t="str">
        <f t="shared" si="57"/>
        <v>CSXandYear 3</v>
      </c>
      <c r="E1192" s="5">
        <v>42363</v>
      </c>
      <c r="F1192" s="2">
        <v>11811000000</v>
      </c>
      <c r="G1192" s="2">
        <v>3293000000</v>
      </c>
      <c r="H1192" s="2">
        <v>3726000000</v>
      </c>
      <c r="I1192">
        <v>0</v>
      </c>
      <c r="J1192" s="2">
        <v>1208000000</v>
      </c>
      <c r="K1192" s="2">
        <f t="shared" si="55"/>
        <v>8518000000</v>
      </c>
      <c r="L1192" s="2">
        <f t="shared" si="56"/>
        <v>3584000000</v>
      </c>
      <c r="M1192" t="s">
        <v>9</v>
      </c>
      <c r="N1192" t="s">
        <v>596</v>
      </c>
    </row>
    <row r="1193" spans="1:14" x14ac:dyDescent="0.3">
      <c r="A1193">
        <v>841</v>
      </c>
      <c r="B1193" t="s">
        <v>241</v>
      </c>
      <c r="C1193" t="s">
        <v>2</v>
      </c>
      <c r="D1193" t="str">
        <f t="shared" si="57"/>
        <v>INTCandYear 3</v>
      </c>
      <c r="E1193" s="5">
        <v>42364</v>
      </c>
      <c r="F1193" s="2">
        <v>55355000000</v>
      </c>
      <c r="G1193" s="2">
        <v>20676000000</v>
      </c>
      <c r="H1193" s="2">
        <v>7930000000</v>
      </c>
      <c r="I1193" s="2">
        <v>12128000000</v>
      </c>
      <c r="J1193" s="2">
        <v>265000000</v>
      </c>
      <c r="K1193" s="2">
        <f t="shared" si="55"/>
        <v>34679000000</v>
      </c>
      <c r="L1193" s="2">
        <f t="shared" si="56"/>
        <v>14356000000</v>
      </c>
      <c r="M1193" t="s">
        <v>10</v>
      </c>
      <c r="N1193" t="s">
        <v>536</v>
      </c>
    </row>
    <row r="1194" spans="1:14" x14ac:dyDescent="0.3">
      <c r="A1194">
        <v>1254</v>
      </c>
      <c r="B1194" t="s">
        <v>337</v>
      </c>
      <c r="C1194" t="s">
        <v>2</v>
      </c>
      <c r="D1194" t="str">
        <f t="shared" si="57"/>
        <v>PEPandYear 3</v>
      </c>
      <c r="E1194" s="5">
        <v>42364</v>
      </c>
      <c r="F1194" s="2">
        <v>63056000000</v>
      </c>
      <c r="G1194" s="2">
        <v>28731000000</v>
      </c>
      <c r="H1194" s="2">
        <v>24538000000</v>
      </c>
      <c r="I1194">
        <v>0</v>
      </c>
      <c r="J1194" s="2">
        <v>75000000</v>
      </c>
      <c r="K1194" s="2">
        <f t="shared" si="55"/>
        <v>34325000000</v>
      </c>
      <c r="L1194" s="2">
        <f t="shared" si="56"/>
        <v>9712000000</v>
      </c>
      <c r="M1194" t="s">
        <v>5</v>
      </c>
      <c r="N1194" t="s">
        <v>546</v>
      </c>
    </row>
    <row r="1195" spans="1:14" x14ac:dyDescent="0.3">
      <c r="A1195">
        <v>66</v>
      </c>
      <c r="B1195" t="s">
        <v>53</v>
      </c>
      <c r="C1195" t="s">
        <v>2</v>
      </c>
      <c r="D1195" t="str">
        <f t="shared" si="57"/>
        <v>AIZandYear 3</v>
      </c>
      <c r="E1195" s="5">
        <v>42369</v>
      </c>
      <c r="F1195" s="2">
        <v>10325494000</v>
      </c>
      <c r="G1195" s="2">
        <v>8666624000</v>
      </c>
      <c r="H1195">
        <v>0</v>
      </c>
      <c r="I1195">
        <v>0</v>
      </c>
      <c r="J1195" s="2">
        <v>1402573000</v>
      </c>
      <c r="K1195" s="2">
        <f t="shared" si="55"/>
        <v>1658870000</v>
      </c>
      <c r="L1195" s="2">
        <f t="shared" si="56"/>
        <v>256297000</v>
      </c>
      <c r="M1195" t="s">
        <v>7</v>
      </c>
      <c r="N1195" t="s">
        <v>593</v>
      </c>
    </row>
    <row r="1196" spans="1:14" x14ac:dyDescent="0.3">
      <c r="A1196">
        <v>90</v>
      </c>
      <c r="B1196" t="s">
        <v>58</v>
      </c>
      <c r="C1196" t="s">
        <v>2</v>
      </c>
      <c r="D1196" t="str">
        <f t="shared" si="57"/>
        <v>ALLEandYear 3</v>
      </c>
      <c r="E1196" s="5">
        <v>42369</v>
      </c>
      <c r="F1196" s="2">
        <v>2068100000</v>
      </c>
      <c r="G1196" s="2">
        <v>1199000000</v>
      </c>
      <c r="H1196" s="2">
        <v>510500000</v>
      </c>
      <c r="I1196">
        <v>0</v>
      </c>
      <c r="J1196">
        <v>0</v>
      </c>
      <c r="K1196" s="2">
        <f t="shared" si="55"/>
        <v>869100000</v>
      </c>
      <c r="L1196" s="2">
        <f t="shared" si="56"/>
        <v>358600000</v>
      </c>
      <c r="M1196" t="s">
        <v>9</v>
      </c>
      <c r="N1196" t="s">
        <v>533</v>
      </c>
    </row>
    <row r="1197" spans="1:14" x14ac:dyDescent="0.3">
      <c r="A1197">
        <v>94</v>
      </c>
      <c r="B1197" t="s">
        <v>59</v>
      </c>
      <c r="C1197" t="s">
        <v>2</v>
      </c>
      <c r="D1197" t="str">
        <f t="shared" si="57"/>
        <v>ALXNandYear 3</v>
      </c>
      <c r="E1197" s="5">
        <v>42369</v>
      </c>
      <c r="F1197" s="2">
        <v>2604000000</v>
      </c>
      <c r="G1197" s="2">
        <v>233000000</v>
      </c>
      <c r="H1197" s="2">
        <v>927000000</v>
      </c>
      <c r="I1197" s="2">
        <v>709000000</v>
      </c>
      <c r="J1197" s="2">
        <v>117000000</v>
      </c>
      <c r="K1197" s="2">
        <f t="shared" si="55"/>
        <v>2371000000</v>
      </c>
      <c r="L1197" s="2">
        <f t="shared" si="56"/>
        <v>618000000</v>
      </c>
      <c r="M1197" t="s">
        <v>8</v>
      </c>
      <c r="N1197" t="s">
        <v>538</v>
      </c>
    </row>
    <row r="1198" spans="1:14" x14ac:dyDescent="0.3">
      <c r="A1198">
        <v>110</v>
      </c>
      <c r="B1198" t="s">
        <v>62</v>
      </c>
      <c r="C1198" t="s">
        <v>2</v>
      </c>
      <c r="D1198" t="str">
        <f t="shared" si="57"/>
        <v>AMGNandYear 3</v>
      </c>
      <c r="E1198" s="5">
        <v>42369</v>
      </c>
      <c r="F1198" s="2">
        <v>21662000000</v>
      </c>
      <c r="G1198" s="2">
        <v>4227000000</v>
      </c>
      <c r="H1198" s="2">
        <v>4895000000</v>
      </c>
      <c r="I1198" s="2">
        <v>4070000000</v>
      </c>
      <c r="J1198">
        <v>0</v>
      </c>
      <c r="K1198" s="2">
        <f t="shared" si="55"/>
        <v>17435000000</v>
      </c>
      <c r="L1198" s="2">
        <f t="shared" si="56"/>
        <v>8470000000</v>
      </c>
      <c r="M1198" t="s">
        <v>8</v>
      </c>
      <c r="N1198" t="s">
        <v>538</v>
      </c>
    </row>
    <row r="1199" spans="1:14" x14ac:dyDescent="0.3">
      <c r="A1199">
        <v>122</v>
      </c>
      <c r="B1199" t="s">
        <v>65</v>
      </c>
      <c r="C1199" t="s">
        <v>2</v>
      </c>
      <c r="D1199" t="str">
        <f t="shared" si="57"/>
        <v>AMZNandYear 3</v>
      </c>
      <c r="E1199" s="5">
        <v>42369</v>
      </c>
      <c r="F1199" s="2">
        <v>107006000000</v>
      </c>
      <c r="G1199" s="2">
        <v>71651000000</v>
      </c>
      <c r="H1199" s="2">
        <v>33122000000</v>
      </c>
      <c r="I1199">
        <v>0</v>
      </c>
      <c r="J1199">
        <v>0</v>
      </c>
      <c r="K1199" s="2">
        <f t="shared" si="55"/>
        <v>35355000000</v>
      </c>
      <c r="L1199" s="2">
        <f t="shared" si="56"/>
        <v>2233000000</v>
      </c>
      <c r="M1199" t="s">
        <v>4</v>
      </c>
      <c r="N1199" t="s">
        <v>564</v>
      </c>
    </row>
    <row r="1200" spans="1:14" x14ac:dyDescent="0.3">
      <c r="A1200">
        <v>126</v>
      </c>
      <c r="B1200" t="s">
        <v>66</v>
      </c>
      <c r="C1200" t="s">
        <v>2</v>
      </c>
      <c r="D1200" t="str">
        <f t="shared" si="57"/>
        <v>ANandYear 3</v>
      </c>
      <c r="E1200" s="5">
        <v>42369</v>
      </c>
      <c r="F1200" s="2">
        <v>20862000000</v>
      </c>
      <c r="G1200" s="2">
        <v>17600500000</v>
      </c>
      <c r="H1200" s="2">
        <v>2245600000</v>
      </c>
      <c r="I1200">
        <v>0</v>
      </c>
      <c r="J1200" s="2">
        <v>127400000</v>
      </c>
      <c r="K1200" s="2">
        <f t="shared" si="55"/>
        <v>3261500000</v>
      </c>
      <c r="L1200" s="2">
        <f t="shared" si="56"/>
        <v>888500000</v>
      </c>
      <c r="M1200" t="s">
        <v>4</v>
      </c>
      <c r="N1200" t="s">
        <v>539</v>
      </c>
    </row>
    <row r="1201" spans="1:14" x14ac:dyDescent="0.3">
      <c r="A1201">
        <v>142</v>
      </c>
      <c r="B1201" t="s">
        <v>69</v>
      </c>
      <c r="C1201" t="s">
        <v>2</v>
      </c>
      <c r="D1201" t="str">
        <f t="shared" si="57"/>
        <v>APCandYear 3</v>
      </c>
      <c r="E1201" s="5">
        <v>42369</v>
      </c>
      <c r="F1201" s="2">
        <v>8698000000</v>
      </c>
      <c r="G1201" s="2">
        <v>3185000000</v>
      </c>
      <c r="H1201" s="2">
        <v>2000000000</v>
      </c>
      <c r="I1201">
        <v>0</v>
      </c>
      <c r="J1201" s="2">
        <v>4603000000</v>
      </c>
      <c r="K1201" s="2">
        <f t="shared" si="55"/>
        <v>5513000000</v>
      </c>
      <c r="L1201" s="2">
        <f t="shared" si="56"/>
        <v>-1090000000</v>
      </c>
      <c r="M1201" t="s">
        <v>6</v>
      </c>
      <c r="N1201" t="s">
        <v>512</v>
      </c>
    </row>
    <row r="1202" spans="1:14" x14ac:dyDescent="0.3">
      <c r="A1202">
        <v>188</v>
      </c>
      <c r="B1202" t="s">
        <v>80</v>
      </c>
      <c r="C1202" t="s">
        <v>2</v>
      </c>
      <c r="D1202" t="str">
        <f t="shared" si="57"/>
        <v>BAandYear 3</v>
      </c>
      <c r="E1202" s="5">
        <v>42369</v>
      </c>
      <c r="F1202" s="2">
        <v>96114000000</v>
      </c>
      <c r="G1202" s="2">
        <v>82088000000</v>
      </c>
      <c r="H1202" s="2">
        <v>3251000000</v>
      </c>
      <c r="I1202" s="2">
        <v>3331000000</v>
      </c>
      <c r="J1202">
        <v>0</v>
      </c>
      <c r="K1202" s="2">
        <f t="shared" si="55"/>
        <v>14026000000</v>
      </c>
      <c r="L1202" s="2">
        <f t="shared" si="56"/>
        <v>7444000000</v>
      </c>
      <c r="M1202" t="s">
        <v>9</v>
      </c>
      <c r="N1202" t="s">
        <v>514</v>
      </c>
    </row>
    <row r="1203" spans="1:14" x14ac:dyDescent="0.3">
      <c r="A1203">
        <v>212</v>
      </c>
      <c r="B1203" t="s">
        <v>86</v>
      </c>
      <c r="C1203" t="s">
        <v>2</v>
      </c>
      <c r="D1203" t="str">
        <f t="shared" si="57"/>
        <v>BCRandYear 3</v>
      </c>
      <c r="E1203" s="5">
        <v>42369</v>
      </c>
      <c r="F1203" s="2">
        <v>3416000000</v>
      </c>
      <c r="G1203" s="2">
        <v>1301200000</v>
      </c>
      <c r="H1203" s="2">
        <v>1012100000</v>
      </c>
      <c r="I1203" s="2">
        <v>259200000</v>
      </c>
      <c r="J1203">
        <v>0</v>
      </c>
      <c r="K1203" s="2">
        <f t="shared" si="55"/>
        <v>2114800000</v>
      </c>
      <c r="L1203" s="2">
        <f t="shared" si="56"/>
        <v>843500000</v>
      </c>
      <c r="M1203" t="s">
        <v>8</v>
      </c>
      <c r="N1203" t="s">
        <v>495</v>
      </c>
    </row>
    <row r="1204" spans="1:14" x14ac:dyDescent="0.3">
      <c r="A1204">
        <v>220</v>
      </c>
      <c r="B1204" t="s">
        <v>88</v>
      </c>
      <c r="C1204" t="s">
        <v>2</v>
      </c>
      <c r="D1204" t="str">
        <f t="shared" si="57"/>
        <v>BHIandYear 3</v>
      </c>
      <c r="E1204" s="5">
        <v>42369</v>
      </c>
      <c r="F1204" s="2">
        <v>15742000000</v>
      </c>
      <c r="G1204" s="2">
        <v>14415000000</v>
      </c>
      <c r="H1204" s="2">
        <v>969000000</v>
      </c>
      <c r="I1204" s="2">
        <v>466000000</v>
      </c>
      <c r="J1204">
        <v>0</v>
      </c>
      <c r="K1204" s="2">
        <f t="shared" si="55"/>
        <v>1327000000</v>
      </c>
      <c r="L1204" s="2">
        <f t="shared" si="56"/>
        <v>-108000000</v>
      </c>
      <c r="M1204" t="s">
        <v>6</v>
      </c>
      <c r="N1204" t="s">
        <v>558</v>
      </c>
    </row>
    <row r="1205" spans="1:14" x14ac:dyDescent="0.3">
      <c r="A1205">
        <v>224</v>
      </c>
      <c r="B1205" t="s">
        <v>89</v>
      </c>
      <c r="C1205" t="s">
        <v>2</v>
      </c>
      <c r="D1205" t="str">
        <f t="shared" si="57"/>
        <v>BIIBandYear 3</v>
      </c>
      <c r="E1205" s="5">
        <v>42369</v>
      </c>
      <c r="F1205" s="2">
        <v>10763800000</v>
      </c>
      <c r="G1205" s="2">
        <v>1240400000</v>
      </c>
      <c r="H1205" s="2">
        <v>2143600000</v>
      </c>
      <c r="I1205" s="2">
        <v>2012800000</v>
      </c>
      <c r="J1205" s="2">
        <v>382600000</v>
      </c>
      <c r="K1205" s="2">
        <f t="shared" si="55"/>
        <v>9523400000</v>
      </c>
      <c r="L1205" s="2">
        <f t="shared" si="56"/>
        <v>4984400000</v>
      </c>
      <c r="M1205" t="s">
        <v>8</v>
      </c>
      <c r="N1205" t="s">
        <v>538</v>
      </c>
    </row>
    <row r="1206" spans="1:14" x14ac:dyDescent="0.3">
      <c r="A1206">
        <v>244</v>
      </c>
      <c r="B1206" t="s">
        <v>93</v>
      </c>
      <c r="C1206" t="s">
        <v>2</v>
      </c>
      <c r="D1206" t="str">
        <f t="shared" si="57"/>
        <v>BWAandYear 3</v>
      </c>
      <c r="E1206" s="5">
        <v>42369</v>
      </c>
      <c r="F1206" s="2">
        <v>8023200000</v>
      </c>
      <c r="G1206" s="2">
        <v>6320100000</v>
      </c>
      <c r="H1206" s="2">
        <v>763400000</v>
      </c>
      <c r="I1206">
        <v>0</v>
      </c>
      <c r="J1206">
        <v>0</v>
      </c>
      <c r="K1206" s="2">
        <f t="shared" si="55"/>
        <v>1703100000</v>
      </c>
      <c r="L1206" s="2">
        <f t="shared" si="56"/>
        <v>939700000</v>
      </c>
      <c r="M1206" t="s">
        <v>4</v>
      </c>
      <c r="N1206" t="s">
        <v>594</v>
      </c>
    </row>
    <row r="1207" spans="1:14" x14ac:dyDescent="0.3">
      <c r="A1207">
        <v>264</v>
      </c>
      <c r="B1207" t="s">
        <v>97</v>
      </c>
      <c r="C1207" t="s">
        <v>2</v>
      </c>
      <c r="D1207" t="str">
        <f t="shared" si="57"/>
        <v>CATandYear 3</v>
      </c>
      <c r="E1207" s="5">
        <v>42369</v>
      </c>
      <c r="F1207" s="2">
        <v>47011000000</v>
      </c>
      <c r="G1207" s="2">
        <v>34133000000</v>
      </c>
      <c r="H1207" s="2">
        <v>6974000000</v>
      </c>
      <c r="I1207" s="2">
        <v>2119000000</v>
      </c>
      <c r="J1207">
        <v>0</v>
      </c>
      <c r="K1207" s="2">
        <f t="shared" si="55"/>
        <v>12878000000</v>
      </c>
      <c r="L1207" s="2">
        <f t="shared" si="56"/>
        <v>3785000000</v>
      </c>
      <c r="M1207" t="s">
        <v>9</v>
      </c>
      <c r="N1207" t="s">
        <v>563</v>
      </c>
    </row>
    <row r="1208" spans="1:14" x14ac:dyDescent="0.3">
      <c r="A1208">
        <v>284</v>
      </c>
      <c r="B1208" t="s">
        <v>102</v>
      </c>
      <c r="C1208" t="s">
        <v>2</v>
      </c>
      <c r="D1208" t="str">
        <f t="shared" si="57"/>
        <v>CELGandYear 3</v>
      </c>
      <c r="E1208" s="5">
        <v>42369</v>
      </c>
      <c r="F1208" s="2">
        <v>9256000000</v>
      </c>
      <c r="G1208" s="2">
        <v>420100000</v>
      </c>
      <c r="H1208" s="2">
        <v>2305400000</v>
      </c>
      <c r="I1208" s="2">
        <v>3697300000</v>
      </c>
      <c r="J1208" s="2">
        <v>279000000</v>
      </c>
      <c r="K1208" s="2">
        <f t="shared" si="55"/>
        <v>8835900000</v>
      </c>
      <c r="L1208" s="2">
        <f t="shared" si="56"/>
        <v>2554200000</v>
      </c>
      <c r="M1208" t="s">
        <v>8</v>
      </c>
      <c r="N1208" t="s">
        <v>538</v>
      </c>
    </row>
    <row r="1209" spans="1:14" x14ac:dyDescent="0.3">
      <c r="A1209">
        <v>312</v>
      </c>
      <c r="B1209" t="s">
        <v>109</v>
      </c>
      <c r="C1209" t="s">
        <v>2</v>
      </c>
      <c r="D1209" t="str">
        <f t="shared" si="57"/>
        <v>CHTRandYear 3</v>
      </c>
      <c r="E1209" s="5">
        <v>42369</v>
      </c>
      <c r="F1209" s="2">
        <v>9754000000</v>
      </c>
      <c r="G1209" s="2">
        <v>6426000000</v>
      </c>
      <c r="H1209" s="2">
        <v>89000000</v>
      </c>
      <c r="I1209">
        <v>0</v>
      </c>
      <c r="J1209" s="2">
        <v>2125000000</v>
      </c>
      <c r="K1209" s="2">
        <f t="shared" si="55"/>
        <v>3328000000</v>
      </c>
      <c r="L1209" s="2">
        <f t="shared" si="56"/>
        <v>1114000000</v>
      </c>
      <c r="M1209" t="s">
        <v>4</v>
      </c>
      <c r="N1209" t="s">
        <v>595</v>
      </c>
    </row>
    <row r="1210" spans="1:14" x14ac:dyDescent="0.3">
      <c r="A1210">
        <v>332</v>
      </c>
      <c r="B1210" t="s">
        <v>114</v>
      </c>
      <c r="C1210" t="s">
        <v>2</v>
      </c>
      <c r="D1210" t="str">
        <f t="shared" si="57"/>
        <v>CMAandYear 3</v>
      </c>
      <c r="E1210" s="5">
        <v>42369</v>
      </c>
      <c r="F1210" s="2">
        <v>2819000000</v>
      </c>
      <c r="G1210" s="2">
        <v>43000000</v>
      </c>
      <c r="H1210" s="2">
        <v>1859000000</v>
      </c>
      <c r="I1210">
        <v>0</v>
      </c>
      <c r="J1210" s="2">
        <v>147000000</v>
      </c>
      <c r="K1210" s="2">
        <f t="shared" si="55"/>
        <v>2776000000</v>
      </c>
      <c r="L1210" s="2">
        <f t="shared" si="56"/>
        <v>770000000</v>
      </c>
      <c r="M1210" t="s">
        <v>7</v>
      </c>
      <c r="N1210" t="s">
        <v>522</v>
      </c>
    </row>
    <row r="1211" spans="1:14" x14ac:dyDescent="0.3">
      <c r="A1211">
        <v>340</v>
      </c>
      <c r="B1211" t="s">
        <v>115</v>
      </c>
      <c r="C1211" t="s">
        <v>2</v>
      </c>
      <c r="D1211" t="str">
        <f t="shared" si="57"/>
        <v>CMGandYear 3</v>
      </c>
      <c r="E1211" s="5">
        <v>42369</v>
      </c>
      <c r="F1211" s="2">
        <v>4501223000</v>
      </c>
      <c r="G1211" s="2">
        <v>3326936000</v>
      </c>
      <c r="H1211" s="2">
        <v>250214000</v>
      </c>
      <c r="I1211">
        <v>0</v>
      </c>
      <c r="J1211" s="2">
        <v>130368000</v>
      </c>
      <c r="K1211" s="2">
        <f t="shared" si="55"/>
        <v>1174287000</v>
      </c>
      <c r="L1211" s="2">
        <f t="shared" si="56"/>
        <v>793705000</v>
      </c>
      <c r="M1211" t="s">
        <v>4</v>
      </c>
      <c r="N1211" t="s">
        <v>494</v>
      </c>
    </row>
    <row r="1212" spans="1:14" x14ac:dyDescent="0.3">
      <c r="A1212">
        <v>344</v>
      </c>
      <c r="B1212" t="s">
        <v>116</v>
      </c>
      <c r="C1212" t="s">
        <v>2</v>
      </c>
      <c r="D1212" t="str">
        <f t="shared" si="57"/>
        <v>CMIandYear 3</v>
      </c>
      <c r="E1212" s="5">
        <v>42369</v>
      </c>
      <c r="F1212" s="2">
        <v>19110000000</v>
      </c>
      <c r="G1212" s="2">
        <v>14163000000</v>
      </c>
      <c r="H1212" s="2">
        <v>2169000000</v>
      </c>
      <c r="I1212" s="2">
        <v>735000000</v>
      </c>
      <c r="J1212">
        <v>0</v>
      </c>
      <c r="K1212" s="2">
        <f t="shared" si="55"/>
        <v>4947000000</v>
      </c>
      <c r="L1212" s="2">
        <f t="shared" si="56"/>
        <v>2043000000</v>
      </c>
      <c r="M1212" t="s">
        <v>9</v>
      </c>
      <c r="N1212" t="s">
        <v>565</v>
      </c>
    </row>
    <row r="1213" spans="1:14" x14ac:dyDescent="0.3">
      <c r="A1213">
        <v>348</v>
      </c>
      <c r="B1213" t="s">
        <v>117</v>
      </c>
      <c r="C1213" t="s">
        <v>2</v>
      </c>
      <c r="D1213" t="str">
        <f t="shared" si="57"/>
        <v>CMSandYear 3</v>
      </c>
      <c r="E1213" s="5">
        <v>42369</v>
      </c>
      <c r="F1213" s="2">
        <v>6456000000</v>
      </c>
      <c r="G1213" s="2">
        <v>4281000000</v>
      </c>
      <c r="H1213" s="2">
        <v>262000000</v>
      </c>
      <c r="I1213">
        <v>0</v>
      </c>
      <c r="J1213" s="2">
        <v>750000000</v>
      </c>
      <c r="K1213" s="2">
        <f t="shared" si="55"/>
        <v>2175000000</v>
      </c>
      <c r="L1213" s="2">
        <f t="shared" si="56"/>
        <v>1163000000</v>
      </c>
      <c r="M1213" t="s">
        <v>14</v>
      </c>
      <c r="N1213" t="s">
        <v>501</v>
      </c>
    </row>
    <row r="1214" spans="1:14" x14ac:dyDescent="0.3">
      <c r="A1214">
        <v>414</v>
      </c>
      <c r="B1214" t="s">
        <v>134</v>
      </c>
      <c r="C1214" t="s">
        <v>2</v>
      </c>
      <c r="D1214" t="str">
        <f t="shared" si="57"/>
        <v>CTXSandYear 3</v>
      </c>
      <c r="E1214" s="5">
        <v>42369</v>
      </c>
      <c r="F1214" s="2">
        <v>3275594000</v>
      </c>
      <c r="G1214" s="2">
        <v>614364000</v>
      </c>
      <c r="H1214" s="2">
        <v>1538027000</v>
      </c>
      <c r="I1214" s="2">
        <v>563975000</v>
      </c>
      <c r="J1214" s="2">
        <v>41595000</v>
      </c>
      <c r="K1214" s="2">
        <f t="shared" si="55"/>
        <v>2661230000</v>
      </c>
      <c r="L1214" s="2">
        <f t="shared" si="56"/>
        <v>517633000</v>
      </c>
      <c r="M1214" t="s">
        <v>10</v>
      </c>
      <c r="N1214" t="s">
        <v>506</v>
      </c>
    </row>
    <row r="1215" spans="1:14" x14ac:dyDescent="0.3">
      <c r="A1215">
        <v>418</v>
      </c>
      <c r="B1215" t="s">
        <v>135</v>
      </c>
      <c r="C1215" t="s">
        <v>2</v>
      </c>
      <c r="D1215" t="str">
        <f t="shared" si="57"/>
        <v>CVSandYear 3</v>
      </c>
      <c r="E1215" s="5">
        <v>42369</v>
      </c>
      <c r="F1215" s="2">
        <v>153290000000</v>
      </c>
      <c r="G1215" s="2">
        <v>126762000000</v>
      </c>
      <c r="H1215">
        <v>0</v>
      </c>
      <c r="I1215">
        <v>0</v>
      </c>
      <c r="J1215">
        <v>0</v>
      </c>
      <c r="K1215" s="2">
        <f t="shared" si="55"/>
        <v>26528000000</v>
      </c>
      <c r="L1215" s="2">
        <f t="shared" si="56"/>
        <v>26528000000</v>
      </c>
      <c r="M1215" t="s">
        <v>5</v>
      </c>
      <c r="N1215" t="s">
        <v>597</v>
      </c>
    </row>
    <row r="1216" spans="1:14" x14ac:dyDescent="0.3">
      <c r="A1216">
        <v>434</v>
      </c>
      <c r="B1216" t="s">
        <v>139</v>
      </c>
      <c r="C1216" t="s">
        <v>2</v>
      </c>
      <c r="D1216" t="str">
        <f t="shared" si="57"/>
        <v>DALandYear 3</v>
      </c>
      <c r="E1216" s="5">
        <v>42369</v>
      </c>
      <c r="F1216" s="2">
        <v>40704000000</v>
      </c>
      <c r="G1216" s="2">
        <v>17096000000</v>
      </c>
      <c r="H1216" s="2">
        <v>13936000000</v>
      </c>
      <c r="I1216">
        <v>0</v>
      </c>
      <c r="J1216" s="2">
        <v>1835000000</v>
      </c>
      <c r="K1216" s="2">
        <f t="shared" si="55"/>
        <v>23608000000</v>
      </c>
      <c r="L1216" s="2">
        <f t="shared" si="56"/>
        <v>7837000000</v>
      </c>
      <c r="M1216" t="s">
        <v>9</v>
      </c>
      <c r="N1216" t="s">
        <v>497</v>
      </c>
    </row>
    <row r="1217" spans="1:14" x14ac:dyDescent="0.3">
      <c r="A1217">
        <v>438</v>
      </c>
      <c r="B1217" t="s">
        <v>140</v>
      </c>
      <c r="C1217" t="s">
        <v>2</v>
      </c>
      <c r="D1217" t="str">
        <f t="shared" si="57"/>
        <v>DDandYear 3</v>
      </c>
      <c r="E1217" s="5">
        <v>42369</v>
      </c>
      <c r="F1217" s="2">
        <v>25130000000</v>
      </c>
      <c r="G1217" s="2">
        <v>15112000000</v>
      </c>
      <c r="H1217" s="2">
        <v>5074000000</v>
      </c>
      <c r="I1217" s="2">
        <v>1898000000</v>
      </c>
      <c r="J1217">
        <v>0</v>
      </c>
      <c r="K1217" s="2">
        <f t="shared" si="55"/>
        <v>10018000000</v>
      </c>
      <c r="L1217" s="2">
        <f t="shared" si="56"/>
        <v>3046000000</v>
      </c>
      <c r="M1217" t="s">
        <v>11</v>
      </c>
      <c r="N1217" t="s">
        <v>530</v>
      </c>
    </row>
    <row r="1218" spans="1:14" x14ac:dyDescent="0.3">
      <c r="A1218">
        <v>470</v>
      </c>
      <c r="B1218" t="s">
        <v>148</v>
      </c>
      <c r="C1218" t="s">
        <v>2</v>
      </c>
      <c r="D1218" t="str">
        <f t="shared" si="57"/>
        <v>DISCAandYear 3</v>
      </c>
      <c r="E1218" s="5">
        <v>42369</v>
      </c>
      <c r="F1218" s="2">
        <v>6394000000</v>
      </c>
      <c r="G1218" s="2">
        <v>2343000000</v>
      </c>
      <c r="H1218" s="2">
        <v>1669000000</v>
      </c>
      <c r="I1218">
        <v>0</v>
      </c>
      <c r="J1218" s="2">
        <v>330000000</v>
      </c>
      <c r="K1218" s="2">
        <f t="shared" si="55"/>
        <v>4051000000</v>
      </c>
      <c r="L1218" s="2">
        <f t="shared" si="56"/>
        <v>2052000000</v>
      </c>
      <c r="M1218" t="s">
        <v>4</v>
      </c>
      <c r="N1218" t="s">
        <v>595</v>
      </c>
    </row>
    <row r="1219" spans="1:14" x14ac:dyDescent="0.3">
      <c r="A1219">
        <v>474</v>
      </c>
      <c r="B1219" t="s">
        <v>149</v>
      </c>
      <c r="C1219" t="s">
        <v>2</v>
      </c>
      <c r="D1219" t="str">
        <f t="shared" si="57"/>
        <v>DISCKandYear 3</v>
      </c>
      <c r="E1219" s="5">
        <v>42369</v>
      </c>
      <c r="F1219" s="2">
        <v>6394000000</v>
      </c>
      <c r="G1219" s="2">
        <v>2343000000</v>
      </c>
      <c r="H1219" s="2">
        <v>1669000000</v>
      </c>
      <c r="I1219">
        <v>0</v>
      </c>
      <c r="J1219" s="2">
        <v>330000000</v>
      </c>
      <c r="K1219" s="2">
        <f t="shared" ref="K1219:K1282" si="58">F1219-G1219</f>
        <v>4051000000</v>
      </c>
      <c r="L1219" s="2">
        <f t="shared" ref="L1219:L1282" si="59">F1219-G1219-H1219-I1219-J1219</f>
        <v>2052000000</v>
      </c>
      <c r="M1219" t="s">
        <v>4</v>
      </c>
      <c r="N1219" t="s">
        <v>595</v>
      </c>
    </row>
    <row r="1220" spans="1:14" x14ac:dyDescent="0.3">
      <c r="A1220">
        <v>478</v>
      </c>
      <c r="B1220" t="s">
        <v>150</v>
      </c>
      <c r="C1220" t="s">
        <v>2</v>
      </c>
      <c r="D1220" t="str">
        <f t="shared" ref="D1220:D1283" si="60">B1220&amp;"and"&amp;C1220</f>
        <v>DLPHandYear 3</v>
      </c>
      <c r="E1220" s="5">
        <v>42369</v>
      </c>
      <c r="F1220" s="2">
        <v>15165000000</v>
      </c>
      <c r="G1220" s="2">
        <v>12155000000</v>
      </c>
      <c r="H1220" s="2">
        <v>1017000000</v>
      </c>
      <c r="I1220">
        <v>0</v>
      </c>
      <c r="J1220" s="2">
        <v>93000000</v>
      </c>
      <c r="K1220" s="2">
        <f t="shared" si="58"/>
        <v>3010000000</v>
      </c>
      <c r="L1220" s="2">
        <f t="shared" si="59"/>
        <v>1900000000</v>
      </c>
      <c r="M1220" t="s">
        <v>4</v>
      </c>
      <c r="N1220" t="s">
        <v>594</v>
      </c>
    </row>
    <row r="1221" spans="1:14" x14ac:dyDescent="0.3">
      <c r="A1221">
        <v>494</v>
      </c>
      <c r="B1221" t="s">
        <v>154</v>
      </c>
      <c r="C1221" t="s">
        <v>2</v>
      </c>
      <c r="D1221" t="str">
        <f t="shared" si="60"/>
        <v>DOVandYear 3</v>
      </c>
      <c r="E1221" s="5">
        <v>42369</v>
      </c>
      <c r="F1221" s="2">
        <v>6956311000</v>
      </c>
      <c r="G1221" s="2">
        <v>4388167000</v>
      </c>
      <c r="H1221" s="2">
        <v>1647382000</v>
      </c>
      <c r="I1221">
        <v>0</v>
      </c>
      <c r="J1221">
        <v>0</v>
      </c>
      <c r="K1221" s="2">
        <f t="shared" si="58"/>
        <v>2568144000</v>
      </c>
      <c r="L1221" s="2">
        <f t="shared" si="59"/>
        <v>920762000</v>
      </c>
      <c r="M1221" t="s">
        <v>9</v>
      </c>
      <c r="N1221" t="s">
        <v>565</v>
      </c>
    </row>
    <row r="1222" spans="1:14" x14ac:dyDescent="0.3">
      <c r="A1222">
        <v>498</v>
      </c>
      <c r="B1222" t="s">
        <v>155</v>
      </c>
      <c r="C1222" t="s">
        <v>2</v>
      </c>
      <c r="D1222" t="str">
        <f t="shared" si="60"/>
        <v>DPSandYear 3</v>
      </c>
      <c r="E1222" s="5">
        <v>42369</v>
      </c>
      <c r="F1222" s="2">
        <v>6282000000</v>
      </c>
      <c r="G1222" s="2">
        <v>2559000000</v>
      </c>
      <c r="H1222" s="2">
        <v>2320000000</v>
      </c>
      <c r="I1222">
        <v>0</v>
      </c>
      <c r="J1222" s="2">
        <v>105000000</v>
      </c>
      <c r="K1222" s="2">
        <f t="shared" si="58"/>
        <v>3723000000</v>
      </c>
      <c r="L1222" s="2">
        <f t="shared" si="59"/>
        <v>1298000000</v>
      </c>
      <c r="M1222" t="s">
        <v>5</v>
      </c>
      <c r="N1222" t="s">
        <v>546</v>
      </c>
    </row>
    <row r="1223" spans="1:14" x14ac:dyDescent="0.3">
      <c r="A1223">
        <v>514</v>
      </c>
      <c r="B1223" t="s">
        <v>159</v>
      </c>
      <c r="C1223" t="s">
        <v>2</v>
      </c>
      <c r="D1223" t="str">
        <f t="shared" si="60"/>
        <v>DVNandYear 3</v>
      </c>
      <c r="E1223" s="5">
        <v>42369</v>
      </c>
      <c r="F1223" s="2">
        <v>13145000000</v>
      </c>
      <c r="G1223" s="2">
        <v>2104000000</v>
      </c>
      <c r="H1223" s="2">
        <v>7741000000</v>
      </c>
      <c r="I1223">
        <v>0</v>
      </c>
      <c r="J1223" s="2">
        <v>3129000000</v>
      </c>
      <c r="K1223" s="2">
        <f t="shared" si="58"/>
        <v>11041000000</v>
      </c>
      <c r="L1223" s="2">
        <f t="shared" si="59"/>
        <v>171000000</v>
      </c>
      <c r="M1223" t="s">
        <v>6</v>
      </c>
      <c r="N1223" t="s">
        <v>512</v>
      </c>
    </row>
    <row r="1224" spans="1:14" x14ac:dyDescent="0.3">
      <c r="A1224">
        <v>522</v>
      </c>
      <c r="B1224" t="s">
        <v>161</v>
      </c>
      <c r="C1224" t="s">
        <v>2</v>
      </c>
      <c r="D1224" t="str">
        <f t="shared" si="60"/>
        <v>EBAYandYear 3</v>
      </c>
      <c r="E1224" s="5">
        <v>42369</v>
      </c>
      <c r="F1224" s="2">
        <v>8592000000</v>
      </c>
      <c r="G1224" s="2">
        <v>1771000000</v>
      </c>
      <c r="H1224" s="2">
        <v>3660000000</v>
      </c>
      <c r="I1224" s="2">
        <v>923000000</v>
      </c>
      <c r="J1224" s="2">
        <v>41000000</v>
      </c>
      <c r="K1224" s="2">
        <f t="shared" si="58"/>
        <v>6821000000</v>
      </c>
      <c r="L1224" s="2">
        <f t="shared" si="59"/>
        <v>2197000000</v>
      </c>
      <c r="M1224" t="s">
        <v>10</v>
      </c>
      <c r="N1224" t="s">
        <v>506</v>
      </c>
    </row>
    <row r="1225" spans="1:14" x14ac:dyDescent="0.3">
      <c r="A1225">
        <v>530</v>
      </c>
      <c r="B1225" t="s">
        <v>163</v>
      </c>
      <c r="C1225" t="s">
        <v>2</v>
      </c>
      <c r="D1225" t="str">
        <f t="shared" si="60"/>
        <v>EDandYear 3</v>
      </c>
      <c r="E1225" s="5">
        <v>42369</v>
      </c>
      <c r="F1225" s="2">
        <v>12554000000</v>
      </c>
      <c r="G1225" s="2">
        <v>7060000000</v>
      </c>
      <c r="H1225" s="2">
        <v>1937000000</v>
      </c>
      <c r="I1225">
        <v>0</v>
      </c>
      <c r="J1225" s="2">
        <v>1130000000</v>
      </c>
      <c r="K1225" s="2">
        <f t="shared" si="58"/>
        <v>5494000000</v>
      </c>
      <c r="L1225" s="2">
        <f t="shared" si="59"/>
        <v>2427000000</v>
      </c>
      <c r="M1225" t="s">
        <v>14</v>
      </c>
      <c r="N1225" t="s">
        <v>502</v>
      </c>
    </row>
    <row r="1226" spans="1:14" x14ac:dyDescent="0.3">
      <c r="A1226">
        <v>566</v>
      </c>
      <c r="B1226" t="s">
        <v>172</v>
      </c>
      <c r="C1226" t="s">
        <v>2</v>
      </c>
      <c r="D1226" t="str">
        <f t="shared" si="60"/>
        <v>EQTandYear 3</v>
      </c>
      <c r="E1226" s="5">
        <v>42369</v>
      </c>
      <c r="F1226" s="2">
        <v>1954000000</v>
      </c>
      <c r="G1226" s="2">
        <v>523043000</v>
      </c>
      <c r="H1226" s="2">
        <v>249925000</v>
      </c>
      <c r="I1226">
        <v>0</v>
      </c>
      <c r="J1226" s="2">
        <v>819216000</v>
      </c>
      <c r="K1226" s="2">
        <f t="shared" si="58"/>
        <v>1430957000</v>
      </c>
      <c r="L1226" s="2">
        <f t="shared" si="59"/>
        <v>361816000</v>
      </c>
      <c r="M1226" t="s">
        <v>6</v>
      </c>
      <c r="N1226" t="s">
        <v>512</v>
      </c>
    </row>
    <row r="1227" spans="1:14" x14ac:dyDescent="0.3">
      <c r="A1227">
        <v>594</v>
      </c>
      <c r="B1227" t="s">
        <v>179</v>
      </c>
      <c r="C1227" t="s">
        <v>2</v>
      </c>
      <c r="D1227" t="str">
        <f t="shared" si="60"/>
        <v>EXCandYear 3</v>
      </c>
      <c r="E1227" s="5">
        <v>42369</v>
      </c>
      <c r="F1227" s="2">
        <v>29447000000</v>
      </c>
      <c r="G1227" s="2">
        <v>21406000000</v>
      </c>
      <c r="H1227" s="2">
        <v>1200000000</v>
      </c>
      <c r="I1227">
        <v>0</v>
      </c>
      <c r="J1227" s="2">
        <v>2450000000</v>
      </c>
      <c r="K1227" s="2">
        <f t="shared" si="58"/>
        <v>8041000000</v>
      </c>
      <c r="L1227" s="2">
        <f t="shared" si="59"/>
        <v>4391000000</v>
      </c>
      <c r="M1227" t="s">
        <v>14</v>
      </c>
      <c r="N1227" t="s">
        <v>501</v>
      </c>
    </row>
    <row r="1228" spans="1:14" x14ac:dyDescent="0.3">
      <c r="A1228">
        <v>602</v>
      </c>
      <c r="B1228" t="s">
        <v>181</v>
      </c>
      <c r="C1228" t="s">
        <v>2</v>
      </c>
      <c r="D1228" t="str">
        <f t="shared" si="60"/>
        <v>EXPEandYear 3</v>
      </c>
      <c r="E1228" s="5">
        <v>42369</v>
      </c>
      <c r="F1228" s="2">
        <v>6672317000</v>
      </c>
      <c r="G1228" s="2">
        <v>1309559000</v>
      </c>
      <c r="H1228" s="2">
        <v>4785243000</v>
      </c>
      <c r="I1228">
        <v>0</v>
      </c>
      <c r="J1228" s="2">
        <v>156458000</v>
      </c>
      <c r="K1228" s="2">
        <f t="shared" si="58"/>
        <v>5362758000</v>
      </c>
      <c r="L1228" s="2">
        <f t="shared" si="59"/>
        <v>421057000</v>
      </c>
      <c r="M1228" t="s">
        <v>4</v>
      </c>
      <c r="N1228" t="s">
        <v>564</v>
      </c>
    </row>
    <row r="1229" spans="1:14" x14ac:dyDescent="0.3">
      <c r="A1229">
        <v>610</v>
      </c>
      <c r="B1229" t="s">
        <v>183</v>
      </c>
      <c r="C1229" t="s">
        <v>2</v>
      </c>
      <c r="D1229" t="str">
        <f t="shared" si="60"/>
        <v>FandYear 3</v>
      </c>
      <c r="E1229" s="5">
        <v>42369</v>
      </c>
      <c r="F1229" s="2">
        <v>149558000000</v>
      </c>
      <c r="G1229" s="2">
        <v>131409000000</v>
      </c>
      <c r="H1229" s="2">
        <v>10502000000</v>
      </c>
      <c r="I1229">
        <v>0</v>
      </c>
      <c r="J1229">
        <v>0</v>
      </c>
      <c r="K1229" s="2">
        <f t="shared" si="58"/>
        <v>18149000000</v>
      </c>
      <c r="L1229" s="2">
        <f t="shared" si="59"/>
        <v>7647000000</v>
      </c>
      <c r="M1229" t="s">
        <v>4</v>
      </c>
      <c r="N1229" t="s">
        <v>598</v>
      </c>
    </row>
    <row r="1230" spans="1:14" x14ac:dyDescent="0.3">
      <c r="A1230">
        <v>614</v>
      </c>
      <c r="B1230" t="s">
        <v>184</v>
      </c>
      <c r="C1230" t="s">
        <v>2</v>
      </c>
      <c r="D1230" t="str">
        <f t="shared" si="60"/>
        <v>FASTandYear 3</v>
      </c>
      <c r="E1230" s="5">
        <v>42369</v>
      </c>
      <c r="F1230" s="2">
        <v>3869187000</v>
      </c>
      <c r="G1230" s="2">
        <v>1920253000</v>
      </c>
      <c r="H1230" s="2">
        <v>1121590000</v>
      </c>
      <c r="I1230">
        <v>0</v>
      </c>
      <c r="J1230">
        <v>0</v>
      </c>
      <c r="K1230" s="2">
        <f t="shared" si="58"/>
        <v>1948934000</v>
      </c>
      <c r="L1230" s="2">
        <f t="shared" si="59"/>
        <v>827344000</v>
      </c>
      <c r="M1230" t="s">
        <v>9</v>
      </c>
      <c r="N1230" t="s">
        <v>533</v>
      </c>
    </row>
    <row r="1231" spans="1:14" x14ac:dyDescent="0.3">
      <c r="A1231">
        <v>618</v>
      </c>
      <c r="B1231" t="s">
        <v>185</v>
      </c>
      <c r="C1231" t="s">
        <v>2</v>
      </c>
      <c r="D1231" t="str">
        <f t="shared" si="60"/>
        <v>FBandYear 3</v>
      </c>
      <c r="E1231" s="5">
        <v>42369</v>
      </c>
      <c r="F1231" s="2">
        <v>17928000000</v>
      </c>
      <c r="G1231" s="2">
        <v>2867000000</v>
      </c>
      <c r="H1231" s="2">
        <v>4020000000</v>
      </c>
      <c r="I1231" s="2">
        <v>4816000000</v>
      </c>
      <c r="J1231">
        <v>0</v>
      </c>
      <c r="K1231" s="2">
        <f t="shared" si="58"/>
        <v>15061000000</v>
      </c>
      <c r="L1231" s="2">
        <f t="shared" si="59"/>
        <v>6225000000</v>
      </c>
      <c r="M1231" t="s">
        <v>10</v>
      </c>
      <c r="N1231" t="s">
        <v>506</v>
      </c>
    </row>
    <row r="1232" spans="1:14" x14ac:dyDescent="0.3">
      <c r="A1232">
        <v>658</v>
      </c>
      <c r="B1232" t="s">
        <v>195</v>
      </c>
      <c r="C1232" t="s">
        <v>2</v>
      </c>
      <c r="D1232" t="str">
        <f t="shared" si="60"/>
        <v>FLRandYear 3</v>
      </c>
      <c r="E1232" s="5">
        <v>42369</v>
      </c>
      <c r="F1232" s="2">
        <v>18114048000</v>
      </c>
      <c r="G1232" s="2">
        <v>17019352000</v>
      </c>
      <c r="H1232" s="2">
        <v>408225000</v>
      </c>
      <c r="I1232">
        <v>0</v>
      </c>
      <c r="J1232">
        <v>0</v>
      </c>
      <c r="K1232" s="2">
        <f t="shared" si="58"/>
        <v>1094696000</v>
      </c>
      <c r="L1232" s="2">
        <f t="shared" si="59"/>
        <v>686471000</v>
      </c>
      <c r="M1232" t="s">
        <v>9</v>
      </c>
      <c r="N1232" t="s">
        <v>599</v>
      </c>
    </row>
    <row r="1233" spans="1:14" x14ac:dyDescent="0.3">
      <c r="A1233">
        <v>662</v>
      </c>
      <c r="B1233" t="s">
        <v>196</v>
      </c>
      <c r="C1233" t="s">
        <v>2</v>
      </c>
      <c r="D1233" t="str">
        <f t="shared" si="60"/>
        <v>FLSandYear 3</v>
      </c>
      <c r="E1233" s="5">
        <v>42369</v>
      </c>
      <c r="F1233" s="2">
        <v>4561030000</v>
      </c>
      <c r="G1233" s="2">
        <v>3073712000</v>
      </c>
      <c r="H1233" s="2">
        <v>971611000</v>
      </c>
      <c r="I1233">
        <v>0</v>
      </c>
      <c r="J1233">
        <v>0</v>
      </c>
      <c r="K1233" s="2">
        <f t="shared" si="58"/>
        <v>1487318000</v>
      </c>
      <c r="L1233" s="2">
        <f t="shared" si="59"/>
        <v>515707000</v>
      </c>
      <c r="M1233" t="s">
        <v>9</v>
      </c>
      <c r="N1233" t="s">
        <v>565</v>
      </c>
    </row>
    <row r="1234" spans="1:14" x14ac:dyDescent="0.3">
      <c r="A1234">
        <v>670</v>
      </c>
      <c r="B1234" t="s">
        <v>198</v>
      </c>
      <c r="C1234" t="s">
        <v>2</v>
      </c>
      <c r="D1234" t="str">
        <f t="shared" si="60"/>
        <v>FRTandYear 3</v>
      </c>
      <c r="E1234" s="5">
        <v>42369</v>
      </c>
      <c r="F1234" s="2">
        <v>744012000</v>
      </c>
      <c r="G1234" s="2">
        <v>233417000</v>
      </c>
      <c r="H1234" s="2">
        <v>35645000</v>
      </c>
      <c r="I1234">
        <v>0</v>
      </c>
      <c r="J1234" s="2">
        <v>174796000</v>
      </c>
      <c r="K1234" s="2">
        <f t="shared" si="58"/>
        <v>510595000</v>
      </c>
      <c r="L1234" s="2">
        <f t="shared" si="59"/>
        <v>300154000</v>
      </c>
      <c r="M1234" t="s">
        <v>12</v>
      </c>
      <c r="N1234" t="s">
        <v>537</v>
      </c>
    </row>
    <row r="1235" spans="1:14" x14ac:dyDescent="0.3">
      <c r="A1235">
        <v>682</v>
      </c>
      <c r="B1235" t="s">
        <v>201</v>
      </c>
      <c r="C1235" t="s">
        <v>2</v>
      </c>
      <c r="D1235" t="str">
        <f t="shared" si="60"/>
        <v>GDandYear 3</v>
      </c>
      <c r="E1235" s="5">
        <v>42369</v>
      </c>
      <c r="F1235" s="2">
        <v>31469000000</v>
      </c>
      <c r="G1235" s="2">
        <v>25339000000</v>
      </c>
      <c r="H1235" s="2">
        <v>1952000000</v>
      </c>
      <c r="I1235">
        <v>0</v>
      </c>
      <c r="J1235">
        <v>0</v>
      </c>
      <c r="K1235" s="2">
        <f t="shared" si="58"/>
        <v>6130000000</v>
      </c>
      <c r="L1235" s="2">
        <f t="shared" si="59"/>
        <v>4178000000</v>
      </c>
      <c r="M1235" t="s">
        <v>9</v>
      </c>
      <c r="N1235" t="s">
        <v>514</v>
      </c>
    </row>
    <row r="1236" spans="1:14" x14ac:dyDescent="0.3">
      <c r="A1236">
        <v>698</v>
      </c>
      <c r="B1236" t="s">
        <v>205</v>
      </c>
      <c r="C1236" t="s">
        <v>2</v>
      </c>
      <c r="D1236" t="str">
        <f t="shared" si="60"/>
        <v>GLWandYear 3</v>
      </c>
      <c r="E1236" s="5">
        <v>42369</v>
      </c>
      <c r="F1236" s="2">
        <v>9111000000</v>
      </c>
      <c r="G1236" s="2">
        <v>5458000000</v>
      </c>
      <c r="H1236" s="2">
        <v>1508000000</v>
      </c>
      <c r="I1236" s="2">
        <v>769000000</v>
      </c>
      <c r="J1236" s="2">
        <v>54000000</v>
      </c>
      <c r="K1236" s="2">
        <f t="shared" si="58"/>
        <v>3653000000</v>
      </c>
      <c r="L1236" s="2">
        <f t="shared" si="59"/>
        <v>1322000000</v>
      </c>
      <c r="M1236" t="s">
        <v>10</v>
      </c>
      <c r="N1236" t="s">
        <v>513</v>
      </c>
    </row>
    <row r="1237" spans="1:14" x14ac:dyDescent="0.3">
      <c r="A1237">
        <v>702</v>
      </c>
      <c r="B1237" t="s">
        <v>206</v>
      </c>
      <c r="C1237" t="s">
        <v>2</v>
      </c>
      <c r="D1237" t="str">
        <f t="shared" si="60"/>
        <v>GMandYear 3</v>
      </c>
      <c r="E1237" s="5">
        <v>42369</v>
      </c>
      <c r="F1237" s="2">
        <v>152356000000</v>
      </c>
      <c r="G1237" s="2">
        <v>134054000000</v>
      </c>
      <c r="H1237" s="2">
        <v>13405000000</v>
      </c>
      <c r="I1237">
        <v>0</v>
      </c>
      <c r="J1237">
        <v>0</v>
      </c>
      <c r="K1237" s="2">
        <f t="shared" si="58"/>
        <v>18302000000</v>
      </c>
      <c r="L1237" s="2">
        <f t="shared" si="59"/>
        <v>4897000000</v>
      </c>
      <c r="M1237" t="s">
        <v>4</v>
      </c>
      <c r="N1237" t="s">
        <v>598</v>
      </c>
    </row>
    <row r="1238" spans="1:14" x14ac:dyDescent="0.3">
      <c r="A1238">
        <v>722</v>
      </c>
      <c r="B1238" t="s">
        <v>211</v>
      </c>
      <c r="C1238" t="s">
        <v>2</v>
      </c>
      <c r="D1238" t="str">
        <f t="shared" si="60"/>
        <v>GTandYear 3</v>
      </c>
      <c r="E1238" s="5">
        <v>42369</v>
      </c>
      <c r="F1238" s="2">
        <v>16443000000</v>
      </c>
      <c r="G1238" s="2">
        <v>12164000000</v>
      </c>
      <c r="H1238" s="2">
        <v>2728000000</v>
      </c>
      <c r="I1238">
        <v>0</v>
      </c>
      <c r="J1238">
        <v>0</v>
      </c>
      <c r="K1238" s="2">
        <f t="shared" si="58"/>
        <v>4279000000</v>
      </c>
      <c r="L1238" s="2">
        <f t="shared" si="59"/>
        <v>1551000000</v>
      </c>
      <c r="M1238" t="s">
        <v>4</v>
      </c>
      <c r="N1238" t="s">
        <v>600</v>
      </c>
    </row>
    <row r="1239" spans="1:14" x14ac:dyDescent="0.3">
      <c r="A1239">
        <v>730</v>
      </c>
      <c r="B1239" t="s">
        <v>213</v>
      </c>
      <c r="C1239" t="s">
        <v>2</v>
      </c>
      <c r="D1239" t="str">
        <f t="shared" si="60"/>
        <v>HALandYear 3</v>
      </c>
      <c r="E1239" s="5">
        <v>42369</v>
      </c>
      <c r="F1239" s="2">
        <v>23633000000</v>
      </c>
      <c r="G1239" s="2">
        <v>21113000000</v>
      </c>
      <c r="H1239" s="2">
        <v>200000000</v>
      </c>
      <c r="I1239">
        <v>0</v>
      </c>
      <c r="J1239">
        <v>0</v>
      </c>
      <c r="K1239" s="2">
        <f t="shared" si="58"/>
        <v>2520000000</v>
      </c>
      <c r="L1239" s="2">
        <f t="shared" si="59"/>
        <v>2320000000</v>
      </c>
      <c r="M1239" t="s">
        <v>6</v>
      </c>
      <c r="N1239" t="s">
        <v>558</v>
      </c>
    </row>
    <row r="1240" spans="1:14" x14ac:dyDescent="0.3">
      <c r="A1240">
        <v>758</v>
      </c>
      <c r="B1240" t="s">
        <v>220</v>
      </c>
      <c r="C1240" t="s">
        <v>2</v>
      </c>
      <c r="D1240" t="str">
        <f t="shared" si="60"/>
        <v>HCPandYear 3</v>
      </c>
      <c r="E1240" s="5">
        <v>42369</v>
      </c>
      <c r="F1240" s="2">
        <v>1828305000</v>
      </c>
      <c r="G1240">
        <v>0</v>
      </c>
      <c r="H1240" s="2">
        <v>706644000</v>
      </c>
      <c r="I1240">
        <v>0</v>
      </c>
      <c r="J1240" s="2">
        <v>504905000</v>
      </c>
      <c r="K1240" s="2">
        <f t="shared" si="58"/>
        <v>1828305000</v>
      </c>
      <c r="L1240" s="2">
        <f t="shared" si="59"/>
        <v>616756000</v>
      </c>
      <c r="M1240" t="s">
        <v>12</v>
      </c>
      <c r="N1240" t="s">
        <v>505</v>
      </c>
    </row>
    <row r="1241" spans="1:14" x14ac:dyDescent="0.3">
      <c r="A1241">
        <v>782</v>
      </c>
      <c r="B1241" t="s">
        <v>226</v>
      </c>
      <c r="C1241" t="s">
        <v>2</v>
      </c>
      <c r="D1241" t="str">
        <f t="shared" si="60"/>
        <v>HONandYear 3</v>
      </c>
      <c r="E1241" s="5">
        <v>42369</v>
      </c>
      <c r="F1241" s="2">
        <v>38581000000</v>
      </c>
      <c r="G1241" s="2">
        <v>26747000000</v>
      </c>
      <c r="H1241" s="2">
        <v>5006000000</v>
      </c>
      <c r="I1241">
        <v>0</v>
      </c>
      <c r="J1241">
        <v>0</v>
      </c>
      <c r="K1241" s="2">
        <f t="shared" si="58"/>
        <v>11834000000</v>
      </c>
      <c r="L1241" s="2">
        <f t="shared" si="59"/>
        <v>6828000000</v>
      </c>
      <c r="M1241" t="s">
        <v>9</v>
      </c>
      <c r="N1241" t="s">
        <v>493</v>
      </c>
    </row>
    <row r="1242" spans="1:14" x14ac:dyDescent="0.3">
      <c r="A1242">
        <v>821</v>
      </c>
      <c r="B1242" t="s">
        <v>236</v>
      </c>
      <c r="C1242" t="s">
        <v>2</v>
      </c>
      <c r="D1242" t="str">
        <f t="shared" si="60"/>
        <v>HUMandYear 3</v>
      </c>
      <c r="E1242" s="5">
        <v>42369</v>
      </c>
      <c r="F1242" s="2">
        <v>54289000000</v>
      </c>
      <c r="G1242" s="2">
        <v>44269000000</v>
      </c>
      <c r="H1242">
        <v>0</v>
      </c>
      <c r="I1242">
        <v>0</v>
      </c>
      <c r="J1242" s="2">
        <v>7673000000</v>
      </c>
      <c r="K1242" s="2">
        <f t="shared" si="58"/>
        <v>10020000000</v>
      </c>
      <c r="L1242" s="2">
        <f t="shared" si="59"/>
        <v>2347000000</v>
      </c>
      <c r="M1242" t="s">
        <v>8</v>
      </c>
      <c r="N1242" t="s">
        <v>511</v>
      </c>
    </row>
    <row r="1243" spans="1:14" x14ac:dyDescent="0.3">
      <c r="A1243">
        <v>861</v>
      </c>
      <c r="B1243" t="s">
        <v>246</v>
      </c>
      <c r="C1243" t="s">
        <v>2</v>
      </c>
      <c r="D1243" t="str">
        <f t="shared" si="60"/>
        <v>ISRGandYear 3</v>
      </c>
      <c r="E1243" s="5">
        <v>42369</v>
      </c>
      <c r="F1243" s="2">
        <v>2384400000</v>
      </c>
      <c r="G1243" s="2">
        <v>806500000</v>
      </c>
      <c r="H1243" s="2">
        <v>640500000</v>
      </c>
      <c r="I1243" s="2">
        <v>197400000</v>
      </c>
      <c r="J1243">
        <v>0</v>
      </c>
      <c r="K1243" s="2">
        <f t="shared" si="58"/>
        <v>1577900000</v>
      </c>
      <c r="L1243" s="2">
        <f t="shared" si="59"/>
        <v>740000000</v>
      </c>
      <c r="M1243" t="s">
        <v>8</v>
      </c>
      <c r="N1243" t="s">
        <v>495</v>
      </c>
    </row>
    <row r="1244" spans="1:14" x14ac:dyDescent="0.3">
      <c r="A1244">
        <v>865</v>
      </c>
      <c r="B1244" t="s">
        <v>247</v>
      </c>
      <c r="C1244" t="s">
        <v>2</v>
      </c>
      <c r="D1244" t="str">
        <f t="shared" si="60"/>
        <v>ITWandYear 3</v>
      </c>
      <c r="E1244" s="5">
        <v>42369</v>
      </c>
      <c r="F1244" s="2">
        <v>13405000000</v>
      </c>
      <c r="G1244" s="2">
        <v>7888000000</v>
      </c>
      <c r="H1244" s="2">
        <v>2417000000</v>
      </c>
      <c r="I1244">
        <v>0</v>
      </c>
      <c r="J1244" s="2">
        <v>233000000</v>
      </c>
      <c r="K1244" s="2">
        <f t="shared" si="58"/>
        <v>5517000000</v>
      </c>
      <c r="L1244" s="2">
        <f t="shared" si="59"/>
        <v>2867000000</v>
      </c>
      <c r="M1244" t="s">
        <v>9</v>
      </c>
      <c r="N1244" t="s">
        <v>565</v>
      </c>
    </row>
    <row r="1245" spans="1:14" x14ac:dyDescent="0.3">
      <c r="A1245">
        <v>909</v>
      </c>
      <c r="B1245" t="s">
        <v>258</v>
      </c>
      <c r="C1245" t="s">
        <v>2</v>
      </c>
      <c r="D1245" t="str">
        <f t="shared" si="60"/>
        <v>KMBandYear 3</v>
      </c>
      <c r="E1245" s="5">
        <v>42369</v>
      </c>
      <c r="F1245" s="2">
        <v>18591000000</v>
      </c>
      <c r="G1245" s="2">
        <v>11967000000</v>
      </c>
      <c r="H1245" s="2">
        <v>5011000000</v>
      </c>
      <c r="I1245">
        <v>0</v>
      </c>
      <c r="J1245">
        <v>0</v>
      </c>
      <c r="K1245" s="2">
        <f t="shared" si="58"/>
        <v>6624000000</v>
      </c>
      <c r="L1245" s="2">
        <f t="shared" si="59"/>
        <v>1613000000</v>
      </c>
      <c r="M1245" t="s">
        <v>5</v>
      </c>
      <c r="N1245" t="s">
        <v>523</v>
      </c>
    </row>
    <row r="1246" spans="1:14" x14ac:dyDescent="0.3">
      <c r="A1246">
        <v>913</v>
      </c>
      <c r="B1246" t="s">
        <v>259</v>
      </c>
      <c r="C1246" t="s">
        <v>2</v>
      </c>
      <c r="D1246" t="str">
        <f t="shared" si="60"/>
        <v>KMIandYear 3</v>
      </c>
      <c r="E1246" s="5">
        <v>42369</v>
      </c>
      <c r="F1246" s="2">
        <v>14403000000</v>
      </c>
      <c r="G1246" s="2">
        <v>6452000000</v>
      </c>
      <c r="H1246" s="2">
        <v>1126000000</v>
      </c>
      <c r="I1246">
        <v>0</v>
      </c>
      <c r="J1246" s="2">
        <v>2309000000</v>
      </c>
      <c r="K1246" s="2">
        <f t="shared" si="58"/>
        <v>7951000000</v>
      </c>
      <c r="L1246" s="2">
        <f t="shared" si="59"/>
        <v>4516000000</v>
      </c>
      <c r="M1246" t="s">
        <v>6</v>
      </c>
      <c r="N1246" t="s">
        <v>556</v>
      </c>
    </row>
    <row r="1247" spans="1:14" x14ac:dyDescent="0.3">
      <c r="A1247">
        <v>937</v>
      </c>
      <c r="B1247" t="s">
        <v>265</v>
      </c>
      <c r="C1247" t="s">
        <v>2</v>
      </c>
      <c r="D1247" t="str">
        <f t="shared" si="60"/>
        <v>KSUandYear 3</v>
      </c>
      <c r="E1247" s="5">
        <v>42369</v>
      </c>
      <c r="F1247" s="2">
        <v>2418800000</v>
      </c>
      <c r="G1247" s="2">
        <v>759200000</v>
      </c>
      <c r="H1247" s="2">
        <v>571200000</v>
      </c>
      <c r="I1247">
        <v>0</v>
      </c>
      <c r="J1247" s="2">
        <v>284600000</v>
      </c>
      <c r="K1247" s="2">
        <f t="shared" si="58"/>
        <v>1659600000</v>
      </c>
      <c r="L1247" s="2">
        <f t="shared" si="59"/>
        <v>803800000</v>
      </c>
      <c r="M1247" t="s">
        <v>9</v>
      </c>
      <c r="N1247" t="s">
        <v>596</v>
      </c>
    </row>
    <row r="1248" spans="1:14" x14ac:dyDescent="0.3">
      <c r="A1248">
        <v>973</v>
      </c>
      <c r="B1248" t="s">
        <v>274</v>
      </c>
      <c r="C1248" t="s">
        <v>2</v>
      </c>
      <c r="D1248" t="str">
        <f t="shared" si="60"/>
        <v>LMTandYear 3</v>
      </c>
      <c r="E1248" s="5">
        <v>42369</v>
      </c>
      <c r="F1248" s="2">
        <v>40536000000</v>
      </c>
      <c r="G1248" s="2">
        <v>36044000000</v>
      </c>
      <c r="H1248" s="2">
        <v>-220000000</v>
      </c>
      <c r="I1248">
        <v>0</v>
      </c>
      <c r="J1248">
        <v>0</v>
      </c>
      <c r="K1248" s="2">
        <f t="shared" si="58"/>
        <v>4492000000</v>
      </c>
      <c r="L1248" s="2">
        <f t="shared" si="59"/>
        <v>4712000000</v>
      </c>
      <c r="M1248" t="s">
        <v>9</v>
      </c>
      <c r="N1248" t="s">
        <v>514</v>
      </c>
    </row>
    <row r="1249" spans="1:14" x14ac:dyDescent="0.3">
      <c r="A1249">
        <v>993</v>
      </c>
      <c r="B1249" t="s">
        <v>279</v>
      </c>
      <c r="C1249" t="s">
        <v>2</v>
      </c>
      <c r="D1249" t="str">
        <f t="shared" si="60"/>
        <v>LUVandYear 3</v>
      </c>
      <c r="E1249" s="5">
        <v>42369</v>
      </c>
      <c r="F1249" s="2">
        <v>19820000000</v>
      </c>
      <c r="G1249" s="2">
        <v>6025000000</v>
      </c>
      <c r="H1249" s="2">
        <v>8625000000</v>
      </c>
      <c r="I1249">
        <v>0</v>
      </c>
      <c r="J1249" s="2">
        <v>1015000000</v>
      </c>
      <c r="K1249" s="2">
        <f t="shared" si="58"/>
        <v>13795000000</v>
      </c>
      <c r="L1249" s="2">
        <f t="shared" si="59"/>
        <v>4155000000</v>
      </c>
      <c r="M1249" t="s">
        <v>9</v>
      </c>
      <c r="N1249" t="s">
        <v>497</v>
      </c>
    </row>
    <row r="1250" spans="1:14" x14ac:dyDescent="0.3">
      <c r="A1250">
        <v>1009</v>
      </c>
      <c r="B1250" t="s">
        <v>283</v>
      </c>
      <c r="C1250" t="s">
        <v>2</v>
      </c>
      <c r="D1250" t="str">
        <f t="shared" si="60"/>
        <v>MAandYear 3</v>
      </c>
      <c r="E1250" s="5">
        <v>42369</v>
      </c>
      <c r="F1250" s="2">
        <v>9667000000</v>
      </c>
      <c r="G1250">
        <v>0</v>
      </c>
      <c r="H1250" s="2">
        <v>4162000000</v>
      </c>
      <c r="I1250">
        <v>0</v>
      </c>
      <c r="J1250" s="2">
        <v>366000000</v>
      </c>
      <c r="K1250" s="2">
        <f t="shared" si="58"/>
        <v>9667000000</v>
      </c>
      <c r="L1250" s="2">
        <f t="shared" si="59"/>
        <v>5139000000</v>
      </c>
      <c r="M1250" t="s">
        <v>10</v>
      </c>
      <c r="N1250" t="s">
        <v>506</v>
      </c>
    </row>
    <row r="1251" spans="1:14" x14ac:dyDescent="0.3">
      <c r="A1251">
        <v>1025</v>
      </c>
      <c r="B1251" t="s">
        <v>286</v>
      </c>
      <c r="C1251" t="s">
        <v>2</v>
      </c>
      <c r="D1251" t="str">
        <f t="shared" si="60"/>
        <v>MASandYear 3</v>
      </c>
      <c r="E1251" s="5">
        <v>42369</v>
      </c>
      <c r="F1251" s="2">
        <v>7142000000</v>
      </c>
      <c r="G1251" s="2">
        <v>4889000000</v>
      </c>
      <c r="H1251" s="2">
        <v>1339000000</v>
      </c>
      <c r="I1251">
        <v>0</v>
      </c>
      <c r="J1251">
        <v>0</v>
      </c>
      <c r="K1251" s="2">
        <f t="shared" si="58"/>
        <v>2253000000</v>
      </c>
      <c r="L1251" s="2">
        <f t="shared" si="59"/>
        <v>914000000</v>
      </c>
      <c r="M1251" t="s">
        <v>9</v>
      </c>
      <c r="N1251" t="s">
        <v>533</v>
      </c>
    </row>
    <row r="1252" spans="1:14" x14ac:dyDescent="0.3">
      <c r="A1252">
        <v>1077</v>
      </c>
      <c r="B1252" t="s">
        <v>299</v>
      </c>
      <c r="C1252" t="s">
        <v>2</v>
      </c>
      <c r="D1252" t="str">
        <f t="shared" si="60"/>
        <v>MMMandYear 3</v>
      </c>
      <c r="E1252" s="5">
        <v>42369</v>
      </c>
      <c r="F1252" s="2">
        <v>30274000000</v>
      </c>
      <c r="G1252" s="2">
        <v>15383000000</v>
      </c>
      <c r="H1252" s="2">
        <v>6182000000</v>
      </c>
      <c r="I1252" s="2">
        <v>1763000000</v>
      </c>
      <c r="J1252">
        <v>0</v>
      </c>
      <c r="K1252" s="2">
        <f t="shared" si="58"/>
        <v>14891000000</v>
      </c>
      <c r="L1252" s="2">
        <f t="shared" si="59"/>
        <v>6946000000</v>
      </c>
      <c r="M1252" t="s">
        <v>9</v>
      </c>
      <c r="N1252" t="s">
        <v>493</v>
      </c>
    </row>
    <row r="1253" spans="1:14" x14ac:dyDescent="0.3">
      <c r="A1253">
        <v>1093</v>
      </c>
      <c r="B1253" t="s">
        <v>302</v>
      </c>
      <c r="C1253" t="s">
        <v>2</v>
      </c>
      <c r="D1253" t="str">
        <f t="shared" si="60"/>
        <v>MOSandYear 3</v>
      </c>
      <c r="E1253" s="5">
        <v>42369</v>
      </c>
      <c r="F1253" s="2">
        <v>8895300000</v>
      </c>
      <c r="G1253" s="2">
        <v>7177400000</v>
      </c>
      <c r="H1253" s="2">
        <v>439100000</v>
      </c>
      <c r="I1253">
        <v>0</v>
      </c>
      <c r="J1253">
        <v>0</v>
      </c>
      <c r="K1253" s="2">
        <f t="shared" si="58"/>
        <v>1717900000</v>
      </c>
      <c r="L1253" s="2">
        <f t="shared" si="59"/>
        <v>1278800000</v>
      </c>
      <c r="M1253" t="s">
        <v>11</v>
      </c>
      <c r="N1253" t="s">
        <v>521</v>
      </c>
    </row>
    <row r="1254" spans="1:14" x14ac:dyDescent="0.3">
      <c r="A1254">
        <v>1117</v>
      </c>
      <c r="B1254" t="s">
        <v>308</v>
      </c>
      <c r="C1254" t="s">
        <v>2</v>
      </c>
      <c r="D1254" t="str">
        <f t="shared" si="60"/>
        <v>MTDandYear 3</v>
      </c>
      <c r="E1254" s="5">
        <v>42369</v>
      </c>
      <c r="F1254" s="2">
        <v>2395447000</v>
      </c>
      <c r="G1254" s="2">
        <v>1043454000</v>
      </c>
      <c r="H1254" s="2">
        <v>700810000</v>
      </c>
      <c r="I1254" s="2">
        <v>119076000</v>
      </c>
      <c r="J1254" s="2">
        <v>30951000</v>
      </c>
      <c r="K1254" s="2">
        <f t="shared" si="58"/>
        <v>1351993000</v>
      </c>
      <c r="L1254" s="2">
        <f t="shared" si="59"/>
        <v>501156000</v>
      </c>
      <c r="M1254" t="s">
        <v>8</v>
      </c>
      <c r="N1254" t="s">
        <v>592</v>
      </c>
    </row>
    <row r="1255" spans="1:14" x14ac:dyDescent="0.3">
      <c r="A1255">
        <v>1134</v>
      </c>
      <c r="B1255" t="s">
        <v>312</v>
      </c>
      <c r="C1255" t="s">
        <v>2</v>
      </c>
      <c r="D1255" t="str">
        <f t="shared" si="60"/>
        <v>NBLandYear 3</v>
      </c>
      <c r="E1255" s="5">
        <v>42369</v>
      </c>
      <c r="F1255" s="2">
        <v>3183000000</v>
      </c>
      <c r="G1255" s="2">
        <v>979000000</v>
      </c>
      <c r="H1255" s="2">
        <v>745000000</v>
      </c>
      <c r="I1255">
        <v>0</v>
      </c>
      <c r="J1255" s="2">
        <v>2131000000</v>
      </c>
      <c r="K1255" s="2">
        <f t="shared" si="58"/>
        <v>2204000000</v>
      </c>
      <c r="L1255" s="2">
        <f t="shared" si="59"/>
        <v>-672000000</v>
      </c>
      <c r="M1255" t="s">
        <v>6</v>
      </c>
      <c r="N1255" t="s">
        <v>512</v>
      </c>
    </row>
    <row r="1256" spans="1:14" x14ac:dyDescent="0.3">
      <c r="A1256">
        <v>1150</v>
      </c>
      <c r="B1256" t="s">
        <v>316</v>
      </c>
      <c r="C1256" t="s">
        <v>2</v>
      </c>
      <c r="D1256" t="str">
        <f t="shared" si="60"/>
        <v>NFLXandYear 3</v>
      </c>
      <c r="E1256" s="5">
        <v>42369</v>
      </c>
      <c r="F1256" s="2">
        <v>6779511000</v>
      </c>
      <c r="G1256" s="2">
        <v>4591476000</v>
      </c>
      <c r="H1256" s="2">
        <v>1231421000</v>
      </c>
      <c r="I1256" s="2">
        <v>650788000</v>
      </c>
      <c r="J1256">
        <v>0</v>
      </c>
      <c r="K1256" s="2">
        <f t="shared" si="58"/>
        <v>2188035000</v>
      </c>
      <c r="L1256" s="2">
        <f t="shared" si="59"/>
        <v>305826000</v>
      </c>
      <c r="M1256" t="s">
        <v>10</v>
      </c>
      <c r="N1256" t="s">
        <v>506</v>
      </c>
    </row>
    <row r="1257" spans="1:14" x14ac:dyDescent="0.3">
      <c r="A1257">
        <v>1162</v>
      </c>
      <c r="B1257" t="s">
        <v>319</v>
      </c>
      <c r="C1257" t="s">
        <v>2</v>
      </c>
      <c r="D1257" t="str">
        <f t="shared" si="60"/>
        <v>NLSNandYear 3</v>
      </c>
      <c r="E1257" s="5">
        <v>42369</v>
      </c>
      <c r="F1257" s="2">
        <v>6172000000</v>
      </c>
      <c r="G1257" s="2">
        <v>2539000000</v>
      </c>
      <c r="H1257" s="2">
        <v>1915000000</v>
      </c>
      <c r="I1257">
        <v>0</v>
      </c>
      <c r="J1257" s="2">
        <v>574000000</v>
      </c>
      <c r="K1257" s="2">
        <f t="shared" si="58"/>
        <v>3633000000</v>
      </c>
      <c r="L1257" s="2">
        <f t="shared" si="59"/>
        <v>1144000000</v>
      </c>
      <c r="M1257" t="s">
        <v>9</v>
      </c>
      <c r="N1257" t="s">
        <v>529</v>
      </c>
    </row>
    <row r="1258" spans="1:14" x14ac:dyDescent="0.3">
      <c r="A1258">
        <v>1170</v>
      </c>
      <c r="B1258" t="s">
        <v>320</v>
      </c>
      <c r="C1258" t="s">
        <v>2</v>
      </c>
      <c r="D1258" t="str">
        <f t="shared" si="60"/>
        <v>NSCandYear 3</v>
      </c>
      <c r="E1258" s="5">
        <v>42369</v>
      </c>
      <c r="F1258" s="2">
        <v>10511000000</v>
      </c>
      <c r="G1258" s="2">
        <v>3662000000</v>
      </c>
      <c r="H1258" s="2">
        <v>2911000000</v>
      </c>
      <c r="I1258">
        <v>0</v>
      </c>
      <c r="J1258" s="2">
        <v>1054000000</v>
      </c>
      <c r="K1258" s="2">
        <f t="shared" si="58"/>
        <v>6849000000</v>
      </c>
      <c r="L1258" s="2">
        <f t="shared" si="59"/>
        <v>2884000000</v>
      </c>
      <c r="M1258" t="s">
        <v>9</v>
      </c>
      <c r="N1258" t="s">
        <v>596</v>
      </c>
    </row>
    <row r="1259" spans="1:14" x14ac:dyDescent="0.3">
      <c r="A1259">
        <v>1238</v>
      </c>
      <c r="B1259" t="s">
        <v>333</v>
      </c>
      <c r="C1259" t="s">
        <v>2</v>
      </c>
      <c r="D1259" t="str">
        <f t="shared" si="60"/>
        <v>PCGandYear 3</v>
      </c>
      <c r="E1259" s="5">
        <v>42369</v>
      </c>
      <c r="F1259" s="2">
        <v>16833000000</v>
      </c>
      <c r="G1259" s="2">
        <v>12713000000</v>
      </c>
      <c r="H1259">
        <v>0</v>
      </c>
      <c r="I1259">
        <v>0</v>
      </c>
      <c r="J1259" s="2">
        <v>2612000000</v>
      </c>
      <c r="K1259" s="2">
        <f t="shared" si="58"/>
        <v>4120000000</v>
      </c>
      <c r="L1259" s="2">
        <f t="shared" si="59"/>
        <v>1508000000</v>
      </c>
      <c r="M1259" t="s">
        <v>14</v>
      </c>
      <c r="N1259" t="s">
        <v>501</v>
      </c>
    </row>
    <row r="1260" spans="1:14" x14ac:dyDescent="0.3">
      <c r="A1260">
        <v>1262</v>
      </c>
      <c r="B1260" t="s">
        <v>339</v>
      </c>
      <c r="C1260" t="s">
        <v>2</v>
      </c>
      <c r="D1260" t="str">
        <f t="shared" si="60"/>
        <v>PFGandYear 3</v>
      </c>
      <c r="E1260" s="5">
        <v>42369</v>
      </c>
      <c r="F1260" s="2">
        <v>11964400000</v>
      </c>
      <c r="G1260" s="2">
        <v>6697700000</v>
      </c>
      <c r="H1260" s="2">
        <v>163500000</v>
      </c>
      <c r="I1260">
        <v>0</v>
      </c>
      <c r="J1260" s="2">
        <v>3672400000</v>
      </c>
      <c r="K1260" s="2">
        <f t="shared" si="58"/>
        <v>5266700000</v>
      </c>
      <c r="L1260" s="2">
        <f t="shared" si="59"/>
        <v>1430800000</v>
      </c>
      <c r="M1260" t="s">
        <v>7</v>
      </c>
      <c r="N1260" t="s">
        <v>551</v>
      </c>
    </row>
    <row r="1261" spans="1:14" x14ac:dyDescent="0.3">
      <c r="A1261">
        <v>1266</v>
      </c>
      <c r="B1261" t="s">
        <v>340</v>
      </c>
      <c r="C1261" t="s">
        <v>2</v>
      </c>
      <c r="D1261" t="str">
        <f t="shared" si="60"/>
        <v>PGandYear 3</v>
      </c>
      <c r="E1261" s="5">
        <v>42369</v>
      </c>
      <c r="F1261" s="2">
        <v>4103728000</v>
      </c>
      <c r="G1261" s="2">
        <v>392709000</v>
      </c>
      <c r="H1261" s="2">
        <v>838526000</v>
      </c>
      <c r="I1261" s="2">
        <v>1620577000</v>
      </c>
      <c r="J1261">
        <v>0</v>
      </c>
      <c r="K1261" s="2">
        <f t="shared" si="58"/>
        <v>3711019000</v>
      </c>
      <c r="L1261" s="2">
        <f t="shared" si="59"/>
        <v>1251916000</v>
      </c>
      <c r="M1261" t="s">
        <v>5</v>
      </c>
      <c r="N1261" t="s">
        <v>485</v>
      </c>
    </row>
    <row r="1262" spans="1:14" x14ac:dyDescent="0.3">
      <c r="A1262">
        <v>1278</v>
      </c>
      <c r="B1262" t="s">
        <v>343</v>
      </c>
      <c r="C1262" t="s">
        <v>2</v>
      </c>
      <c r="D1262" t="str">
        <f t="shared" si="60"/>
        <v>PHMandYear 3</v>
      </c>
      <c r="E1262" s="5">
        <v>42369</v>
      </c>
      <c r="F1262" s="2">
        <v>5981964000</v>
      </c>
      <c r="G1262" s="2">
        <v>4353850000</v>
      </c>
      <c r="H1262" s="2">
        <v>794728000</v>
      </c>
      <c r="I1262">
        <v>0</v>
      </c>
      <c r="J1262">
        <v>0</v>
      </c>
      <c r="K1262" s="2">
        <f t="shared" si="58"/>
        <v>1628114000</v>
      </c>
      <c r="L1262" s="2">
        <f t="shared" si="59"/>
        <v>833386000</v>
      </c>
      <c r="M1262" t="s">
        <v>4</v>
      </c>
      <c r="N1262" t="s">
        <v>588</v>
      </c>
    </row>
    <row r="1263" spans="1:14" x14ac:dyDescent="0.3">
      <c r="A1263">
        <v>1286</v>
      </c>
      <c r="B1263" t="s">
        <v>345</v>
      </c>
      <c r="C1263" t="s">
        <v>2</v>
      </c>
      <c r="D1263" t="str">
        <f t="shared" si="60"/>
        <v>PMandYear 3</v>
      </c>
      <c r="E1263" s="5">
        <v>42369</v>
      </c>
      <c r="F1263" s="2">
        <v>73908000000</v>
      </c>
      <c r="G1263" s="2">
        <v>56479000000</v>
      </c>
      <c r="H1263" s="2">
        <v>6656000000</v>
      </c>
      <c r="I1263">
        <v>0</v>
      </c>
      <c r="J1263" s="2">
        <v>82000000</v>
      </c>
      <c r="K1263" s="2">
        <f t="shared" si="58"/>
        <v>17429000000</v>
      </c>
      <c r="L1263" s="2">
        <f t="shared" si="59"/>
        <v>10691000000</v>
      </c>
      <c r="M1263" t="s">
        <v>5</v>
      </c>
      <c r="N1263" t="s">
        <v>555</v>
      </c>
    </row>
    <row r="1264" spans="1:14" x14ac:dyDescent="0.3">
      <c r="A1264">
        <v>1302</v>
      </c>
      <c r="B1264" t="s">
        <v>349</v>
      </c>
      <c r="C1264" t="s">
        <v>2</v>
      </c>
      <c r="D1264" t="str">
        <f t="shared" si="60"/>
        <v>PPGandYear 3</v>
      </c>
      <c r="E1264" s="5">
        <v>42369</v>
      </c>
      <c r="F1264" s="2">
        <v>14766000000</v>
      </c>
      <c r="G1264" s="2">
        <v>8206000000</v>
      </c>
      <c r="H1264" s="2">
        <v>3624000000</v>
      </c>
      <c r="I1264" s="2">
        <v>476000000</v>
      </c>
      <c r="J1264" s="2">
        <v>471000000</v>
      </c>
      <c r="K1264" s="2">
        <f t="shared" si="58"/>
        <v>6560000000</v>
      </c>
      <c r="L1264" s="2">
        <f t="shared" si="59"/>
        <v>1989000000</v>
      </c>
      <c r="M1264" t="s">
        <v>11</v>
      </c>
      <c r="N1264" t="s">
        <v>530</v>
      </c>
    </row>
    <row r="1265" spans="1:14" x14ac:dyDescent="0.3">
      <c r="A1265">
        <v>1340</v>
      </c>
      <c r="B1265" t="s">
        <v>358</v>
      </c>
      <c r="C1265" t="s">
        <v>2</v>
      </c>
      <c r="D1265" t="str">
        <f t="shared" si="60"/>
        <v>RandYear 3</v>
      </c>
      <c r="E1265" s="5">
        <v>42369</v>
      </c>
      <c r="F1265" s="2">
        <v>6571893000</v>
      </c>
      <c r="G1265" s="2">
        <v>5086449000</v>
      </c>
      <c r="H1265" s="2">
        <v>961579000</v>
      </c>
      <c r="I1265">
        <v>0</v>
      </c>
      <c r="J1265">
        <v>0</v>
      </c>
      <c r="K1265" s="2">
        <f t="shared" si="58"/>
        <v>1485444000</v>
      </c>
      <c r="L1265" s="2">
        <f t="shared" si="59"/>
        <v>523865000</v>
      </c>
      <c r="M1265" t="s">
        <v>9</v>
      </c>
      <c r="N1265" t="s">
        <v>493</v>
      </c>
    </row>
    <row r="1266" spans="1:14" x14ac:dyDescent="0.3">
      <c r="A1266">
        <v>1348</v>
      </c>
      <c r="B1266" t="s">
        <v>360</v>
      </c>
      <c r="C1266" t="s">
        <v>2</v>
      </c>
      <c r="D1266" t="str">
        <f t="shared" si="60"/>
        <v>REGNandYear 3</v>
      </c>
      <c r="E1266" s="5">
        <v>42369</v>
      </c>
      <c r="F1266" s="2">
        <v>4103728000</v>
      </c>
      <c r="G1266" s="2">
        <v>392709000</v>
      </c>
      <c r="H1266" s="2">
        <v>838526000</v>
      </c>
      <c r="I1266" s="2">
        <v>1620577000</v>
      </c>
      <c r="J1266">
        <v>0</v>
      </c>
      <c r="K1266" s="2">
        <f t="shared" si="58"/>
        <v>3711019000</v>
      </c>
      <c r="L1266" s="2">
        <f t="shared" si="59"/>
        <v>1251916000</v>
      </c>
      <c r="M1266" t="s">
        <v>8</v>
      </c>
      <c r="N1266" t="s">
        <v>538</v>
      </c>
    </row>
    <row r="1267" spans="1:14" x14ac:dyDescent="0.3">
      <c r="A1267">
        <v>1352</v>
      </c>
      <c r="B1267" t="s">
        <v>361</v>
      </c>
      <c r="C1267" t="s">
        <v>2</v>
      </c>
      <c r="D1267" t="str">
        <f t="shared" si="60"/>
        <v>RHIandYear 3</v>
      </c>
      <c r="E1267" s="5">
        <v>42369</v>
      </c>
      <c r="F1267" s="2">
        <v>5094933000</v>
      </c>
      <c r="G1267" s="2">
        <v>2980462000</v>
      </c>
      <c r="H1267" s="2">
        <v>1533799000</v>
      </c>
      <c r="I1267">
        <v>0</v>
      </c>
      <c r="J1267" s="2">
        <v>192000</v>
      </c>
      <c r="K1267" s="2">
        <f t="shared" si="58"/>
        <v>2114471000</v>
      </c>
      <c r="L1267" s="2">
        <f t="shared" si="59"/>
        <v>580480000</v>
      </c>
      <c r="M1267" t="s">
        <v>9</v>
      </c>
      <c r="N1267" t="s">
        <v>601</v>
      </c>
    </row>
    <row r="1268" spans="1:14" x14ac:dyDescent="0.3">
      <c r="A1268">
        <v>1380</v>
      </c>
      <c r="B1268" t="s">
        <v>368</v>
      </c>
      <c r="C1268" t="s">
        <v>2</v>
      </c>
      <c r="D1268" t="str">
        <f t="shared" si="60"/>
        <v>RSGandYear 3</v>
      </c>
      <c r="E1268" s="5">
        <v>42369</v>
      </c>
      <c r="F1268" s="2">
        <v>9115000000</v>
      </c>
      <c r="G1268" s="2">
        <v>5518600000</v>
      </c>
      <c r="H1268" s="2">
        <v>1067000000</v>
      </c>
      <c r="I1268">
        <v>0</v>
      </c>
      <c r="J1268" s="2">
        <v>970600000</v>
      </c>
      <c r="K1268" s="2">
        <f t="shared" si="58"/>
        <v>3596400000</v>
      </c>
      <c r="L1268" s="2">
        <f t="shared" si="59"/>
        <v>1558800000</v>
      </c>
      <c r="M1268" t="s">
        <v>9</v>
      </c>
      <c r="N1268" t="s">
        <v>493</v>
      </c>
    </row>
    <row r="1269" spans="1:14" x14ac:dyDescent="0.3">
      <c r="A1269">
        <v>1400</v>
      </c>
      <c r="B1269" t="s">
        <v>372</v>
      </c>
      <c r="C1269" t="s">
        <v>2</v>
      </c>
      <c r="D1269" t="str">
        <f t="shared" si="60"/>
        <v>SEEandYear 3</v>
      </c>
      <c r="E1269" s="5">
        <v>42369</v>
      </c>
      <c r="F1269" s="2">
        <v>7031500000</v>
      </c>
      <c r="G1269" s="2">
        <v>4444900000</v>
      </c>
      <c r="H1269" s="2">
        <v>1656200000</v>
      </c>
      <c r="I1269">
        <v>0</v>
      </c>
      <c r="J1269" s="2">
        <v>88700000</v>
      </c>
      <c r="K1269" s="2">
        <f t="shared" si="58"/>
        <v>2586600000</v>
      </c>
      <c r="L1269" s="2">
        <f t="shared" si="59"/>
        <v>841700000</v>
      </c>
      <c r="M1269" t="s">
        <v>11</v>
      </c>
      <c r="N1269" t="s">
        <v>516</v>
      </c>
    </row>
    <row r="1270" spans="1:14" x14ac:dyDescent="0.3">
      <c r="A1270">
        <v>1484</v>
      </c>
      <c r="B1270" t="s">
        <v>391</v>
      </c>
      <c r="C1270" t="s">
        <v>2</v>
      </c>
      <c r="D1270" t="str">
        <f t="shared" si="60"/>
        <v>SYKandYear 3</v>
      </c>
      <c r="E1270" s="5">
        <v>42369</v>
      </c>
      <c r="F1270" s="2">
        <v>9946000000</v>
      </c>
      <c r="G1270" s="2">
        <v>3344000000</v>
      </c>
      <c r="H1270" s="2">
        <v>3906000000</v>
      </c>
      <c r="I1270" s="2">
        <v>625000000</v>
      </c>
      <c r="J1270" s="2">
        <v>210000000</v>
      </c>
      <c r="K1270" s="2">
        <f t="shared" si="58"/>
        <v>6602000000</v>
      </c>
      <c r="L1270" s="2">
        <f t="shared" si="59"/>
        <v>1861000000</v>
      </c>
      <c r="M1270" t="s">
        <v>8</v>
      </c>
      <c r="N1270" t="s">
        <v>495</v>
      </c>
    </row>
    <row r="1271" spans="1:14" x14ac:dyDescent="0.3">
      <c r="A1271">
        <v>1500</v>
      </c>
      <c r="B1271" t="s">
        <v>395</v>
      </c>
      <c r="C1271" t="s">
        <v>2</v>
      </c>
      <c r="D1271" t="str">
        <f t="shared" si="60"/>
        <v>TAPandYear 3</v>
      </c>
      <c r="E1271" s="5">
        <v>42369</v>
      </c>
      <c r="F1271" s="2">
        <v>3567500000</v>
      </c>
      <c r="G1271" s="2">
        <v>2163500000</v>
      </c>
      <c r="H1271" s="2">
        <v>1051800000</v>
      </c>
      <c r="I1271">
        <v>0</v>
      </c>
      <c r="J1271">
        <v>0</v>
      </c>
      <c r="K1271" s="2">
        <f t="shared" si="58"/>
        <v>1404000000</v>
      </c>
      <c r="L1271" s="2">
        <f t="shared" si="59"/>
        <v>352200000</v>
      </c>
      <c r="M1271" t="s">
        <v>5</v>
      </c>
      <c r="N1271" t="s">
        <v>602</v>
      </c>
    </row>
    <row r="1272" spans="1:14" x14ac:dyDescent="0.3">
      <c r="A1272">
        <v>1544</v>
      </c>
      <c r="B1272" t="s">
        <v>406</v>
      </c>
      <c r="C1272" t="s">
        <v>2</v>
      </c>
      <c r="D1272" t="str">
        <f t="shared" si="60"/>
        <v>TRVandYear 3</v>
      </c>
      <c r="E1272" s="5">
        <v>42369</v>
      </c>
      <c r="F1272" s="2">
        <v>26815000000</v>
      </c>
      <c r="G1272" s="2">
        <v>13723000000</v>
      </c>
      <c r="H1272" s="2">
        <v>4094000000</v>
      </c>
      <c r="I1272">
        <v>0</v>
      </c>
      <c r="J1272" s="2">
        <v>3885000000</v>
      </c>
      <c r="K1272" s="2">
        <f t="shared" si="58"/>
        <v>13092000000</v>
      </c>
      <c r="L1272" s="2">
        <f t="shared" si="59"/>
        <v>5113000000</v>
      </c>
      <c r="M1272" t="s">
        <v>7</v>
      </c>
      <c r="N1272" t="s">
        <v>504</v>
      </c>
    </row>
    <row r="1273" spans="1:14" x14ac:dyDescent="0.3">
      <c r="A1273">
        <v>1596</v>
      </c>
      <c r="B1273" t="s">
        <v>418</v>
      </c>
      <c r="C1273" t="s">
        <v>2</v>
      </c>
      <c r="D1273" t="str">
        <f t="shared" si="60"/>
        <v>UNHandYear 3</v>
      </c>
      <c r="E1273" s="5">
        <v>42369</v>
      </c>
      <c r="F1273" s="2">
        <v>157107000000</v>
      </c>
      <c r="G1273" s="2">
        <v>103875000000</v>
      </c>
      <c r="H1273">
        <v>0</v>
      </c>
      <c r="I1273">
        <v>0</v>
      </c>
      <c r="J1273" s="2">
        <v>42211000000</v>
      </c>
      <c r="K1273" s="2">
        <f t="shared" si="58"/>
        <v>53232000000</v>
      </c>
      <c r="L1273" s="2">
        <f t="shared" si="59"/>
        <v>11021000000</v>
      </c>
      <c r="M1273" t="s">
        <v>8</v>
      </c>
      <c r="N1273" t="s">
        <v>511</v>
      </c>
    </row>
    <row r="1274" spans="1:14" x14ac:dyDescent="0.3">
      <c r="A1274">
        <v>1604</v>
      </c>
      <c r="B1274" t="s">
        <v>420</v>
      </c>
      <c r="C1274" t="s">
        <v>2</v>
      </c>
      <c r="D1274" t="str">
        <f t="shared" si="60"/>
        <v>UNPandYear 3</v>
      </c>
      <c r="E1274" s="5">
        <v>42369</v>
      </c>
      <c r="F1274" s="2">
        <v>21813000000</v>
      </c>
      <c r="G1274" s="2">
        <v>4434000000</v>
      </c>
      <c r="H1274" s="2">
        <v>7315000000</v>
      </c>
      <c r="I1274">
        <v>0</v>
      </c>
      <c r="J1274" s="2">
        <v>2012000000</v>
      </c>
      <c r="K1274" s="2">
        <f t="shared" si="58"/>
        <v>17379000000</v>
      </c>
      <c r="L1274" s="2">
        <f t="shared" si="59"/>
        <v>8052000000</v>
      </c>
      <c r="M1274" t="s">
        <v>9</v>
      </c>
      <c r="N1274" t="s">
        <v>596</v>
      </c>
    </row>
    <row r="1275" spans="1:14" x14ac:dyDescent="0.3">
      <c r="A1275">
        <v>1620</v>
      </c>
      <c r="B1275" t="s">
        <v>424</v>
      </c>
      <c r="C1275" t="s">
        <v>2</v>
      </c>
      <c r="D1275" t="str">
        <f t="shared" si="60"/>
        <v>UTXandYear 3</v>
      </c>
      <c r="E1275" s="5">
        <v>42369</v>
      </c>
      <c r="F1275" s="2">
        <v>56098000000</v>
      </c>
      <c r="G1275" s="2">
        <v>40431000000</v>
      </c>
      <c r="H1275" s="2">
        <v>6097000000</v>
      </c>
      <c r="I1275" s="2">
        <v>2279000000</v>
      </c>
      <c r="J1275">
        <v>0</v>
      </c>
      <c r="K1275" s="2">
        <f t="shared" si="58"/>
        <v>15667000000</v>
      </c>
      <c r="L1275" s="2">
        <f t="shared" si="59"/>
        <v>7291000000</v>
      </c>
      <c r="M1275" t="s">
        <v>9</v>
      </c>
      <c r="N1275" t="s">
        <v>493</v>
      </c>
    </row>
    <row r="1276" spans="1:14" x14ac:dyDescent="0.3">
      <c r="A1276">
        <v>1648</v>
      </c>
      <c r="B1276" t="s">
        <v>431</v>
      </c>
      <c r="C1276" t="s">
        <v>2</v>
      </c>
      <c r="D1276" t="str">
        <f t="shared" si="60"/>
        <v>VNOandYear 3</v>
      </c>
      <c r="E1276" s="5">
        <v>42369</v>
      </c>
      <c r="F1276" s="2">
        <v>2502267000</v>
      </c>
      <c r="G1276" s="2">
        <v>1011249000</v>
      </c>
      <c r="H1276" s="2">
        <v>175307000</v>
      </c>
      <c r="I1276">
        <v>0</v>
      </c>
      <c r="J1276" s="2">
        <v>542952000</v>
      </c>
      <c r="K1276" s="2">
        <f t="shared" si="58"/>
        <v>1491018000</v>
      </c>
      <c r="L1276" s="2">
        <f t="shared" si="59"/>
        <v>772759000</v>
      </c>
      <c r="M1276" t="s">
        <v>12</v>
      </c>
      <c r="N1276" t="s">
        <v>505</v>
      </c>
    </row>
    <row r="1277" spans="1:14" x14ac:dyDescent="0.3">
      <c r="A1277">
        <v>1664</v>
      </c>
      <c r="B1277" t="s">
        <v>435</v>
      </c>
      <c r="C1277" t="s">
        <v>2</v>
      </c>
      <c r="D1277" t="str">
        <f t="shared" si="60"/>
        <v>VTRandYear 3</v>
      </c>
      <c r="E1277" s="5">
        <v>42369</v>
      </c>
      <c r="F1277" s="2">
        <v>3285346000</v>
      </c>
      <c r="G1277" s="2">
        <v>1410205000</v>
      </c>
      <c r="H1277" s="2">
        <v>145992000</v>
      </c>
      <c r="I1277">
        <v>0</v>
      </c>
      <c r="J1277" s="2">
        <v>894057000</v>
      </c>
      <c r="K1277" s="2">
        <f t="shared" si="58"/>
        <v>1875141000</v>
      </c>
      <c r="L1277" s="2">
        <f t="shared" si="59"/>
        <v>835092000</v>
      </c>
      <c r="M1277" t="s">
        <v>12</v>
      </c>
      <c r="N1277" t="s">
        <v>505</v>
      </c>
    </row>
    <row r="1278" spans="1:14" x14ac:dyDescent="0.3">
      <c r="A1278">
        <v>1692</v>
      </c>
      <c r="B1278" t="s">
        <v>442</v>
      </c>
      <c r="C1278" t="s">
        <v>2</v>
      </c>
      <c r="D1278" t="str">
        <f t="shared" si="60"/>
        <v>WHRandYear 3</v>
      </c>
      <c r="E1278" s="5">
        <v>42369</v>
      </c>
      <c r="F1278" s="2">
        <v>20891000000</v>
      </c>
      <c r="G1278" s="2">
        <v>17201000000</v>
      </c>
      <c r="H1278" s="2">
        <v>2130000000</v>
      </c>
      <c r="I1278">
        <v>0</v>
      </c>
      <c r="J1278" s="2">
        <v>74000000</v>
      </c>
      <c r="K1278" s="2">
        <f t="shared" si="58"/>
        <v>3690000000</v>
      </c>
      <c r="L1278" s="2">
        <f t="shared" si="59"/>
        <v>1486000000</v>
      </c>
      <c r="M1278" t="s">
        <v>4</v>
      </c>
      <c r="N1278" t="s">
        <v>591</v>
      </c>
    </row>
    <row r="1279" spans="1:14" x14ac:dyDescent="0.3">
      <c r="A1279">
        <v>1700</v>
      </c>
      <c r="B1279" t="s">
        <v>443</v>
      </c>
      <c r="C1279" t="s">
        <v>2</v>
      </c>
      <c r="D1279" t="str">
        <f t="shared" si="60"/>
        <v>WMandYear 3</v>
      </c>
      <c r="E1279" s="5">
        <v>42369</v>
      </c>
      <c r="F1279" s="2">
        <v>12961000000</v>
      </c>
      <c r="G1279" s="2">
        <v>8231000000</v>
      </c>
      <c r="H1279" s="2">
        <v>1343000000</v>
      </c>
      <c r="I1279">
        <v>0</v>
      </c>
      <c r="J1279" s="2">
        <v>1245000000</v>
      </c>
      <c r="K1279" s="2">
        <f t="shared" si="58"/>
        <v>4730000000</v>
      </c>
      <c r="L1279" s="2">
        <f t="shared" si="59"/>
        <v>2142000000</v>
      </c>
      <c r="M1279" t="s">
        <v>9</v>
      </c>
      <c r="N1279" t="s">
        <v>603</v>
      </c>
    </row>
    <row r="1280" spans="1:14" x14ac:dyDescent="0.3">
      <c r="A1280">
        <v>1779</v>
      </c>
      <c r="B1280" t="s">
        <v>463</v>
      </c>
      <c r="C1280" t="s">
        <v>2</v>
      </c>
      <c r="D1280" t="str">
        <f t="shared" si="60"/>
        <v>ZTSandYear 3</v>
      </c>
      <c r="E1280" s="5">
        <v>42369</v>
      </c>
      <c r="F1280" s="2">
        <v>4765000000</v>
      </c>
      <c r="G1280" s="2">
        <v>1738000000</v>
      </c>
      <c r="H1280" s="2">
        <v>1532000000</v>
      </c>
      <c r="I1280" s="2">
        <v>364000000</v>
      </c>
      <c r="J1280" s="2">
        <v>61000000</v>
      </c>
      <c r="K1280" s="2">
        <f t="shared" si="58"/>
        <v>3027000000</v>
      </c>
      <c r="L1280" s="2">
        <f t="shared" si="59"/>
        <v>1070000000</v>
      </c>
      <c r="M1280" t="s">
        <v>8</v>
      </c>
      <c r="N1280" t="s">
        <v>498</v>
      </c>
    </row>
    <row r="1281" spans="1:14" x14ac:dyDescent="0.3">
      <c r="A1281">
        <v>288</v>
      </c>
      <c r="B1281" t="s">
        <v>103</v>
      </c>
      <c r="C1281" t="s">
        <v>2</v>
      </c>
      <c r="D1281" t="str">
        <f t="shared" si="60"/>
        <v>CERNandYear 3</v>
      </c>
      <c r="E1281" s="5">
        <v>42371</v>
      </c>
      <c r="F1281" s="2">
        <v>4425267000</v>
      </c>
      <c r="G1281" s="2">
        <v>750781000</v>
      </c>
      <c r="H1281" s="2">
        <v>2262024000</v>
      </c>
      <c r="I1281" s="2">
        <v>539799000</v>
      </c>
      <c r="J1281" s="2">
        <v>91527000</v>
      </c>
      <c r="K1281" s="2">
        <f t="shared" si="58"/>
        <v>3674486000</v>
      </c>
      <c r="L1281" s="2">
        <f t="shared" si="59"/>
        <v>781136000</v>
      </c>
      <c r="M1281" t="s">
        <v>8</v>
      </c>
      <c r="N1281" t="s">
        <v>590</v>
      </c>
    </row>
    <row r="1282" spans="1:14" x14ac:dyDescent="0.3">
      <c r="A1282">
        <v>746</v>
      </c>
      <c r="B1282" t="s">
        <v>217</v>
      </c>
      <c r="C1282" t="s">
        <v>2</v>
      </c>
      <c r="D1282" t="str">
        <f t="shared" si="60"/>
        <v>HBIandYear 3</v>
      </c>
      <c r="E1282" s="5">
        <v>42371</v>
      </c>
      <c r="F1282" s="2">
        <v>5731549000</v>
      </c>
      <c r="G1282" s="2">
        <v>3595217000</v>
      </c>
      <c r="H1282" s="2">
        <v>1541214000</v>
      </c>
      <c r="I1282">
        <v>0</v>
      </c>
      <c r="J1282">
        <v>0</v>
      </c>
      <c r="K1282" s="2">
        <f t="shared" si="58"/>
        <v>2136332000</v>
      </c>
      <c r="L1282" s="2">
        <f t="shared" si="59"/>
        <v>595118000</v>
      </c>
      <c r="M1282" t="s">
        <v>4</v>
      </c>
      <c r="N1282" t="s">
        <v>570</v>
      </c>
    </row>
    <row r="1283" spans="1:14" x14ac:dyDescent="0.3">
      <c r="A1283">
        <v>1420</v>
      </c>
      <c r="B1283" t="s">
        <v>377</v>
      </c>
      <c r="C1283" t="s">
        <v>2</v>
      </c>
      <c r="D1283" t="str">
        <f t="shared" si="60"/>
        <v>SNAandYear 3</v>
      </c>
      <c r="E1283" s="5">
        <v>42371</v>
      </c>
      <c r="F1283" s="2">
        <v>3593100000</v>
      </c>
      <c r="G1283" s="2">
        <v>1774600000</v>
      </c>
      <c r="H1283" s="2">
        <v>1053700000</v>
      </c>
      <c r="I1283">
        <v>0</v>
      </c>
      <c r="J1283">
        <v>0</v>
      </c>
      <c r="K1283" s="2">
        <f t="shared" ref="K1283:K1346" si="61">F1283-G1283</f>
        <v>1818500000</v>
      </c>
      <c r="L1283" s="2">
        <f t="shared" ref="L1283:L1346" si="62">F1283-G1283-H1283-I1283-J1283</f>
        <v>764800000</v>
      </c>
      <c r="M1283" t="s">
        <v>4</v>
      </c>
      <c r="N1283" t="s">
        <v>591</v>
      </c>
    </row>
    <row r="1284" spans="1:14" x14ac:dyDescent="0.3">
      <c r="A1284">
        <v>1468</v>
      </c>
      <c r="B1284" t="s">
        <v>387</v>
      </c>
      <c r="C1284" t="s">
        <v>2</v>
      </c>
      <c r="D1284" t="str">
        <f t="shared" ref="D1284:D1347" si="63">B1284&amp;"and"&amp;C1284</f>
        <v>SWKandYear 3</v>
      </c>
      <c r="E1284" s="5">
        <v>42371</v>
      </c>
      <c r="F1284" s="2">
        <v>11171800000</v>
      </c>
      <c r="G1284" s="2">
        <v>7099800000</v>
      </c>
      <c r="H1284" s="2">
        <v>2681100000</v>
      </c>
      <c r="I1284">
        <v>0</v>
      </c>
      <c r="J1284">
        <v>0</v>
      </c>
      <c r="K1284" s="2">
        <f t="shared" si="61"/>
        <v>4072000000</v>
      </c>
      <c r="L1284" s="2">
        <f t="shared" si="62"/>
        <v>1390900000</v>
      </c>
      <c r="M1284" t="s">
        <v>4</v>
      </c>
      <c r="N1284" t="s">
        <v>591</v>
      </c>
    </row>
    <row r="1285" spans="1:14" x14ac:dyDescent="0.3">
      <c r="A1285">
        <v>837</v>
      </c>
      <c r="B1285" t="s">
        <v>240</v>
      </c>
      <c r="C1285" t="s">
        <v>2</v>
      </c>
      <c r="D1285" t="str">
        <f t="shared" si="63"/>
        <v>ILMNandYear 3</v>
      </c>
      <c r="E1285" s="5">
        <v>42372</v>
      </c>
      <c r="F1285" s="2">
        <v>2219762000</v>
      </c>
      <c r="G1285" s="2">
        <v>670472000</v>
      </c>
      <c r="H1285" s="2">
        <v>522046000</v>
      </c>
      <c r="I1285" s="2">
        <v>401527000</v>
      </c>
      <c r="J1285">
        <v>0</v>
      </c>
      <c r="K1285" s="2">
        <f t="shared" si="61"/>
        <v>1549290000</v>
      </c>
      <c r="L1285" s="2">
        <f t="shared" si="62"/>
        <v>625717000</v>
      </c>
      <c r="M1285" t="s">
        <v>8</v>
      </c>
      <c r="N1285" t="s">
        <v>592</v>
      </c>
    </row>
    <row r="1286" spans="1:14" x14ac:dyDescent="0.3">
      <c r="A1286">
        <v>1337</v>
      </c>
      <c r="B1286" t="s">
        <v>357</v>
      </c>
      <c r="C1286" t="s">
        <v>2</v>
      </c>
      <c r="D1286" t="str">
        <f t="shared" si="63"/>
        <v>QRVOandYear 3</v>
      </c>
      <c r="E1286" s="5">
        <v>42462</v>
      </c>
      <c r="F1286" s="2">
        <v>2610726000</v>
      </c>
      <c r="G1286" s="2">
        <v>1561173000</v>
      </c>
      <c r="H1286" s="2">
        <v>588822000</v>
      </c>
      <c r="I1286" s="2">
        <v>448763000</v>
      </c>
      <c r="J1286">
        <v>0</v>
      </c>
      <c r="K1286" s="2">
        <f t="shared" si="61"/>
        <v>1049553000</v>
      </c>
      <c r="L1286" s="2">
        <f t="shared" si="62"/>
        <v>11968000</v>
      </c>
      <c r="M1286" t="s">
        <v>10</v>
      </c>
      <c r="N1286" t="s">
        <v>536</v>
      </c>
    </row>
    <row r="1287" spans="1:14" x14ac:dyDescent="0.3">
      <c r="A1287">
        <v>1712</v>
      </c>
      <c r="B1287" t="s">
        <v>446</v>
      </c>
      <c r="C1287" t="s">
        <v>2</v>
      </c>
      <c r="D1287" t="str">
        <f t="shared" si="63"/>
        <v>WRKandYear 3</v>
      </c>
      <c r="E1287" s="5">
        <v>42643</v>
      </c>
      <c r="F1287" s="2">
        <v>14171800000</v>
      </c>
      <c r="G1287" s="2">
        <v>11413200000</v>
      </c>
      <c r="H1287" s="2">
        <v>1750100000</v>
      </c>
      <c r="I1287">
        <v>0</v>
      </c>
      <c r="J1287" s="2">
        <v>211800000</v>
      </c>
      <c r="K1287" s="2">
        <f t="shared" si="61"/>
        <v>2758600000</v>
      </c>
      <c r="L1287" s="2">
        <f t="shared" si="62"/>
        <v>796700000</v>
      </c>
      <c r="M1287" t="s">
        <v>11</v>
      </c>
      <c r="N1287" t="s">
        <v>516</v>
      </c>
    </row>
    <row r="1288" spans="1:14" x14ac:dyDescent="0.3">
      <c r="A1288">
        <v>790</v>
      </c>
      <c r="B1288" t="s">
        <v>228</v>
      </c>
      <c r="C1288" t="s">
        <v>2</v>
      </c>
      <c r="D1288" t="str">
        <f t="shared" si="63"/>
        <v>HPEandYear 3</v>
      </c>
      <c r="E1288" s="5">
        <v>42674</v>
      </c>
      <c r="F1288" s="2">
        <v>50123000000</v>
      </c>
      <c r="G1288" s="2">
        <v>35507000000</v>
      </c>
      <c r="H1288" s="2">
        <v>8419000000</v>
      </c>
      <c r="I1288" s="2">
        <v>2298000000</v>
      </c>
      <c r="J1288" s="2">
        <v>755000000</v>
      </c>
      <c r="K1288" s="2">
        <f t="shared" si="61"/>
        <v>14616000000</v>
      </c>
      <c r="L1288" s="2">
        <f t="shared" si="62"/>
        <v>3144000000</v>
      </c>
      <c r="M1288" t="s">
        <v>10</v>
      </c>
      <c r="N1288" t="s">
        <v>604</v>
      </c>
    </row>
    <row r="1289" spans="1:14" x14ac:dyDescent="0.3">
      <c r="A1289">
        <v>1211</v>
      </c>
      <c r="B1289" t="s">
        <v>327</v>
      </c>
      <c r="C1289" t="s">
        <v>2</v>
      </c>
      <c r="D1289" t="str">
        <f t="shared" si="63"/>
        <v>OMCandYear 3</v>
      </c>
      <c r="E1289" s="5">
        <v>42735</v>
      </c>
      <c r="F1289" s="2">
        <v>15416900000</v>
      </c>
      <c r="G1289" s="2">
        <v>12671200000</v>
      </c>
      <c r="H1289" s="2">
        <v>443900000</v>
      </c>
      <c r="I1289">
        <v>0</v>
      </c>
      <c r="J1289" s="2">
        <v>292900000</v>
      </c>
      <c r="K1289" s="2">
        <f t="shared" si="61"/>
        <v>2745700000</v>
      </c>
      <c r="L1289" s="2">
        <f t="shared" si="62"/>
        <v>2008900000</v>
      </c>
      <c r="M1289" t="s">
        <v>4</v>
      </c>
      <c r="N1289" t="s">
        <v>543</v>
      </c>
    </row>
    <row r="1290" spans="1:14" x14ac:dyDescent="0.3">
      <c r="A1290">
        <v>381</v>
      </c>
      <c r="B1290" t="s">
        <v>125</v>
      </c>
      <c r="C1290" t="s">
        <v>3</v>
      </c>
      <c r="D1290" t="str">
        <f t="shared" si="63"/>
        <v>COTYandYear 4</v>
      </c>
      <c r="E1290" s="5">
        <v>39141</v>
      </c>
      <c r="F1290" s="2">
        <v>99642000</v>
      </c>
      <c r="G1290" s="2">
        <v>84477000</v>
      </c>
      <c r="H1290" s="2">
        <v>25853000</v>
      </c>
      <c r="I1290">
        <v>0</v>
      </c>
      <c r="J1290">
        <v>0</v>
      </c>
      <c r="K1290" s="2">
        <f t="shared" si="61"/>
        <v>15165000</v>
      </c>
      <c r="L1290" s="2">
        <f t="shared" si="62"/>
        <v>-10688000</v>
      </c>
      <c r="M1290" t="s">
        <v>5</v>
      </c>
      <c r="N1290" t="s">
        <v>485</v>
      </c>
    </row>
    <row r="1291" spans="1:14" x14ac:dyDescent="0.3">
      <c r="A1291">
        <v>719</v>
      </c>
      <c r="B1291" t="s">
        <v>210</v>
      </c>
      <c r="C1291" t="s">
        <v>3</v>
      </c>
      <c r="D1291" t="str">
        <f t="shared" si="63"/>
        <v>GRMNandYear 4</v>
      </c>
      <c r="E1291" s="5">
        <v>42364</v>
      </c>
      <c r="F1291" s="2">
        <v>2820270000</v>
      </c>
      <c r="G1291" s="2">
        <v>1281566000</v>
      </c>
      <c r="H1291" s="2">
        <v>562080000</v>
      </c>
      <c r="I1291" s="2">
        <v>427043000</v>
      </c>
      <c r="J1291">
        <v>0</v>
      </c>
      <c r="K1291" s="2">
        <f t="shared" si="61"/>
        <v>1538704000</v>
      </c>
      <c r="L1291" s="2">
        <f t="shared" si="62"/>
        <v>549581000</v>
      </c>
      <c r="M1291" t="s">
        <v>4</v>
      </c>
      <c r="N1291" t="s">
        <v>489</v>
      </c>
    </row>
    <row r="1292" spans="1:14" x14ac:dyDescent="0.3">
      <c r="A1292">
        <v>810</v>
      </c>
      <c r="B1292" t="s">
        <v>233</v>
      </c>
      <c r="C1292" t="s">
        <v>3</v>
      </c>
      <c r="D1292" t="str">
        <f t="shared" si="63"/>
        <v>HSICandYear 4</v>
      </c>
      <c r="E1292" s="5">
        <v>42364</v>
      </c>
      <c r="F1292" s="2">
        <v>10629719000</v>
      </c>
      <c r="G1292" s="2">
        <v>7617460000</v>
      </c>
      <c r="H1292" s="2">
        <v>2243356000</v>
      </c>
      <c r="I1292">
        <v>0</v>
      </c>
      <c r="J1292">
        <v>0</v>
      </c>
      <c r="K1292" s="2">
        <f t="shared" si="61"/>
        <v>3012259000</v>
      </c>
      <c r="L1292" s="2">
        <f t="shared" si="62"/>
        <v>768903000</v>
      </c>
      <c r="M1292" t="s">
        <v>8</v>
      </c>
      <c r="N1292" t="s">
        <v>490</v>
      </c>
    </row>
    <row r="1293" spans="1:14" x14ac:dyDescent="0.3">
      <c r="A1293">
        <v>1549</v>
      </c>
      <c r="B1293" t="s">
        <v>407</v>
      </c>
      <c r="C1293" t="s">
        <v>3</v>
      </c>
      <c r="D1293" t="str">
        <f t="shared" si="63"/>
        <v>TSCOandYear 4</v>
      </c>
      <c r="E1293" s="5">
        <v>42364</v>
      </c>
      <c r="F1293" s="2">
        <v>6226507000</v>
      </c>
      <c r="G1293" s="2">
        <v>4083333000</v>
      </c>
      <c r="H1293" s="2">
        <v>1369097000</v>
      </c>
      <c r="I1293">
        <v>0</v>
      </c>
      <c r="J1293" s="2">
        <v>123569000</v>
      </c>
      <c r="K1293" s="2">
        <f t="shared" si="61"/>
        <v>2143174000</v>
      </c>
      <c r="L1293" s="2">
        <f t="shared" si="62"/>
        <v>650508000</v>
      </c>
      <c r="M1293" t="s">
        <v>4</v>
      </c>
      <c r="N1293" t="s">
        <v>492</v>
      </c>
    </row>
    <row r="1294" spans="1:14" x14ac:dyDescent="0.3">
      <c r="A1294">
        <v>1768</v>
      </c>
      <c r="B1294" t="s">
        <v>460</v>
      </c>
      <c r="C1294" t="s">
        <v>3</v>
      </c>
      <c r="D1294" t="str">
        <f t="shared" si="63"/>
        <v>YUMandYear 4</v>
      </c>
      <c r="E1294" s="5">
        <v>42364</v>
      </c>
      <c r="F1294" s="2">
        <v>13105000000</v>
      </c>
      <c r="G1294" s="2">
        <v>9359000000</v>
      </c>
      <c r="H1294" s="2">
        <v>1746000000</v>
      </c>
      <c r="I1294">
        <v>0</v>
      </c>
      <c r="J1294">
        <v>0</v>
      </c>
      <c r="K1294" s="2">
        <f t="shared" si="61"/>
        <v>3746000000</v>
      </c>
      <c r="L1294" s="2">
        <f t="shared" si="62"/>
        <v>2000000000</v>
      </c>
      <c r="M1294" t="s">
        <v>4</v>
      </c>
      <c r="N1294" t="s">
        <v>494</v>
      </c>
    </row>
    <row r="1295" spans="1:14" x14ac:dyDescent="0.3">
      <c r="A1295">
        <v>739</v>
      </c>
      <c r="B1295" t="s">
        <v>215</v>
      </c>
      <c r="C1295" t="s">
        <v>3</v>
      </c>
      <c r="D1295" t="str">
        <f t="shared" si="63"/>
        <v>HASandYear 4</v>
      </c>
      <c r="E1295" s="5">
        <v>42365</v>
      </c>
      <c r="F1295" s="2">
        <v>4447509000</v>
      </c>
      <c r="G1295" s="2">
        <v>1677033000</v>
      </c>
      <c r="H1295" s="2">
        <v>1370183000</v>
      </c>
      <c r="I1295" s="2">
        <v>242944000</v>
      </c>
      <c r="J1295" s="2">
        <v>86171000</v>
      </c>
      <c r="K1295" s="2">
        <f t="shared" si="61"/>
        <v>2770476000</v>
      </c>
      <c r="L1295" s="2">
        <f t="shared" si="62"/>
        <v>1071178000</v>
      </c>
      <c r="M1295" t="s">
        <v>4</v>
      </c>
      <c r="N1295" t="s">
        <v>541</v>
      </c>
    </row>
    <row r="1296" spans="1:14" x14ac:dyDescent="0.3">
      <c r="A1296">
        <v>3</v>
      </c>
      <c r="B1296" t="s">
        <v>29</v>
      </c>
      <c r="C1296" t="s">
        <v>3</v>
      </c>
      <c r="D1296" t="str">
        <f t="shared" si="63"/>
        <v>AALandYear 4</v>
      </c>
      <c r="E1296" s="5">
        <v>42369</v>
      </c>
      <c r="F1296" s="2">
        <v>40990000000</v>
      </c>
      <c r="G1296" s="2">
        <v>11096000000</v>
      </c>
      <c r="H1296" s="2">
        <v>21275000000</v>
      </c>
      <c r="I1296">
        <v>0</v>
      </c>
      <c r="J1296" s="2">
        <v>1364000000</v>
      </c>
      <c r="K1296" s="2">
        <f t="shared" si="61"/>
        <v>29894000000</v>
      </c>
      <c r="L1296" s="2">
        <f t="shared" si="62"/>
        <v>7255000000</v>
      </c>
      <c r="M1296" t="s">
        <v>9</v>
      </c>
      <c r="N1296" t="s">
        <v>497</v>
      </c>
    </row>
    <row r="1297" spans="1:14" x14ac:dyDescent="0.3">
      <c r="A1297">
        <v>15</v>
      </c>
      <c r="B1297" t="s">
        <v>33</v>
      </c>
      <c r="C1297" t="s">
        <v>3</v>
      </c>
      <c r="D1297" t="str">
        <f t="shared" si="63"/>
        <v>ABBVandYear 4</v>
      </c>
      <c r="E1297" s="5">
        <v>42369</v>
      </c>
      <c r="F1297" s="2">
        <v>22859000000</v>
      </c>
      <c r="G1297" s="2">
        <v>4500000000</v>
      </c>
      <c r="H1297" s="2">
        <v>6387000000</v>
      </c>
      <c r="I1297" s="2">
        <v>4285000000</v>
      </c>
      <c r="J1297">
        <v>0</v>
      </c>
      <c r="K1297" s="2">
        <f t="shared" si="61"/>
        <v>18359000000</v>
      </c>
      <c r="L1297" s="2">
        <f t="shared" si="62"/>
        <v>7687000000</v>
      </c>
      <c r="M1297" t="s">
        <v>8</v>
      </c>
      <c r="N1297" t="s">
        <v>498</v>
      </c>
    </row>
    <row r="1298" spans="1:14" x14ac:dyDescent="0.3">
      <c r="A1298">
        <v>23</v>
      </c>
      <c r="B1298" t="s">
        <v>37</v>
      </c>
      <c r="C1298" t="s">
        <v>3</v>
      </c>
      <c r="D1298" t="str">
        <f t="shared" si="63"/>
        <v>ABTandYear 4</v>
      </c>
      <c r="E1298" s="5">
        <v>42369</v>
      </c>
      <c r="F1298" s="2">
        <v>20405000000</v>
      </c>
      <c r="G1298" s="2">
        <v>8747000000</v>
      </c>
      <c r="H1298" s="2">
        <v>6785000000</v>
      </c>
      <c r="I1298" s="2">
        <v>1405000000</v>
      </c>
      <c r="J1298" s="2">
        <v>601000000</v>
      </c>
      <c r="K1298" s="2">
        <f t="shared" si="61"/>
        <v>11658000000</v>
      </c>
      <c r="L1298" s="2">
        <f t="shared" si="62"/>
        <v>2867000000</v>
      </c>
      <c r="M1298" t="s">
        <v>8</v>
      </c>
      <c r="N1298" t="s">
        <v>495</v>
      </c>
    </row>
    <row r="1299" spans="1:14" x14ac:dyDescent="0.3">
      <c r="A1299">
        <v>35</v>
      </c>
      <c r="B1299" t="s">
        <v>43</v>
      </c>
      <c r="C1299" t="s">
        <v>3</v>
      </c>
      <c r="D1299" t="str">
        <f t="shared" si="63"/>
        <v>ADMandYear 4</v>
      </c>
      <c r="E1299" s="5">
        <v>42369</v>
      </c>
      <c r="F1299" s="2">
        <v>67702000000</v>
      </c>
      <c r="G1299" s="2">
        <v>63682000000</v>
      </c>
      <c r="H1299" s="2">
        <v>2010000000</v>
      </c>
      <c r="I1299">
        <v>0</v>
      </c>
      <c r="J1299">
        <v>0</v>
      </c>
      <c r="K1299" s="2">
        <f t="shared" si="61"/>
        <v>4020000000</v>
      </c>
      <c r="L1299" s="2">
        <f t="shared" si="62"/>
        <v>2010000000</v>
      </c>
      <c r="M1299" t="s">
        <v>5</v>
      </c>
      <c r="N1299" t="s">
        <v>499</v>
      </c>
    </row>
    <row r="1300" spans="1:14" x14ac:dyDescent="0.3">
      <c r="A1300">
        <v>39</v>
      </c>
      <c r="B1300" t="s">
        <v>45</v>
      </c>
      <c r="C1300" t="s">
        <v>3</v>
      </c>
      <c r="D1300" t="str">
        <f t="shared" si="63"/>
        <v>ADSandYear 4</v>
      </c>
      <c r="E1300" s="5">
        <v>42369</v>
      </c>
      <c r="F1300" s="2">
        <v>6439746000</v>
      </c>
      <c r="G1300" s="2">
        <v>4482700000</v>
      </c>
      <c r="H1300" s="2">
        <v>203046000</v>
      </c>
      <c r="I1300">
        <v>0</v>
      </c>
      <c r="J1300" s="2">
        <v>492140000</v>
      </c>
      <c r="K1300" s="2">
        <f t="shared" si="61"/>
        <v>1957046000</v>
      </c>
      <c r="L1300" s="2">
        <f t="shared" si="62"/>
        <v>1261860000</v>
      </c>
      <c r="M1300" t="s">
        <v>10</v>
      </c>
      <c r="N1300" t="s">
        <v>500</v>
      </c>
    </row>
    <row r="1301" spans="1:14" x14ac:dyDescent="0.3">
      <c r="A1301">
        <v>47</v>
      </c>
      <c r="B1301" t="s">
        <v>48</v>
      </c>
      <c r="C1301" t="s">
        <v>3</v>
      </c>
      <c r="D1301" t="str">
        <f t="shared" si="63"/>
        <v>AEEandYear 4</v>
      </c>
      <c r="E1301" s="5">
        <v>42369</v>
      </c>
      <c r="F1301" s="2">
        <v>6098000000</v>
      </c>
      <c r="G1301" s="2">
        <v>3501000000</v>
      </c>
      <c r="H1301" s="2">
        <v>542000000</v>
      </c>
      <c r="I1301">
        <v>0</v>
      </c>
      <c r="J1301" s="2">
        <v>796000000</v>
      </c>
      <c r="K1301" s="2">
        <f t="shared" si="61"/>
        <v>2597000000</v>
      </c>
      <c r="L1301" s="2">
        <f t="shared" si="62"/>
        <v>1259000000</v>
      </c>
      <c r="M1301" t="s">
        <v>14</v>
      </c>
      <c r="N1301" t="s">
        <v>501</v>
      </c>
    </row>
    <row r="1302" spans="1:14" x14ac:dyDescent="0.3">
      <c r="A1302">
        <v>51</v>
      </c>
      <c r="B1302" t="s">
        <v>49</v>
      </c>
      <c r="C1302" t="s">
        <v>3</v>
      </c>
      <c r="D1302" t="str">
        <f t="shared" si="63"/>
        <v>AEPandYear 4</v>
      </c>
      <c r="E1302" s="5">
        <v>42369</v>
      </c>
      <c r="F1302" s="2">
        <v>16453200000</v>
      </c>
      <c r="G1302" s="2">
        <v>7433500000</v>
      </c>
      <c r="H1302" s="2">
        <v>3676500000</v>
      </c>
      <c r="I1302">
        <v>0</v>
      </c>
      <c r="J1302" s="2">
        <v>2009700000</v>
      </c>
      <c r="K1302" s="2">
        <f t="shared" si="61"/>
        <v>9019700000</v>
      </c>
      <c r="L1302" s="2">
        <f t="shared" si="62"/>
        <v>3333500000</v>
      </c>
      <c r="M1302" t="s">
        <v>14</v>
      </c>
      <c r="N1302" t="s">
        <v>502</v>
      </c>
    </row>
    <row r="1303" spans="1:14" x14ac:dyDescent="0.3">
      <c r="A1303">
        <v>55</v>
      </c>
      <c r="B1303" t="s">
        <v>50</v>
      </c>
      <c r="C1303" t="s">
        <v>3</v>
      </c>
      <c r="D1303" t="str">
        <f t="shared" si="63"/>
        <v>AFLandYear 4</v>
      </c>
      <c r="E1303" s="5">
        <v>42369</v>
      </c>
      <c r="F1303" s="2">
        <v>20872000000</v>
      </c>
      <c r="G1303" s="2">
        <v>13049000000</v>
      </c>
      <c r="H1303">
        <v>0</v>
      </c>
      <c r="I1303">
        <v>0</v>
      </c>
      <c r="J1303" s="2">
        <v>3672000000</v>
      </c>
      <c r="K1303" s="2">
        <f t="shared" si="61"/>
        <v>7823000000</v>
      </c>
      <c r="L1303" s="2">
        <f t="shared" si="62"/>
        <v>4151000000</v>
      </c>
      <c r="M1303" t="s">
        <v>7</v>
      </c>
      <c r="N1303" t="s">
        <v>503</v>
      </c>
    </row>
    <row r="1304" spans="1:14" x14ac:dyDescent="0.3">
      <c r="A1304">
        <v>59</v>
      </c>
      <c r="B1304" t="s">
        <v>51</v>
      </c>
      <c r="C1304" t="s">
        <v>3</v>
      </c>
      <c r="D1304" t="str">
        <f t="shared" si="63"/>
        <v>AIGandYear 4</v>
      </c>
      <c r="E1304" s="5">
        <v>42369</v>
      </c>
      <c r="F1304" s="2">
        <v>58327000000</v>
      </c>
      <c r="G1304" s="2">
        <v>36581000000</v>
      </c>
      <c r="H1304" s="2">
        <v>16417000000</v>
      </c>
      <c r="I1304">
        <v>0</v>
      </c>
      <c r="J1304">
        <v>0</v>
      </c>
      <c r="K1304" s="2">
        <f t="shared" si="61"/>
        <v>21746000000</v>
      </c>
      <c r="L1304" s="2">
        <f t="shared" si="62"/>
        <v>5329000000</v>
      </c>
      <c r="M1304" t="s">
        <v>7</v>
      </c>
      <c r="N1304" t="s">
        <v>504</v>
      </c>
    </row>
    <row r="1305" spans="1:14" x14ac:dyDescent="0.3">
      <c r="A1305">
        <v>63</v>
      </c>
      <c r="B1305" t="s">
        <v>52</v>
      </c>
      <c r="C1305" t="s">
        <v>3</v>
      </c>
      <c r="D1305" t="str">
        <f t="shared" si="63"/>
        <v>AIVandYear 4</v>
      </c>
      <c r="E1305" s="5">
        <v>42369</v>
      </c>
      <c r="F1305" s="2">
        <v>981310000</v>
      </c>
      <c r="G1305" s="2">
        <v>365248000</v>
      </c>
      <c r="H1305" s="2">
        <v>53546000</v>
      </c>
      <c r="I1305">
        <v>0</v>
      </c>
      <c r="J1305" s="2">
        <v>306301000</v>
      </c>
      <c r="K1305" s="2">
        <f t="shared" si="61"/>
        <v>616062000</v>
      </c>
      <c r="L1305" s="2">
        <f t="shared" si="62"/>
        <v>256215000</v>
      </c>
      <c r="M1305" t="s">
        <v>12</v>
      </c>
      <c r="N1305" t="s">
        <v>505</v>
      </c>
    </row>
    <row r="1306" spans="1:14" x14ac:dyDescent="0.3">
      <c r="A1306">
        <v>75</v>
      </c>
      <c r="B1306" t="s">
        <v>54</v>
      </c>
      <c r="C1306" t="s">
        <v>3</v>
      </c>
      <c r="D1306" t="str">
        <f t="shared" si="63"/>
        <v>AKAMandYear 4</v>
      </c>
      <c r="E1306" s="5">
        <v>42369</v>
      </c>
      <c r="F1306" s="2">
        <v>2197448000</v>
      </c>
      <c r="G1306" s="2">
        <v>725620000</v>
      </c>
      <c r="H1306" s="2">
        <v>829253000</v>
      </c>
      <c r="I1306" s="2">
        <v>148591000</v>
      </c>
      <c r="J1306" s="2">
        <v>27067000</v>
      </c>
      <c r="K1306" s="2">
        <f t="shared" si="61"/>
        <v>1471828000</v>
      </c>
      <c r="L1306" s="2">
        <f t="shared" si="62"/>
        <v>466917000</v>
      </c>
      <c r="M1306" t="s">
        <v>10</v>
      </c>
      <c r="N1306" t="s">
        <v>506</v>
      </c>
    </row>
    <row r="1307" spans="1:14" x14ac:dyDescent="0.3">
      <c r="A1307">
        <v>79</v>
      </c>
      <c r="B1307" t="s">
        <v>55</v>
      </c>
      <c r="C1307" t="s">
        <v>3</v>
      </c>
      <c r="D1307" t="str">
        <f t="shared" si="63"/>
        <v>ALBandYear 4</v>
      </c>
      <c r="E1307" s="5">
        <v>42369</v>
      </c>
      <c r="F1307" s="2">
        <v>3651335000</v>
      </c>
      <c r="G1307" s="2">
        <v>2454463000</v>
      </c>
      <c r="H1307" s="2">
        <v>512274000</v>
      </c>
      <c r="I1307" s="2">
        <v>102871000</v>
      </c>
      <c r="J1307">
        <v>0</v>
      </c>
      <c r="K1307" s="2">
        <f t="shared" si="61"/>
        <v>1196872000</v>
      </c>
      <c r="L1307" s="2">
        <f t="shared" si="62"/>
        <v>581727000</v>
      </c>
      <c r="M1307" t="s">
        <v>11</v>
      </c>
      <c r="N1307" t="s">
        <v>507</v>
      </c>
    </row>
    <row r="1308" spans="1:14" x14ac:dyDescent="0.3">
      <c r="A1308">
        <v>83</v>
      </c>
      <c r="B1308" t="s">
        <v>56</v>
      </c>
      <c r="C1308" t="s">
        <v>3</v>
      </c>
      <c r="D1308" t="str">
        <f t="shared" si="63"/>
        <v>ALKandYear 4</v>
      </c>
      <c r="E1308" s="5">
        <v>42369</v>
      </c>
      <c r="F1308" s="2">
        <v>5598000000</v>
      </c>
      <c r="G1308" s="2">
        <v>1935000000</v>
      </c>
      <c r="H1308" s="2">
        <v>2013000000</v>
      </c>
      <c r="I1308">
        <v>0</v>
      </c>
      <c r="J1308" s="2">
        <v>320000000</v>
      </c>
      <c r="K1308" s="2">
        <f t="shared" si="61"/>
        <v>3663000000</v>
      </c>
      <c r="L1308" s="2">
        <f t="shared" si="62"/>
        <v>1330000000</v>
      </c>
      <c r="M1308" t="s">
        <v>9</v>
      </c>
      <c r="N1308" t="s">
        <v>497</v>
      </c>
    </row>
    <row r="1309" spans="1:14" x14ac:dyDescent="0.3">
      <c r="A1309">
        <v>87</v>
      </c>
      <c r="B1309" t="s">
        <v>57</v>
      </c>
      <c r="C1309" t="s">
        <v>3</v>
      </c>
      <c r="D1309" t="str">
        <f t="shared" si="63"/>
        <v>ALLandYear 4</v>
      </c>
      <c r="E1309" s="5">
        <v>42369</v>
      </c>
      <c r="F1309" s="2">
        <v>35653000000</v>
      </c>
      <c r="G1309" s="2">
        <v>22837000000</v>
      </c>
      <c r="H1309" s="2">
        <v>761000000</v>
      </c>
      <c r="I1309">
        <v>0</v>
      </c>
      <c r="J1309" s="2">
        <v>8445000000</v>
      </c>
      <c r="K1309" s="2">
        <f t="shared" si="61"/>
        <v>12816000000</v>
      </c>
      <c r="L1309" s="2">
        <f t="shared" si="62"/>
        <v>3610000000</v>
      </c>
      <c r="M1309" t="s">
        <v>7</v>
      </c>
      <c r="N1309" t="s">
        <v>504</v>
      </c>
    </row>
    <row r="1310" spans="1:14" x14ac:dyDescent="0.3">
      <c r="A1310">
        <v>103</v>
      </c>
      <c r="B1310" t="s">
        <v>61</v>
      </c>
      <c r="C1310" t="s">
        <v>3</v>
      </c>
      <c r="D1310" t="str">
        <f t="shared" si="63"/>
        <v>AMEandYear 4</v>
      </c>
      <c r="E1310" s="5">
        <v>42369</v>
      </c>
      <c r="F1310" s="2">
        <v>3974295000</v>
      </c>
      <c r="G1310" s="2">
        <v>2549280000</v>
      </c>
      <c r="H1310" s="2">
        <v>448592000</v>
      </c>
      <c r="I1310">
        <v>0</v>
      </c>
      <c r="J1310" s="2">
        <v>68707000</v>
      </c>
      <c r="K1310" s="2">
        <f t="shared" si="61"/>
        <v>1425015000</v>
      </c>
      <c r="L1310" s="2">
        <f t="shared" si="62"/>
        <v>907716000</v>
      </c>
      <c r="M1310" t="s">
        <v>9</v>
      </c>
      <c r="N1310" t="s">
        <v>508</v>
      </c>
    </row>
    <row r="1311" spans="1:14" x14ac:dyDescent="0.3">
      <c r="A1311">
        <v>115</v>
      </c>
      <c r="B1311" t="s">
        <v>63</v>
      </c>
      <c r="C1311" t="s">
        <v>3</v>
      </c>
      <c r="D1311" t="str">
        <f t="shared" si="63"/>
        <v>AMPandYear 4</v>
      </c>
      <c r="E1311" s="5">
        <v>42369</v>
      </c>
      <c r="F1311" s="2">
        <v>12200000000</v>
      </c>
      <c r="G1311" s="2">
        <v>2261000000</v>
      </c>
      <c r="H1311" s="2">
        <v>3750000000</v>
      </c>
      <c r="I1311">
        <v>0</v>
      </c>
      <c r="J1311" s="2">
        <v>3630000000</v>
      </c>
      <c r="K1311" s="2">
        <f t="shared" si="61"/>
        <v>9939000000</v>
      </c>
      <c r="L1311" s="2">
        <f t="shared" si="62"/>
        <v>2559000000</v>
      </c>
      <c r="M1311" t="s">
        <v>7</v>
      </c>
      <c r="N1311" t="s">
        <v>509</v>
      </c>
    </row>
    <row r="1312" spans="1:14" x14ac:dyDescent="0.3">
      <c r="A1312">
        <v>119</v>
      </c>
      <c r="B1312" t="s">
        <v>64</v>
      </c>
      <c r="C1312" t="s">
        <v>3</v>
      </c>
      <c r="D1312" t="str">
        <f t="shared" si="63"/>
        <v>AMTandYear 4</v>
      </c>
      <c r="E1312" s="5">
        <v>42369</v>
      </c>
      <c r="F1312" s="2">
        <v>4771516000</v>
      </c>
      <c r="G1312" s="2">
        <v>1308868000</v>
      </c>
      <c r="H1312" s="2">
        <v>564531000</v>
      </c>
      <c r="I1312">
        <v>0</v>
      </c>
      <c r="J1312" s="2">
        <v>1285328000</v>
      </c>
      <c r="K1312" s="2">
        <f t="shared" si="61"/>
        <v>3462648000</v>
      </c>
      <c r="L1312" s="2">
        <f t="shared" si="62"/>
        <v>1612789000</v>
      </c>
      <c r="M1312" t="s">
        <v>12</v>
      </c>
      <c r="N1312" t="s">
        <v>510</v>
      </c>
    </row>
    <row r="1313" spans="1:14" x14ac:dyDescent="0.3">
      <c r="A1313">
        <v>131</v>
      </c>
      <c r="B1313" t="s">
        <v>67</v>
      </c>
      <c r="C1313" t="s">
        <v>3</v>
      </c>
      <c r="D1313" t="str">
        <f t="shared" si="63"/>
        <v>ANTMandYear 4</v>
      </c>
      <c r="E1313" s="5">
        <v>42369</v>
      </c>
      <c r="F1313" s="2">
        <v>79156500000</v>
      </c>
      <c r="G1313" s="2">
        <v>61116900000</v>
      </c>
      <c r="H1313" s="2">
        <v>12534800000</v>
      </c>
      <c r="I1313">
        <v>0</v>
      </c>
      <c r="J1313" s="2">
        <v>230100000</v>
      </c>
      <c r="K1313" s="2">
        <f t="shared" si="61"/>
        <v>18039600000</v>
      </c>
      <c r="L1313" s="2">
        <f t="shared" si="62"/>
        <v>5274700000</v>
      </c>
      <c r="M1313" t="s">
        <v>8</v>
      </c>
      <c r="N1313" t="s">
        <v>511</v>
      </c>
    </row>
    <row r="1314" spans="1:14" x14ac:dyDescent="0.3">
      <c r="A1314">
        <v>139</v>
      </c>
      <c r="B1314" t="s">
        <v>68</v>
      </c>
      <c r="C1314" t="s">
        <v>3</v>
      </c>
      <c r="D1314" t="str">
        <f t="shared" si="63"/>
        <v>APAandYear 4</v>
      </c>
      <c r="E1314" s="5">
        <v>42369</v>
      </c>
      <c r="F1314" s="2">
        <v>6383000000</v>
      </c>
      <c r="G1314" s="2">
        <v>2065000000</v>
      </c>
      <c r="H1314" s="2">
        <v>791000000</v>
      </c>
      <c r="I1314">
        <v>0</v>
      </c>
      <c r="J1314" s="2">
        <v>29372000000</v>
      </c>
      <c r="K1314" s="2">
        <f t="shared" si="61"/>
        <v>4318000000</v>
      </c>
      <c r="L1314" s="2">
        <f t="shared" si="62"/>
        <v>-25845000000</v>
      </c>
      <c r="M1314" t="s">
        <v>6</v>
      </c>
      <c r="N1314" t="s">
        <v>512</v>
      </c>
    </row>
    <row r="1315" spans="1:14" x14ac:dyDescent="0.3">
      <c r="A1315">
        <v>151</v>
      </c>
      <c r="B1315" t="s">
        <v>71</v>
      </c>
      <c r="C1315" t="s">
        <v>3</v>
      </c>
      <c r="D1315" t="str">
        <f t="shared" si="63"/>
        <v>APHandYear 4</v>
      </c>
      <c r="E1315" s="5">
        <v>42369</v>
      </c>
      <c r="F1315" s="2">
        <v>5568700000</v>
      </c>
      <c r="G1315" s="2">
        <v>3789200000</v>
      </c>
      <c r="H1315" s="2">
        <v>669100000</v>
      </c>
      <c r="I1315">
        <v>0</v>
      </c>
      <c r="J1315">
        <v>0</v>
      </c>
      <c r="K1315" s="2">
        <f t="shared" si="61"/>
        <v>1779500000</v>
      </c>
      <c r="L1315" s="2">
        <f t="shared" si="62"/>
        <v>1110400000</v>
      </c>
      <c r="M1315" t="s">
        <v>10</v>
      </c>
      <c r="N1315" t="s">
        <v>513</v>
      </c>
    </row>
    <row r="1316" spans="1:14" x14ac:dyDescent="0.3">
      <c r="A1316">
        <v>155</v>
      </c>
      <c r="B1316" t="s">
        <v>72</v>
      </c>
      <c r="C1316" t="s">
        <v>3</v>
      </c>
      <c r="D1316" t="str">
        <f t="shared" si="63"/>
        <v>ARNCandYear 4</v>
      </c>
      <c r="E1316" s="5">
        <v>42369</v>
      </c>
      <c r="F1316" s="2">
        <v>22534000000</v>
      </c>
      <c r="G1316" s="2">
        <v>18069000000</v>
      </c>
      <c r="H1316" s="2">
        <v>979000000</v>
      </c>
      <c r="I1316" s="2">
        <v>238000000</v>
      </c>
      <c r="J1316" s="2">
        <v>1280000000</v>
      </c>
      <c r="K1316" s="2">
        <f t="shared" si="61"/>
        <v>4465000000</v>
      </c>
      <c r="L1316" s="2">
        <f t="shared" si="62"/>
        <v>1968000000</v>
      </c>
      <c r="M1316" t="s">
        <v>9</v>
      </c>
      <c r="N1316" t="s">
        <v>514</v>
      </c>
    </row>
    <row r="1317" spans="1:14" x14ac:dyDescent="0.3">
      <c r="A1317">
        <v>159</v>
      </c>
      <c r="B1317" t="s">
        <v>73</v>
      </c>
      <c r="C1317" t="s">
        <v>3</v>
      </c>
      <c r="D1317" t="str">
        <f t="shared" si="63"/>
        <v>ATVIandYear 4</v>
      </c>
      <c r="E1317" s="5">
        <v>42369</v>
      </c>
      <c r="F1317" s="2">
        <v>4664000000</v>
      </c>
      <c r="G1317" s="2">
        <v>1585000000</v>
      </c>
      <c r="H1317" s="2">
        <v>1114000000</v>
      </c>
      <c r="I1317" s="2">
        <v>646000000</v>
      </c>
      <c r="J1317">
        <v>0</v>
      </c>
      <c r="K1317" s="2">
        <f t="shared" si="61"/>
        <v>3079000000</v>
      </c>
      <c r="L1317" s="2">
        <f t="shared" si="62"/>
        <v>1319000000</v>
      </c>
      <c r="M1317" t="s">
        <v>10</v>
      </c>
      <c r="N1317" t="s">
        <v>515</v>
      </c>
    </row>
    <row r="1318" spans="1:14" x14ac:dyDescent="0.3">
      <c r="A1318">
        <v>173</v>
      </c>
      <c r="B1318" t="s">
        <v>76</v>
      </c>
      <c r="C1318" t="s">
        <v>3</v>
      </c>
      <c r="D1318" t="str">
        <f t="shared" si="63"/>
        <v>AWKandYear 4</v>
      </c>
      <c r="E1318" s="5">
        <v>42369</v>
      </c>
      <c r="F1318" s="2">
        <v>3159000000</v>
      </c>
      <c r="G1318" s="2">
        <v>1404000000</v>
      </c>
      <c r="H1318" s="2">
        <v>243000000</v>
      </c>
      <c r="I1318">
        <v>0</v>
      </c>
      <c r="J1318" s="2">
        <v>440000000</v>
      </c>
      <c r="K1318" s="2">
        <f t="shared" si="61"/>
        <v>1755000000</v>
      </c>
      <c r="L1318" s="2">
        <f t="shared" si="62"/>
        <v>1072000000</v>
      </c>
      <c r="M1318" t="s">
        <v>14</v>
      </c>
      <c r="N1318" t="s">
        <v>517</v>
      </c>
    </row>
    <row r="1319" spans="1:14" x14ac:dyDescent="0.3">
      <c r="A1319">
        <v>177</v>
      </c>
      <c r="B1319" t="s">
        <v>77</v>
      </c>
      <c r="C1319" t="s">
        <v>3</v>
      </c>
      <c r="D1319" t="str">
        <f t="shared" si="63"/>
        <v>AXPandYear 4</v>
      </c>
      <c r="E1319" s="5">
        <v>42369</v>
      </c>
      <c r="F1319" s="2">
        <v>34441000000</v>
      </c>
      <c r="G1319" s="2">
        <v>475000000</v>
      </c>
      <c r="H1319" s="2">
        <v>22892000000</v>
      </c>
      <c r="I1319">
        <v>0</v>
      </c>
      <c r="J1319" s="2">
        <v>1988000000</v>
      </c>
      <c r="K1319" s="2">
        <f t="shared" si="61"/>
        <v>33966000000</v>
      </c>
      <c r="L1319" s="2">
        <f t="shared" si="62"/>
        <v>9086000000</v>
      </c>
      <c r="M1319" t="s">
        <v>7</v>
      </c>
      <c r="N1319" t="s">
        <v>487</v>
      </c>
    </row>
    <row r="1320" spans="1:14" x14ac:dyDescent="0.3">
      <c r="A1320">
        <v>193</v>
      </c>
      <c r="B1320" t="s">
        <v>81</v>
      </c>
      <c r="C1320" t="s">
        <v>3</v>
      </c>
      <c r="D1320" t="str">
        <f t="shared" si="63"/>
        <v>BACandYear 4</v>
      </c>
      <c r="E1320" s="5">
        <v>42369</v>
      </c>
      <c r="F1320" s="2">
        <v>93056000000</v>
      </c>
      <c r="G1320" s="2">
        <v>2204000000</v>
      </c>
      <c r="H1320" s="2">
        <v>56358000000</v>
      </c>
      <c r="I1320">
        <v>0</v>
      </c>
      <c r="J1320" s="2">
        <v>3995000000</v>
      </c>
      <c r="K1320" s="2">
        <f t="shared" si="61"/>
        <v>90852000000</v>
      </c>
      <c r="L1320" s="2">
        <f t="shared" si="62"/>
        <v>30499000000</v>
      </c>
      <c r="M1320" t="s">
        <v>7</v>
      </c>
      <c r="N1320" t="s">
        <v>518</v>
      </c>
    </row>
    <row r="1321" spans="1:14" x14ac:dyDescent="0.3">
      <c r="A1321">
        <v>197</v>
      </c>
      <c r="B1321" t="s">
        <v>82</v>
      </c>
      <c r="C1321" t="s">
        <v>3</v>
      </c>
      <c r="D1321" t="str">
        <f t="shared" si="63"/>
        <v>BAXandYear 4</v>
      </c>
      <c r="E1321" s="5">
        <v>42369</v>
      </c>
      <c r="F1321" s="2">
        <v>9968000000</v>
      </c>
      <c r="G1321" s="2">
        <v>5822000000</v>
      </c>
      <c r="H1321" s="2">
        <v>3094000000</v>
      </c>
      <c r="I1321" s="2">
        <v>603000000</v>
      </c>
      <c r="J1321">
        <v>0</v>
      </c>
      <c r="K1321" s="2">
        <f t="shared" si="61"/>
        <v>4146000000</v>
      </c>
      <c r="L1321" s="2">
        <f t="shared" si="62"/>
        <v>449000000</v>
      </c>
      <c r="M1321" t="s">
        <v>8</v>
      </c>
      <c r="N1321" t="s">
        <v>495</v>
      </c>
    </row>
    <row r="1322" spans="1:14" x14ac:dyDescent="0.3">
      <c r="A1322">
        <v>205</v>
      </c>
      <c r="B1322" t="s">
        <v>84</v>
      </c>
      <c r="C1322" t="s">
        <v>3</v>
      </c>
      <c r="D1322" t="str">
        <f t="shared" si="63"/>
        <v>BBTandYear 4</v>
      </c>
      <c r="E1322" s="5">
        <v>42369</v>
      </c>
      <c r="F1322" s="2">
        <v>10346000000</v>
      </c>
      <c r="G1322" s="2">
        <v>233000000</v>
      </c>
      <c r="H1322" s="2">
        <v>5996000000</v>
      </c>
      <c r="I1322">
        <v>0</v>
      </c>
      <c r="J1322" s="2">
        <v>533000000</v>
      </c>
      <c r="K1322" s="2">
        <f t="shared" si="61"/>
        <v>10113000000</v>
      </c>
      <c r="L1322" s="2">
        <f t="shared" si="62"/>
        <v>3584000000</v>
      </c>
      <c r="M1322" t="s">
        <v>7</v>
      </c>
      <c r="N1322" t="s">
        <v>518</v>
      </c>
    </row>
    <row r="1323" spans="1:14" x14ac:dyDescent="0.3">
      <c r="A1323">
        <v>233</v>
      </c>
      <c r="B1323" t="s">
        <v>90</v>
      </c>
      <c r="C1323" t="s">
        <v>3</v>
      </c>
      <c r="D1323" t="str">
        <f t="shared" si="63"/>
        <v>BLLandYear 4</v>
      </c>
      <c r="E1323" s="5">
        <v>42369</v>
      </c>
      <c r="F1323" s="2">
        <v>7997000000</v>
      </c>
      <c r="G1323" s="2">
        <v>6460300000</v>
      </c>
      <c r="H1323" s="2">
        <v>646000000</v>
      </c>
      <c r="I1323">
        <v>0</v>
      </c>
      <c r="J1323" s="2">
        <v>285500000</v>
      </c>
      <c r="K1323" s="2">
        <f t="shared" si="61"/>
        <v>1536700000</v>
      </c>
      <c r="L1323" s="2">
        <f t="shared" si="62"/>
        <v>605200000</v>
      </c>
      <c r="M1323" t="s">
        <v>11</v>
      </c>
      <c r="N1323" t="s">
        <v>519</v>
      </c>
    </row>
    <row r="1324" spans="1:14" x14ac:dyDescent="0.3">
      <c r="A1324">
        <v>237</v>
      </c>
      <c r="B1324" t="s">
        <v>91</v>
      </c>
      <c r="C1324" t="s">
        <v>3</v>
      </c>
      <c r="D1324" t="str">
        <f t="shared" si="63"/>
        <v>BMYandYear 4</v>
      </c>
      <c r="E1324" s="5">
        <v>42369</v>
      </c>
      <c r="F1324" s="2">
        <v>16560000000</v>
      </c>
      <c r="G1324" s="2">
        <v>3909000000</v>
      </c>
      <c r="H1324" s="2">
        <v>4841000000</v>
      </c>
      <c r="I1324" s="2">
        <v>5920000000</v>
      </c>
      <c r="J1324">
        <v>0</v>
      </c>
      <c r="K1324" s="2">
        <f t="shared" si="61"/>
        <v>12651000000</v>
      </c>
      <c r="L1324" s="2">
        <f t="shared" si="62"/>
        <v>1890000000</v>
      </c>
      <c r="M1324" t="s">
        <v>8</v>
      </c>
      <c r="N1324" t="s">
        <v>490</v>
      </c>
    </row>
    <row r="1325" spans="1:14" x14ac:dyDescent="0.3">
      <c r="A1325">
        <v>241</v>
      </c>
      <c r="B1325" t="s">
        <v>92</v>
      </c>
      <c r="C1325" t="s">
        <v>3</v>
      </c>
      <c r="D1325" t="str">
        <f t="shared" si="63"/>
        <v>BSXandYear 4</v>
      </c>
      <c r="E1325" s="5">
        <v>42369</v>
      </c>
      <c r="F1325" s="2">
        <v>7477000000</v>
      </c>
      <c r="G1325" s="2">
        <v>2173000000</v>
      </c>
      <c r="H1325" s="2">
        <v>2996000000</v>
      </c>
      <c r="I1325" s="2">
        <v>876000000</v>
      </c>
      <c r="J1325" s="2">
        <v>495000000</v>
      </c>
      <c r="K1325" s="2">
        <f t="shared" si="61"/>
        <v>5304000000</v>
      </c>
      <c r="L1325" s="2">
        <f t="shared" si="62"/>
        <v>937000000</v>
      </c>
      <c r="M1325" t="s">
        <v>8</v>
      </c>
      <c r="N1325" t="s">
        <v>495</v>
      </c>
    </row>
    <row r="1326" spans="1:14" x14ac:dyDescent="0.3">
      <c r="A1326">
        <v>249</v>
      </c>
      <c r="B1326" t="s">
        <v>94</v>
      </c>
      <c r="C1326" t="s">
        <v>3</v>
      </c>
      <c r="D1326" t="str">
        <f t="shared" si="63"/>
        <v>BXPandYear 4</v>
      </c>
      <c r="E1326" s="5">
        <v>42369</v>
      </c>
      <c r="F1326" s="2">
        <v>2490821000</v>
      </c>
      <c r="G1326" s="2">
        <v>904336000</v>
      </c>
      <c r="H1326" s="2">
        <v>97578000</v>
      </c>
      <c r="I1326">
        <v>0</v>
      </c>
      <c r="J1326" s="2">
        <v>639542000</v>
      </c>
      <c r="K1326" s="2">
        <f t="shared" si="61"/>
        <v>1586485000</v>
      </c>
      <c r="L1326" s="2">
        <f t="shared" si="62"/>
        <v>849365000</v>
      </c>
      <c r="M1326" t="s">
        <v>12</v>
      </c>
      <c r="N1326" t="s">
        <v>505</v>
      </c>
    </row>
    <row r="1327" spans="1:14" x14ac:dyDescent="0.3">
      <c r="A1327">
        <v>269</v>
      </c>
      <c r="B1327" t="s">
        <v>98</v>
      </c>
      <c r="C1327" t="s">
        <v>3</v>
      </c>
      <c r="D1327" t="str">
        <f t="shared" si="63"/>
        <v>CBandYear 4</v>
      </c>
      <c r="E1327" s="5">
        <v>42369</v>
      </c>
      <c r="F1327" s="2">
        <v>18987000000</v>
      </c>
      <c r="G1327" s="2">
        <v>12968000000</v>
      </c>
      <c r="H1327" s="2">
        <v>2270000000</v>
      </c>
      <c r="I1327">
        <v>0</v>
      </c>
      <c r="J1327" s="2">
        <v>120000000</v>
      </c>
      <c r="K1327" s="2">
        <f t="shared" si="61"/>
        <v>6019000000</v>
      </c>
      <c r="L1327" s="2">
        <f t="shared" si="62"/>
        <v>3629000000</v>
      </c>
      <c r="M1327" t="s">
        <v>7</v>
      </c>
      <c r="N1327" t="s">
        <v>504</v>
      </c>
    </row>
    <row r="1328" spans="1:14" x14ac:dyDescent="0.3">
      <c r="A1328">
        <v>273</v>
      </c>
      <c r="B1328" t="s">
        <v>99</v>
      </c>
      <c r="C1328" t="s">
        <v>3</v>
      </c>
      <c r="D1328" t="str">
        <f t="shared" si="63"/>
        <v>CBGandYear 4</v>
      </c>
      <c r="E1328" s="5">
        <v>42369</v>
      </c>
      <c r="F1328" s="2">
        <v>10855810000</v>
      </c>
      <c r="G1328" s="2">
        <v>9716541000</v>
      </c>
      <c r="H1328">
        <v>0</v>
      </c>
      <c r="I1328">
        <v>0</v>
      </c>
      <c r="J1328" s="2">
        <v>314096000</v>
      </c>
      <c r="K1328" s="2">
        <f t="shared" si="61"/>
        <v>1139269000</v>
      </c>
      <c r="L1328" s="2">
        <f t="shared" si="62"/>
        <v>825173000</v>
      </c>
      <c r="M1328" t="s">
        <v>12</v>
      </c>
      <c r="N1328" t="s">
        <v>520</v>
      </c>
    </row>
    <row r="1329" spans="1:14" x14ac:dyDescent="0.3">
      <c r="A1329">
        <v>277</v>
      </c>
      <c r="B1329" t="s">
        <v>100</v>
      </c>
      <c r="C1329" t="s">
        <v>3</v>
      </c>
      <c r="D1329" t="str">
        <f t="shared" si="63"/>
        <v>CCIandYear 4</v>
      </c>
      <c r="E1329" s="5">
        <v>42369</v>
      </c>
      <c r="F1329" s="2">
        <v>3663851000</v>
      </c>
      <c r="G1329" s="2">
        <v>1321426000</v>
      </c>
      <c r="H1329" s="2">
        <v>310921000</v>
      </c>
      <c r="I1329">
        <v>0</v>
      </c>
      <c r="J1329" s="2">
        <v>1036178000</v>
      </c>
      <c r="K1329" s="2">
        <f t="shared" si="61"/>
        <v>2342425000</v>
      </c>
      <c r="L1329" s="2">
        <f t="shared" si="62"/>
        <v>995326000</v>
      </c>
      <c r="M1329" t="s">
        <v>12</v>
      </c>
      <c r="N1329" t="s">
        <v>505</v>
      </c>
    </row>
    <row r="1330" spans="1:14" x14ac:dyDescent="0.3">
      <c r="A1330">
        <v>293</v>
      </c>
      <c r="B1330" t="s">
        <v>104</v>
      </c>
      <c r="C1330" t="s">
        <v>3</v>
      </c>
      <c r="D1330" t="str">
        <f t="shared" si="63"/>
        <v>CFandYear 4</v>
      </c>
      <c r="E1330" s="5">
        <v>42369</v>
      </c>
      <c r="F1330" s="2">
        <v>4308300000</v>
      </c>
      <c r="G1330" s="2">
        <v>2761200000</v>
      </c>
      <c r="H1330" s="2">
        <v>319000000</v>
      </c>
      <c r="I1330">
        <v>0</v>
      </c>
      <c r="J1330">
        <v>0</v>
      </c>
      <c r="K1330" s="2">
        <f t="shared" si="61"/>
        <v>1547100000</v>
      </c>
      <c r="L1330" s="2">
        <f t="shared" si="62"/>
        <v>1228100000</v>
      </c>
      <c r="M1330" t="s">
        <v>11</v>
      </c>
      <c r="N1330" t="s">
        <v>521</v>
      </c>
    </row>
    <row r="1331" spans="1:14" x14ac:dyDescent="0.3">
      <c r="A1331">
        <v>297</v>
      </c>
      <c r="B1331" t="s">
        <v>105</v>
      </c>
      <c r="C1331" t="s">
        <v>3</v>
      </c>
      <c r="D1331" t="str">
        <f t="shared" si="63"/>
        <v>CFGandYear 4</v>
      </c>
      <c r="E1331" s="5">
        <v>42369</v>
      </c>
      <c r="F1331" s="2">
        <v>5276000000</v>
      </c>
      <c r="G1331" s="2">
        <v>237000000</v>
      </c>
      <c r="H1331" s="2">
        <v>3113000000</v>
      </c>
      <c r="I1331">
        <v>0</v>
      </c>
      <c r="J1331" s="2">
        <v>448000000</v>
      </c>
      <c r="K1331" s="2">
        <f t="shared" si="61"/>
        <v>5039000000</v>
      </c>
      <c r="L1331" s="2">
        <f t="shared" si="62"/>
        <v>1478000000</v>
      </c>
      <c r="M1331" t="s">
        <v>7</v>
      </c>
      <c r="N1331" t="s">
        <v>522</v>
      </c>
    </row>
    <row r="1332" spans="1:14" x14ac:dyDescent="0.3">
      <c r="A1332">
        <v>301</v>
      </c>
      <c r="B1332" t="s">
        <v>106</v>
      </c>
      <c r="C1332" t="s">
        <v>3</v>
      </c>
      <c r="D1332" t="str">
        <f t="shared" si="63"/>
        <v>CHDandYear 4</v>
      </c>
      <c r="E1332" s="5">
        <v>42369</v>
      </c>
      <c r="F1332" s="2">
        <v>3394800000</v>
      </c>
      <c r="G1332" s="2">
        <v>1883000000</v>
      </c>
      <c r="H1332" s="2">
        <v>837600000</v>
      </c>
      <c r="I1332">
        <v>0</v>
      </c>
      <c r="J1332">
        <v>0</v>
      </c>
      <c r="K1332" s="2">
        <f t="shared" si="61"/>
        <v>1511800000</v>
      </c>
      <c r="L1332" s="2">
        <f t="shared" si="62"/>
        <v>674200000</v>
      </c>
      <c r="M1332" t="s">
        <v>5</v>
      </c>
      <c r="N1332" t="s">
        <v>523</v>
      </c>
    </row>
    <row r="1333" spans="1:14" x14ac:dyDescent="0.3">
      <c r="A1333">
        <v>305</v>
      </c>
      <c r="B1333" t="s">
        <v>107</v>
      </c>
      <c r="C1333" t="s">
        <v>3</v>
      </c>
      <c r="D1333" t="str">
        <f t="shared" si="63"/>
        <v>CHKandYear 4</v>
      </c>
      <c r="E1333" s="5">
        <v>42369</v>
      </c>
      <c r="F1333" s="2">
        <v>12764000000</v>
      </c>
      <c r="G1333" s="2">
        <v>10295000000</v>
      </c>
      <c r="H1333" s="2">
        <v>334000000</v>
      </c>
      <c r="I1333">
        <v>0</v>
      </c>
      <c r="J1333" s="2">
        <v>2229000000</v>
      </c>
      <c r="K1333" s="2">
        <f t="shared" si="61"/>
        <v>2469000000</v>
      </c>
      <c r="L1333" s="2">
        <f t="shared" si="62"/>
        <v>-94000000</v>
      </c>
      <c r="M1333" t="s">
        <v>6</v>
      </c>
      <c r="N1333" t="s">
        <v>524</v>
      </c>
    </row>
    <row r="1334" spans="1:14" x14ac:dyDescent="0.3">
      <c r="A1334">
        <v>309</v>
      </c>
      <c r="B1334" t="s">
        <v>108</v>
      </c>
      <c r="C1334" t="s">
        <v>3</v>
      </c>
      <c r="D1334" t="str">
        <f t="shared" si="63"/>
        <v>CHRWandYear 4</v>
      </c>
      <c r="E1334" s="5">
        <v>42369</v>
      </c>
      <c r="F1334" s="2">
        <v>13476084000</v>
      </c>
      <c r="G1334" s="2">
        <v>11207604000</v>
      </c>
      <c r="H1334" s="2">
        <v>1410170000</v>
      </c>
      <c r="I1334">
        <v>0</v>
      </c>
      <c r="J1334">
        <v>0</v>
      </c>
      <c r="K1334" s="2">
        <f t="shared" si="61"/>
        <v>2268480000</v>
      </c>
      <c r="L1334" s="2">
        <f t="shared" si="62"/>
        <v>858310000</v>
      </c>
      <c r="M1334" t="s">
        <v>9</v>
      </c>
      <c r="N1334" t="s">
        <v>525</v>
      </c>
    </row>
    <row r="1335" spans="1:14" x14ac:dyDescent="0.3">
      <c r="A1335">
        <v>317</v>
      </c>
      <c r="B1335" t="s">
        <v>110</v>
      </c>
      <c r="C1335" t="s">
        <v>3</v>
      </c>
      <c r="D1335" t="str">
        <f t="shared" si="63"/>
        <v>CIandYear 4</v>
      </c>
      <c r="E1335" s="5">
        <v>42369</v>
      </c>
      <c r="F1335" s="2">
        <v>37876000000</v>
      </c>
      <c r="G1335" s="2">
        <v>23290000000</v>
      </c>
      <c r="H1335">
        <v>0</v>
      </c>
      <c r="I1335">
        <v>0</v>
      </c>
      <c r="J1335" s="2">
        <v>11259000000</v>
      </c>
      <c r="K1335" s="2">
        <f t="shared" si="61"/>
        <v>14586000000</v>
      </c>
      <c r="L1335" s="2">
        <f t="shared" si="62"/>
        <v>3327000000</v>
      </c>
      <c r="M1335" t="s">
        <v>8</v>
      </c>
      <c r="N1335" t="s">
        <v>511</v>
      </c>
    </row>
    <row r="1336" spans="1:14" x14ac:dyDescent="0.3">
      <c r="A1336">
        <v>321</v>
      </c>
      <c r="B1336" t="s">
        <v>111</v>
      </c>
      <c r="C1336" t="s">
        <v>3</v>
      </c>
      <c r="D1336" t="str">
        <f t="shared" si="63"/>
        <v>CINFandYear 4</v>
      </c>
      <c r="E1336" s="5">
        <v>42369</v>
      </c>
      <c r="F1336" s="2">
        <v>5142000000</v>
      </c>
      <c r="G1336" s="2">
        <v>4195000000</v>
      </c>
      <c r="H1336">
        <v>0</v>
      </c>
      <c r="I1336">
        <v>0</v>
      </c>
      <c r="J1336" s="2">
        <v>13000000</v>
      </c>
      <c r="K1336" s="2">
        <f t="shared" si="61"/>
        <v>947000000</v>
      </c>
      <c r="L1336" s="2">
        <f t="shared" si="62"/>
        <v>934000000</v>
      </c>
      <c r="M1336" t="s">
        <v>7</v>
      </c>
      <c r="N1336" t="s">
        <v>504</v>
      </c>
    </row>
    <row r="1337" spans="1:14" x14ac:dyDescent="0.3">
      <c r="A1337">
        <v>325</v>
      </c>
      <c r="B1337" t="s">
        <v>112</v>
      </c>
      <c r="C1337" t="s">
        <v>3</v>
      </c>
      <c r="D1337" t="str">
        <f t="shared" si="63"/>
        <v>CLandYear 4</v>
      </c>
      <c r="E1337" s="5">
        <v>42369</v>
      </c>
      <c r="F1337" s="2">
        <v>16034000000</v>
      </c>
      <c r="G1337" s="2">
        <v>6635000000</v>
      </c>
      <c r="H1337" s="2">
        <v>6610000000</v>
      </c>
      <c r="I1337">
        <v>0</v>
      </c>
      <c r="J1337">
        <v>0</v>
      </c>
      <c r="K1337" s="2">
        <f t="shared" si="61"/>
        <v>9399000000</v>
      </c>
      <c r="L1337" s="2">
        <f t="shared" si="62"/>
        <v>2789000000</v>
      </c>
      <c r="M1337" t="s">
        <v>5</v>
      </c>
      <c r="N1337" t="s">
        <v>523</v>
      </c>
    </row>
    <row r="1338" spans="1:14" x14ac:dyDescent="0.3">
      <c r="A1338">
        <v>353</v>
      </c>
      <c r="B1338" t="s">
        <v>118</v>
      </c>
      <c r="C1338" t="s">
        <v>3</v>
      </c>
      <c r="D1338" t="str">
        <f t="shared" si="63"/>
        <v>CNCandYear 4</v>
      </c>
      <c r="E1338" s="5">
        <v>42369</v>
      </c>
      <c r="F1338" s="2">
        <v>22760000000</v>
      </c>
      <c r="G1338" s="2">
        <v>17242000000</v>
      </c>
      <c r="H1338" s="2">
        <v>2977000000</v>
      </c>
      <c r="I1338">
        <v>0</v>
      </c>
      <c r="J1338" s="2">
        <v>1836000000</v>
      </c>
      <c r="K1338" s="2">
        <f t="shared" si="61"/>
        <v>5518000000</v>
      </c>
      <c r="L1338" s="2">
        <f t="shared" si="62"/>
        <v>705000000</v>
      </c>
      <c r="M1338" t="s">
        <v>8</v>
      </c>
      <c r="N1338" t="s">
        <v>511</v>
      </c>
    </row>
    <row r="1339" spans="1:14" x14ac:dyDescent="0.3">
      <c r="A1339">
        <v>357</v>
      </c>
      <c r="B1339" t="s">
        <v>119</v>
      </c>
      <c r="C1339" t="s">
        <v>3</v>
      </c>
      <c r="D1339" t="str">
        <f t="shared" si="63"/>
        <v>CNPandYear 4</v>
      </c>
      <c r="E1339" s="5">
        <v>42369</v>
      </c>
      <c r="F1339" s="2">
        <v>7386000000</v>
      </c>
      <c r="G1339" s="2">
        <v>5109000000</v>
      </c>
      <c r="H1339" s="2">
        <v>374000000</v>
      </c>
      <c r="I1339">
        <v>0</v>
      </c>
      <c r="J1339" s="2">
        <v>970000000</v>
      </c>
      <c r="K1339" s="2">
        <f t="shared" si="61"/>
        <v>2277000000</v>
      </c>
      <c r="L1339" s="2">
        <f t="shared" si="62"/>
        <v>933000000</v>
      </c>
      <c r="M1339" t="s">
        <v>14</v>
      </c>
      <c r="N1339" t="s">
        <v>501</v>
      </c>
    </row>
    <row r="1340" spans="1:14" x14ac:dyDescent="0.3">
      <c r="A1340">
        <v>361</v>
      </c>
      <c r="B1340" t="s">
        <v>120</v>
      </c>
      <c r="C1340" t="s">
        <v>3</v>
      </c>
      <c r="D1340" t="str">
        <f t="shared" si="63"/>
        <v>COFandYear 4</v>
      </c>
      <c r="E1340" s="5">
        <v>42369</v>
      </c>
      <c r="F1340" s="2">
        <v>25038000000</v>
      </c>
      <c r="G1340" s="2">
        <v>1091000000</v>
      </c>
      <c r="H1340" s="2">
        <v>12566000000</v>
      </c>
      <c r="I1340">
        <v>0</v>
      </c>
      <c r="J1340" s="2">
        <v>4966000000</v>
      </c>
      <c r="K1340" s="2">
        <f t="shared" si="61"/>
        <v>23947000000</v>
      </c>
      <c r="L1340" s="2">
        <f t="shared" si="62"/>
        <v>6415000000</v>
      </c>
      <c r="M1340" t="s">
        <v>7</v>
      </c>
      <c r="N1340" t="s">
        <v>487</v>
      </c>
    </row>
    <row r="1341" spans="1:14" x14ac:dyDescent="0.3">
      <c r="A1341">
        <v>365</v>
      </c>
      <c r="B1341" t="s">
        <v>121</v>
      </c>
      <c r="C1341" t="s">
        <v>3</v>
      </c>
      <c r="D1341" t="str">
        <f t="shared" si="63"/>
        <v>COGandYear 4</v>
      </c>
      <c r="E1341" s="5">
        <v>42369</v>
      </c>
      <c r="F1341" s="2">
        <v>1357150000</v>
      </c>
      <c r="G1341" s="2">
        <v>580994000</v>
      </c>
      <c r="H1341" s="2">
        <v>112253000</v>
      </c>
      <c r="I1341">
        <v>0</v>
      </c>
      <c r="J1341" s="2">
        <v>622211000</v>
      </c>
      <c r="K1341" s="2">
        <f t="shared" si="61"/>
        <v>776156000</v>
      </c>
      <c r="L1341" s="2">
        <f t="shared" si="62"/>
        <v>41692000</v>
      </c>
      <c r="M1341" t="s">
        <v>6</v>
      </c>
      <c r="N1341" t="s">
        <v>512</v>
      </c>
    </row>
    <row r="1342" spans="1:14" x14ac:dyDescent="0.3">
      <c r="A1342">
        <v>407</v>
      </c>
      <c r="B1342" t="s">
        <v>132</v>
      </c>
      <c r="C1342" t="s">
        <v>3</v>
      </c>
      <c r="D1342" t="str">
        <f t="shared" si="63"/>
        <v>CTLandYear 4</v>
      </c>
      <c r="E1342" s="5">
        <v>42369</v>
      </c>
      <c r="F1342" s="2">
        <v>17900000000</v>
      </c>
      <c r="G1342" s="2">
        <v>7778000000</v>
      </c>
      <c r="H1342" s="2">
        <v>3328000000</v>
      </c>
      <c r="I1342">
        <v>0</v>
      </c>
      <c r="J1342" s="2">
        <v>4189000000</v>
      </c>
      <c r="K1342" s="2">
        <f t="shared" si="61"/>
        <v>10122000000</v>
      </c>
      <c r="L1342" s="2">
        <f t="shared" si="62"/>
        <v>2605000000</v>
      </c>
      <c r="M1342" t="s">
        <v>13</v>
      </c>
      <c r="N1342" t="s">
        <v>526</v>
      </c>
    </row>
    <row r="1343" spans="1:14" x14ac:dyDescent="0.3">
      <c r="A1343">
        <v>411</v>
      </c>
      <c r="B1343" t="s">
        <v>133</v>
      </c>
      <c r="C1343" t="s">
        <v>3</v>
      </c>
      <c r="D1343" t="str">
        <f t="shared" si="63"/>
        <v>CTSHandYear 4</v>
      </c>
      <c r="E1343" s="5">
        <v>42369</v>
      </c>
      <c r="F1343" s="2">
        <v>12416000000</v>
      </c>
      <c r="G1343" s="2">
        <v>7440200000</v>
      </c>
      <c r="H1343" s="2">
        <v>2508600000</v>
      </c>
      <c r="I1343">
        <v>0</v>
      </c>
      <c r="J1343" s="2">
        <v>325200000</v>
      </c>
      <c r="K1343" s="2">
        <f t="shared" si="61"/>
        <v>4975800000</v>
      </c>
      <c r="L1343" s="2">
        <f t="shared" si="62"/>
        <v>2142000000</v>
      </c>
      <c r="M1343" t="s">
        <v>10</v>
      </c>
      <c r="N1343" t="s">
        <v>527</v>
      </c>
    </row>
    <row r="1344" spans="1:14" x14ac:dyDescent="0.3">
      <c r="A1344">
        <v>423</v>
      </c>
      <c r="B1344" t="s">
        <v>136</v>
      </c>
      <c r="C1344" t="s">
        <v>3</v>
      </c>
      <c r="D1344" t="str">
        <f t="shared" si="63"/>
        <v>CVXandYear 4</v>
      </c>
      <c r="E1344" s="5">
        <v>42369</v>
      </c>
      <c r="F1344" s="2">
        <v>129925000000</v>
      </c>
      <c r="G1344" s="2">
        <v>92785000000</v>
      </c>
      <c r="H1344" s="2">
        <v>16473000000</v>
      </c>
      <c r="I1344">
        <v>0</v>
      </c>
      <c r="J1344" s="2">
        <v>21037000000</v>
      </c>
      <c r="K1344" s="2">
        <f t="shared" si="61"/>
        <v>37140000000</v>
      </c>
      <c r="L1344" s="2">
        <f t="shared" si="62"/>
        <v>-370000000</v>
      </c>
      <c r="M1344" t="s">
        <v>6</v>
      </c>
      <c r="N1344" t="s">
        <v>524</v>
      </c>
    </row>
    <row r="1345" spans="1:14" x14ac:dyDescent="0.3">
      <c r="A1345">
        <v>427</v>
      </c>
      <c r="B1345" t="s">
        <v>137</v>
      </c>
      <c r="C1345" t="s">
        <v>3</v>
      </c>
      <c r="D1345" t="str">
        <f t="shared" si="63"/>
        <v>CXOandYear 4</v>
      </c>
      <c r="E1345" s="5">
        <v>42369</v>
      </c>
      <c r="F1345" s="2">
        <v>1803573000</v>
      </c>
      <c r="G1345" s="2">
        <v>541359000</v>
      </c>
      <c r="H1345" s="2">
        <v>230734000</v>
      </c>
      <c r="I1345">
        <v>0</v>
      </c>
      <c r="J1345" s="2">
        <v>1230853000</v>
      </c>
      <c r="K1345" s="2">
        <f t="shared" si="61"/>
        <v>1262214000</v>
      </c>
      <c r="L1345" s="2">
        <f t="shared" si="62"/>
        <v>-199373000</v>
      </c>
      <c r="M1345" t="s">
        <v>6</v>
      </c>
      <c r="N1345" t="s">
        <v>512</v>
      </c>
    </row>
    <row r="1346" spans="1:14" x14ac:dyDescent="0.3">
      <c r="A1346">
        <v>431</v>
      </c>
      <c r="B1346" t="s">
        <v>138</v>
      </c>
      <c r="C1346" t="s">
        <v>3</v>
      </c>
      <c r="D1346" t="str">
        <f t="shared" si="63"/>
        <v>DandYear 4</v>
      </c>
      <c r="E1346" s="5">
        <v>42369</v>
      </c>
      <c r="F1346" s="2">
        <v>11683000000</v>
      </c>
      <c r="G1346" s="2">
        <v>6201000000</v>
      </c>
      <c r="H1346" s="2">
        <v>551000000</v>
      </c>
      <c r="I1346">
        <v>0</v>
      </c>
      <c r="J1346" s="2">
        <v>1395000000</v>
      </c>
      <c r="K1346" s="2">
        <f t="shared" si="61"/>
        <v>5482000000</v>
      </c>
      <c r="L1346" s="2">
        <f t="shared" si="62"/>
        <v>3536000000</v>
      </c>
      <c r="M1346" t="s">
        <v>14</v>
      </c>
      <c r="N1346" t="s">
        <v>502</v>
      </c>
    </row>
    <row r="1347" spans="1:14" x14ac:dyDescent="0.3">
      <c r="A1347">
        <v>447</v>
      </c>
      <c r="B1347" t="s">
        <v>142</v>
      </c>
      <c r="C1347" t="s">
        <v>3</v>
      </c>
      <c r="D1347" t="str">
        <f t="shared" si="63"/>
        <v>DFSandYear 4</v>
      </c>
      <c r="E1347" s="5">
        <v>42369</v>
      </c>
      <c r="F1347" s="2">
        <v>10002000000</v>
      </c>
      <c r="G1347" s="2">
        <v>623000000</v>
      </c>
      <c r="H1347" s="2">
        <v>3615000000</v>
      </c>
      <c r="I1347">
        <v>0</v>
      </c>
      <c r="J1347" s="2">
        <v>1512000000</v>
      </c>
      <c r="K1347" s="2">
        <f t="shared" ref="K1347:K1410" si="64">F1347-G1347</f>
        <v>9379000000</v>
      </c>
      <c r="L1347" s="2">
        <f t="shared" ref="L1347:L1410" si="65">F1347-G1347-H1347-I1347-J1347</f>
        <v>4252000000</v>
      </c>
      <c r="M1347" t="s">
        <v>7</v>
      </c>
      <c r="N1347" t="s">
        <v>487</v>
      </c>
    </row>
    <row r="1348" spans="1:14" x14ac:dyDescent="0.3">
      <c r="A1348">
        <v>455</v>
      </c>
      <c r="B1348" t="s">
        <v>144</v>
      </c>
      <c r="C1348" t="s">
        <v>3</v>
      </c>
      <c r="D1348" t="str">
        <f t="shared" ref="D1348:D1411" si="66">B1348&amp;"and"&amp;C1348</f>
        <v>DGXandYear 4</v>
      </c>
      <c r="E1348" s="5">
        <v>42369</v>
      </c>
      <c r="F1348" s="2">
        <v>7493000000</v>
      </c>
      <c r="G1348" s="2">
        <v>4657000000</v>
      </c>
      <c r="H1348" s="2">
        <v>1356000000</v>
      </c>
      <c r="I1348">
        <v>0</v>
      </c>
      <c r="J1348" s="2">
        <v>81000000</v>
      </c>
      <c r="K1348" s="2">
        <f t="shared" si="64"/>
        <v>2836000000</v>
      </c>
      <c r="L1348" s="2">
        <f t="shared" si="65"/>
        <v>1399000000</v>
      </c>
      <c r="M1348" t="s">
        <v>8</v>
      </c>
      <c r="N1348" t="s">
        <v>528</v>
      </c>
    </row>
    <row r="1349" spans="1:14" x14ac:dyDescent="0.3">
      <c r="A1349">
        <v>463</v>
      </c>
      <c r="B1349" t="s">
        <v>146</v>
      </c>
      <c r="C1349" t="s">
        <v>3</v>
      </c>
      <c r="D1349" t="str">
        <f t="shared" si="66"/>
        <v>DHRandYear 4</v>
      </c>
      <c r="E1349" s="5">
        <v>42369</v>
      </c>
      <c r="F1349" s="2">
        <v>20563100000</v>
      </c>
      <c r="G1349" s="2">
        <v>9800600000</v>
      </c>
      <c r="H1349" s="2">
        <v>6054300000</v>
      </c>
      <c r="I1349" s="2">
        <v>1239100000</v>
      </c>
      <c r="J1349">
        <v>0</v>
      </c>
      <c r="K1349" s="2">
        <f t="shared" si="64"/>
        <v>10762500000</v>
      </c>
      <c r="L1349" s="2">
        <f t="shared" si="65"/>
        <v>3469100000</v>
      </c>
      <c r="M1349" t="s">
        <v>9</v>
      </c>
      <c r="N1349" t="s">
        <v>493</v>
      </c>
    </row>
    <row r="1350" spans="1:14" x14ac:dyDescent="0.3">
      <c r="A1350">
        <v>483</v>
      </c>
      <c r="B1350" t="s">
        <v>151</v>
      </c>
      <c r="C1350" t="s">
        <v>3</v>
      </c>
      <c r="D1350" t="str">
        <f t="shared" si="66"/>
        <v>DLRandYear 4</v>
      </c>
      <c r="E1350" s="5">
        <v>42369</v>
      </c>
      <c r="F1350" s="2">
        <v>1763336000</v>
      </c>
      <c r="G1350" s="2">
        <v>651282000</v>
      </c>
      <c r="H1350" s="2">
        <v>139616000</v>
      </c>
      <c r="I1350">
        <v>0</v>
      </c>
      <c r="J1350" s="2">
        <v>570527000</v>
      </c>
      <c r="K1350" s="2">
        <f t="shared" si="64"/>
        <v>1112054000</v>
      </c>
      <c r="L1350" s="2">
        <f t="shared" si="65"/>
        <v>401911000</v>
      </c>
      <c r="M1350" t="s">
        <v>12</v>
      </c>
      <c r="N1350" t="s">
        <v>510</v>
      </c>
    </row>
    <row r="1351" spans="1:14" x14ac:dyDescent="0.3">
      <c r="A1351">
        <v>491</v>
      </c>
      <c r="B1351" t="s">
        <v>153</v>
      </c>
      <c r="C1351" t="s">
        <v>3</v>
      </c>
      <c r="D1351" t="str">
        <f t="shared" si="66"/>
        <v>DNBandYear 4</v>
      </c>
      <c r="E1351" s="5">
        <v>42369</v>
      </c>
      <c r="F1351" s="2">
        <v>1637100000</v>
      </c>
      <c r="G1351">
        <v>0</v>
      </c>
      <c r="H1351" s="2">
        <v>1209100000</v>
      </c>
      <c r="I1351">
        <v>0</v>
      </c>
      <c r="J1351" s="2">
        <v>58700000</v>
      </c>
      <c r="K1351" s="2">
        <f t="shared" si="64"/>
        <v>1637100000</v>
      </c>
      <c r="L1351" s="2">
        <f t="shared" si="65"/>
        <v>369300000</v>
      </c>
      <c r="M1351" t="s">
        <v>9</v>
      </c>
      <c r="N1351" t="s">
        <v>529</v>
      </c>
    </row>
    <row r="1352" spans="1:14" x14ac:dyDescent="0.3">
      <c r="A1352">
        <v>507</v>
      </c>
      <c r="B1352" t="s">
        <v>157</v>
      </c>
      <c r="C1352" t="s">
        <v>3</v>
      </c>
      <c r="D1352" t="str">
        <f t="shared" si="66"/>
        <v>DUKandYear 4</v>
      </c>
      <c r="E1352" s="5">
        <v>42369</v>
      </c>
      <c r="F1352" s="2">
        <v>23459000000</v>
      </c>
      <c r="G1352" s="2">
        <v>13728000000</v>
      </c>
      <c r="H1352" s="2">
        <v>1135000000</v>
      </c>
      <c r="I1352">
        <v>0</v>
      </c>
      <c r="J1352" s="2">
        <v>3144000000</v>
      </c>
      <c r="K1352" s="2">
        <f t="shared" si="64"/>
        <v>9731000000</v>
      </c>
      <c r="L1352" s="2">
        <f t="shared" si="65"/>
        <v>5452000000</v>
      </c>
      <c r="M1352" t="s">
        <v>14</v>
      </c>
      <c r="N1352" t="s">
        <v>502</v>
      </c>
    </row>
    <row r="1353" spans="1:14" x14ac:dyDescent="0.3">
      <c r="A1353">
        <v>511</v>
      </c>
      <c r="B1353" t="s">
        <v>158</v>
      </c>
      <c r="C1353" t="s">
        <v>3</v>
      </c>
      <c r="D1353" t="str">
        <f t="shared" si="66"/>
        <v>DVAandYear 4</v>
      </c>
      <c r="E1353" s="5">
        <v>42369</v>
      </c>
      <c r="F1353" s="2">
        <v>13781837000</v>
      </c>
      <c r="G1353" s="2">
        <v>9824834000</v>
      </c>
      <c r="H1353" s="2">
        <v>1947135000</v>
      </c>
      <c r="I1353">
        <v>0</v>
      </c>
      <c r="J1353" s="2">
        <v>638024000</v>
      </c>
      <c r="K1353" s="2">
        <f t="shared" si="64"/>
        <v>3957003000</v>
      </c>
      <c r="L1353" s="2">
        <f t="shared" si="65"/>
        <v>1371844000</v>
      </c>
      <c r="M1353" t="s">
        <v>8</v>
      </c>
      <c r="N1353" t="s">
        <v>528</v>
      </c>
    </row>
    <row r="1354" spans="1:14" x14ac:dyDescent="0.3">
      <c r="A1354">
        <v>527</v>
      </c>
      <c r="B1354" t="s">
        <v>162</v>
      </c>
      <c r="C1354" t="s">
        <v>3</v>
      </c>
      <c r="D1354" t="str">
        <f t="shared" si="66"/>
        <v>ECLandYear 4</v>
      </c>
      <c r="E1354" s="5">
        <v>42369</v>
      </c>
      <c r="F1354" s="2">
        <v>13545100000</v>
      </c>
      <c r="G1354" s="2">
        <v>7223500000</v>
      </c>
      <c r="H1354" s="2">
        <v>4345500000</v>
      </c>
      <c r="I1354">
        <v>0</v>
      </c>
      <c r="J1354">
        <v>0</v>
      </c>
      <c r="K1354" s="2">
        <f t="shared" si="64"/>
        <v>6321600000</v>
      </c>
      <c r="L1354" s="2">
        <f t="shared" si="65"/>
        <v>1976100000</v>
      </c>
      <c r="M1354" t="s">
        <v>11</v>
      </c>
      <c r="N1354" t="s">
        <v>507</v>
      </c>
    </row>
    <row r="1355" spans="1:14" x14ac:dyDescent="0.3">
      <c r="A1355">
        <v>535</v>
      </c>
      <c r="B1355" t="s">
        <v>164</v>
      </c>
      <c r="C1355" t="s">
        <v>3</v>
      </c>
      <c r="D1355" t="str">
        <f t="shared" si="66"/>
        <v>EFXandYear 4</v>
      </c>
      <c r="E1355" s="5">
        <v>42369</v>
      </c>
      <c r="F1355" s="2">
        <v>2663600000</v>
      </c>
      <c r="G1355" s="2">
        <v>887400000</v>
      </c>
      <c r="H1355" s="2">
        <v>884300000</v>
      </c>
      <c r="I1355">
        <v>0</v>
      </c>
      <c r="J1355" s="2">
        <v>198000000</v>
      </c>
      <c r="K1355" s="2">
        <f t="shared" si="64"/>
        <v>1776200000</v>
      </c>
      <c r="L1355" s="2">
        <f t="shared" si="65"/>
        <v>693900000</v>
      </c>
      <c r="M1355" t="s">
        <v>9</v>
      </c>
      <c r="N1355" t="s">
        <v>529</v>
      </c>
    </row>
    <row r="1356" spans="1:14" x14ac:dyDescent="0.3">
      <c r="A1356">
        <v>539</v>
      </c>
      <c r="B1356" t="s">
        <v>165</v>
      </c>
      <c r="C1356" t="s">
        <v>3</v>
      </c>
      <c r="D1356" t="str">
        <f t="shared" si="66"/>
        <v>EIXandYear 4</v>
      </c>
      <c r="E1356" s="5">
        <v>42369</v>
      </c>
      <c r="F1356" s="2">
        <v>11524000000</v>
      </c>
      <c r="G1356" s="2">
        <v>7256000000</v>
      </c>
      <c r="H1356" s="2">
        <v>336000000</v>
      </c>
      <c r="I1356">
        <v>0</v>
      </c>
      <c r="J1356" s="2">
        <v>1919000000</v>
      </c>
      <c r="K1356" s="2">
        <f t="shared" si="64"/>
        <v>4268000000</v>
      </c>
      <c r="L1356" s="2">
        <f t="shared" si="65"/>
        <v>2013000000</v>
      </c>
      <c r="M1356" t="s">
        <v>14</v>
      </c>
      <c r="N1356" t="s">
        <v>502</v>
      </c>
    </row>
    <row r="1357" spans="1:14" x14ac:dyDescent="0.3">
      <c r="A1357">
        <v>547</v>
      </c>
      <c r="B1357" t="s">
        <v>167</v>
      </c>
      <c r="C1357" t="s">
        <v>3</v>
      </c>
      <c r="D1357" t="str">
        <f t="shared" si="66"/>
        <v>EMNandYear 4</v>
      </c>
      <c r="E1357" s="5">
        <v>42369</v>
      </c>
      <c r="F1357" s="2">
        <v>9648000000</v>
      </c>
      <c r="G1357" s="2">
        <v>7068000000</v>
      </c>
      <c r="H1357" s="2">
        <v>762000000</v>
      </c>
      <c r="I1357" s="2">
        <v>251000000</v>
      </c>
      <c r="J1357">
        <v>0</v>
      </c>
      <c r="K1357" s="2">
        <f t="shared" si="64"/>
        <v>2580000000</v>
      </c>
      <c r="L1357" s="2">
        <f t="shared" si="65"/>
        <v>1567000000</v>
      </c>
      <c r="M1357" t="s">
        <v>11</v>
      </c>
      <c r="N1357" t="s">
        <v>530</v>
      </c>
    </row>
    <row r="1358" spans="1:14" x14ac:dyDescent="0.3">
      <c r="A1358">
        <v>555</v>
      </c>
      <c r="B1358" t="s">
        <v>169</v>
      </c>
      <c r="C1358" t="s">
        <v>3</v>
      </c>
      <c r="D1358" t="str">
        <f t="shared" si="66"/>
        <v>EOGandYear 4</v>
      </c>
      <c r="E1358" s="5">
        <v>42369</v>
      </c>
      <c r="F1358" s="2">
        <v>8757428000</v>
      </c>
      <c r="G1358" s="2">
        <v>2177757000</v>
      </c>
      <c r="H1358" s="2">
        <v>3174320000</v>
      </c>
      <c r="I1358">
        <v>0</v>
      </c>
      <c r="J1358" s="2">
        <v>3313644000</v>
      </c>
      <c r="K1358" s="2">
        <f t="shared" si="64"/>
        <v>6579671000</v>
      </c>
      <c r="L1358" s="2">
        <f t="shared" si="65"/>
        <v>91707000</v>
      </c>
      <c r="M1358" t="s">
        <v>6</v>
      </c>
      <c r="N1358" t="s">
        <v>512</v>
      </c>
    </row>
    <row r="1359" spans="1:14" x14ac:dyDescent="0.3">
      <c r="A1359">
        <v>559</v>
      </c>
      <c r="B1359" t="s">
        <v>170</v>
      </c>
      <c r="C1359" t="s">
        <v>3</v>
      </c>
      <c r="D1359" t="str">
        <f t="shared" si="66"/>
        <v>EQIXandYear 4</v>
      </c>
      <c r="E1359" s="5">
        <v>42369</v>
      </c>
      <c r="F1359" s="2">
        <v>2725867000</v>
      </c>
      <c r="G1359" s="2">
        <v>1291506000</v>
      </c>
      <c r="H1359" s="2">
        <v>825296000</v>
      </c>
      <c r="I1359">
        <v>0</v>
      </c>
      <c r="J1359">
        <v>0</v>
      </c>
      <c r="K1359" s="2">
        <f t="shared" si="64"/>
        <v>1434361000</v>
      </c>
      <c r="L1359" s="2">
        <f t="shared" si="65"/>
        <v>609065000</v>
      </c>
      <c r="M1359" t="s">
        <v>12</v>
      </c>
      <c r="N1359" t="s">
        <v>505</v>
      </c>
    </row>
    <row r="1360" spans="1:14" x14ac:dyDescent="0.3">
      <c r="A1360">
        <v>563</v>
      </c>
      <c r="B1360" t="s">
        <v>171</v>
      </c>
      <c r="C1360" t="s">
        <v>3</v>
      </c>
      <c r="D1360" t="str">
        <f t="shared" si="66"/>
        <v>EQRandYear 4</v>
      </c>
      <c r="E1360" s="5">
        <v>42369</v>
      </c>
      <c r="F1360" s="2">
        <v>2744965000</v>
      </c>
      <c r="G1360" s="2">
        <v>905168000</v>
      </c>
      <c r="H1360" s="2">
        <v>65082000</v>
      </c>
      <c r="I1360">
        <v>0</v>
      </c>
      <c r="J1360" s="2">
        <v>765895000</v>
      </c>
      <c r="K1360" s="2">
        <f t="shared" si="64"/>
        <v>1839797000</v>
      </c>
      <c r="L1360" s="2">
        <f t="shared" si="65"/>
        <v>1008820000</v>
      </c>
      <c r="M1360" t="s">
        <v>12</v>
      </c>
      <c r="N1360" t="s">
        <v>505</v>
      </c>
    </row>
    <row r="1361" spans="1:14" x14ac:dyDescent="0.3">
      <c r="A1361">
        <v>571</v>
      </c>
      <c r="B1361" t="s">
        <v>173</v>
      </c>
      <c r="C1361" t="s">
        <v>3</v>
      </c>
      <c r="D1361" t="str">
        <f t="shared" si="66"/>
        <v>ESandYear 4</v>
      </c>
      <c r="E1361" s="5">
        <v>42369</v>
      </c>
      <c r="F1361" s="2">
        <v>7954827000</v>
      </c>
      <c r="G1361" s="2">
        <v>4416194000</v>
      </c>
      <c r="H1361" s="2">
        <v>1086274000</v>
      </c>
      <c r="I1361">
        <v>0</v>
      </c>
      <c r="J1361" s="2">
        <v>688195000</v>
      </c>
      <c r="K1361" s="2">
        <f t="shared" si="64"/>
        <v>3538633000</v>
      </c>
      <c r="L1361" s="2">
        <f t="shared" si="65"/>
        <v>1764164000</v>
      </c>
      <c r="M1361" t="s">
        <v>14</v>
      </c>
      <c r="N1361" t="s">
        <v>501</v>
      </c>
    </row>
    <row r="1362" spans="1:14" x14ac:dyDescent="0.3">
      <c r="A1362">
        <v>575</v>
      </c>
      <c r="B1362" t="s">
        <v>174</v>
      </c>
      <c r="C1362" t="s">
        <v>3</v>
      </c>
      <c r="D1362" t="str">
        <f t="shared" si="66"/>
        <v>ESSandYear 4</v>
      </c>
      <c r="E1362" s="5">
        <v>42369</v>
      </c>
      <c r="F1362" s="2">
        <v>1194407000</v>
      </c>
      <c r="G1362" s="2">
        <v>363508000</v>
      </c>
      <c r="H1362" s="2">
        <v>40090000</v>
      </c>
      <c r="I1362">
        <v>0</v>
      </c>
      <c r="J1362" s="2">
        <v>453423000</v>
      </c>
      <c r="K1362" s="2">
        <f t="shared" si="64"/>
        <v>830899000</v>
      </c>
      <c r="L1362" s="2">
        <f t="shared" si="65"/>
        <v>337386000</v>
      </c>
      <c r="M1362" t="s">
        <v>12</v>
      </c>
      <c r="N1362" t="s">
        <v>531</v>
      </c>
    </row>
    <row r="1363" spans="1:14" x14ac:dyDescent="0.3">
      <c r="A1363">
        <v>579</v>
      </c>
      <c r="B1363" t="s">
        <v>175</v>
      </c>
      <c r="C1363" t="s">
        <v>3</v>
      </c>
      <c r="D1363" t="str">
        <f t="shared" si="66"/>
        <v>ETFCandYear 4</v>
      </c>
      <c r="E1363" s="5">
        <v>42369</v>
      </c>
      <c r="F1363" s="2">
        <v>1403000000</v>
      </c>
      <c r="G1363">
        <v>0</v>
      </c>
      <c r="H1363" s="2">
        <v>1048000000</v>
      </c>
      <c r="I1363">
        <v>0</v>
      </c>
      <c r="J1363" s="2">
        <v>61000000</v>
      </c>
      <c r="K1363" s="2">
        <f t="shared" si="64"/>
        <v>1403000000</v>
      </c>
      <c r="L1363" s="2">
        <f t="shared" si="65"/>
        <v>294000000</v>
      </c>
      <c r="M1363" t="s">
        <v>7</v>
      </c>
      <c r="N1363" t="s">
        <v>532</v>
      </c>
    </row>
    <row r="1364" spans="1:14" x14ac:dyDescent="0.3">
      <c r="A1364">
        <v>583</v>
      </c>
      <c r="B1364" t="s">
        <v>176</v>
      </c>
      <c r="C1364" t="s">
        <v>3</v>
      </c>
      <c r="D1364" t="str">
        <f t="shared" si="66"/>
        <v>ETNandYear 4</v>
      </c>
      <c r="E1364" s="5">
        <v>42369</v>
      </c>
      <c r="F1364" s="2">
        <v>20855000000</v>
      </c>
      <c r="G1364" s="2">
        <v>14292000000</v>
      </c>
      <c r="H1364" s="2">
        <v>3596000000</v>
      </c>
      <c r="I1364" s="2">
        <v>625000000</v>
      </c>
      <c r="J1364">
        <v>0</v>
      </c>
      <c r="K1364" s="2">
        <f t="shared" si="64"/>
        <v>6563000000</v>
      </c>
      <c r="L1364" s="2">
        <f t="shared" si="65"/>
        <v>2342000000</v>
      </c>
      <c r="M1364" t="s">
        <v>9</v>
      </c>
      <c r="N1364" t="s">
        <v>493</v>
      </c>
    </row>
    <row r="1365" spans="1:14" x14ac:dyDescent="0.3">
      <c r="A1365">
        <v>587</v>
      </c>
      <c r="B1365" t="s">
        <v>177</v>
      </c>
      <c r="C1365" t="s">
        <v>3</v>
      </c>
      <c r="D1365" t="str">
        <f t="shared" si="66"/>
        <v>ETRandYear 4</v>
      </c>
      <c r="E1365" s="5">
        <v>42369</v>
      </c>
      <c r="F1365" s="2">
        <v>11513251000</v>
      </c>
      <c r="G1365" s="2">
        <v>7449273000</v>
      </c>
      <c r="H1365" s="2">
        <v>1074998000</v>
      </c>
      <c r="I1365">
        <v>0</v>
      </c>
      <c r="J1365" s="2">
        <v>1337276000</v>
      </c>
      <c r="K1365" s="2">
        <f t="shared" si="64"/>
        <v>4063978000</v>
      </c>
      <c r="L1365" s="2">
        <f t="shared" si="65"/>
        <v>1651704000</v>
      </c>
      <c r="M1365" t="s">
        <v>14</v>
      </c>
      <c r="N1365" t="s">
        <v>502</v>
      </c>
    </row>
    <row r="1366" spans="1:14" x14ac:dyDescent="0.3">
      <c r="A1366">
        <v>591</v>
      </c>
      <c r="B1366" t="s">
        <v>178</v>
      </c>
      <c r="C1366" t="s">
        <v>3</v>
      </c>
      <c r="D1366" t="str">
        <f t="shared" si="66"/>
        <v>EWandYear 4</v>
      </c>
      <c r="E1366" s="5">
        <v>42369</v>
      </c>
      <c r="F1366" s="2">
        <v>2493700000</v>
      </c>
      <c r="G1366" s="2">
        <v>617200000</v>
      </c>
      <c r="H1366" s="2">
        <v>850700000</v>
      </c>
      <c r="I1366" s="2">
        <v>383100000</v>
      </c>
      <c r="J1366">
        <v>0</v>
      </c>
      <c r="K1366" s="2">
        <f t="shared" si="64"/>
        <v>1876500000</v>
      </c>
      <c r="L1366" s="2">
        <f t="shared" si="65"/>
        <v>642700000</v>
      </c>
      <c r="M1366" t="s">
        <v>8</v>
      </c>
      <c r="N1366" t="s">
        <v>495</v>
      </c>
    </row>
    <row r="1367" spans="1:14" x14ac:dyDescent="0.3">
      <c r="A1367">
        <v>599</v>
      </c>
      <c r="B1367" t="s">
        <v>180</v>
      </c>
      <c r="C1367" t="s">
        <v>3</v>
      </c>
      <c r="D1367" t="str">
        <f t="shared" si="66"/>
        <v>EXPDandYear 4</v>
      </c>
      <c r="E1367" s="5">
        <v>42369</v>
      </c>
      <c r="F1367" s="2">
        <v>6616632000</v>
      </c>
      <c r="G1367" s="2">
        <v>4428855000</v>
      </c>
      <c r="H1367" s="2">
        <v>1420281000</v>
      </c>
      <c r="I1367">
        <v>0</v>
      </c>
      <c r="J1367" s="2">
        <v>46012000</v>
      </c>
      <c r="K1367" s="2">
        <f t="shared" si="64"/>
        <v>2187777000</v>
      </c>
      <c r="L1367" s="2">
        <f t="shared" si="65"/>
        <v>721484000</v>
      </c>
      <c r="M1367" t="s">
        <v>9</v>
      </c>
      <c r="N1367" t="s">
        <v>525</v>
      </c>
    </row>
    <row r="1368" spans="1:14" x14ac:dyDescent="0.3">
      <c r="A1368">
        <v>607</v>
      </c>
      <c r="B1368" t="s">
        <v>182</v>
      </c>
      <c r="C1368" t="s">
        <v>3</v>
      </c>
      <c r="D1368" t="str">
        <f t="shared" si="66"/>
        <v>EXRandYear 4</v>
      </c>
      <c r="E1368" s="5">
        <v>42369</v>
      </c>
      <c r="F1368" s="2">
        <v>782270000</v>
      </c>
      <c r="G1368" s="2">
        <v>203965000</v>
      </c>
      <c r="H1368" s="2">
        <v>80791000</v>
      </c>
      <c r="I1368">
        <v>0</v>
      </c>
      <c r="J1368" s="2">
        <v>133457000</v>
      </c>
      <c r="K1368" s="2">
        <f t="shared" si="64"/>
        <v>578305000</v>
      </c>
      <c r="L1368" s="2">
        <f t="shared" si="65"/>
        <v>364057000</v>
      </c>
      <c r="M1368" t="s">
        <v>12</v>
      </c>
      <c r="N1368" t="s">
        <v>510</v>
      </c>
    </row>
    <row r="1369" spans="1:14" x14ac:dyDescent="0.3">
      <c r="A1369">
        <v>623</v>
      </c>
      <c r="B1369" t="s">
        <v>186</v>
      </c>
      <c r="C1369" t="s">
        <v>3</v>
      </c>
      <c r="D1369" t="str">
        <f t="shared" si="66"/>
        <v>FBHSandYear 4</v>
      </c>
      <c r="E1369" s="5">
        <v>42369</v>
      </c>
      <c r="F1369" s="2">
        <v>4579400000</v>
      </c>
      <c r="G1369" s="2">
        <v>2997500000</v>
      </c>
      <c r="H1369" s="2">
        <v>1047600000</v>
      </c>
      <c r="I1369">
        <v>0</v>
      </c>
      <c r="J1369" s="2">
        <v>21600000</v>
      </c>
      <c r="K1369" s="2">
        <f t="shared" si="64"/>
        <v>1581900000</v>
      </c>
      <c r="L1369" s="2">
        <f t="shared" si="65"/>
        <v>512700000</v>
      </c>
      <c r="M1369" t="s">
        <v>9</v>
      </c>
      <c r="N1369" t="s">
        <v>533</v>
      </c>
    </row>
    <row r="1370" spans="1:14" x14ac:dyDescent="0.3">
      <c r="A1370">
        <v>627</v>
      </c>
      <c r="B1370" t="s">
        <v>187</v>
      </c>
      <c r="C1370" t="s">
        <v>3</v>
      </c>
      <c r="D1370" t="str">
        <f t="shared" si="66"/>
        <v>FCXandYear 4</v>
      </c>
      <c r="E1370" s="5">
        <v>42369</v>
      </c>
      <c r="F1370" s="2">
        <v>15877000000</v>
      </c>
      <c r="G1370" s="2">
        <v>28524000000</v>
      </c>
      <c r="H1370" s="2">
        <v>569000000</v>
      </c>
      <c r="I1370" s="2">
        <v>127000000</v>
      </c>
      <c r="J1370">
        <v>0</v>
      </c>
      <c r="K1370" s="2">
        <f t="shared" si="64"/>
        <v>-12647000000</v>
      </c>
      <c r="L1370" s="2">
        <f t="shared" si="65"/>
        <v>-13343000000</v>
      </c>
      <c r="M1370" t="s">
        <v>11</v>
      </c>
      <c r="N1370" t="s">
        <v>534</v>
      </c>
    </row>
    <row r="1371" spans="1:14" x14ac:dyDescent="0.3">
      <c r="A1371">
        <v>635</v>
      </c>
      <c r="B1371" t="s">
        <v>189</v>
      </c>
      <c r="C1371" t="s">
        <v>3</v>
      </c>
      <c r="D1371" t="str">
        <f t="shared" si="66"/>
        <v>FEandYear 4</v>
      </c>
      <c r="E1371" s="5">
        <v>42369</v>
      </c>
      <c r="F1371" s="2">
        <v>15026000000</v>
      </c>
      <c r="G1371" s="2">
        <v>6173000000</v>
      </c>
      <c r="H1371" s="2">
        <v>4969000000</v>
      </c>
      <c r="I1371">
        <v>0</v>
      </c>
      <c r="J1371" s="2">
        <v>1550000000</v>
      </c>
      <c r="K1371" s="2">
        <f t="shared" si="64"/>
        <v>8853000000</v>
      </c>
      <c r="L1371" s="2">
        <f t="shared" si="65"/>
        <v>2334000000</v>
      </c>
      <c r="M1371" t="s">
        <v>14</v>
      </c>
      <c r="N1371" t="s">
        <v>502</v>
      </c>
    </row>
    <row r="1372" spans="1:14" x14ac:dyDescent="0.3">
      <c r="A1372">
        <v>643</v>
      </c>
      <c r="B1372" t="s">
        <v>191</v>
      </c>
      <c r="C1372" t="s">
        <v>3</v>
      </c>
      <c r="D1372" t="str">
        <f t="shared" si="66"/>
        <v>FISandYear 4</v>
      </c>
      <c r="E1372" s="5">
        <v>42369</v>
      </c>
      <c r="F1372" s="2">
        <v>6595200000</v>
      </c>
      <c r="G1372" s="2">
        <v>4393200000</v>
      </c>
      <c r="H1372" s="2">
        <v>1102800000</v>
      </c>
      <c r="I1372">
        <v>0</v>
      </c>
      <c r="J1372">
        <v>0</v>
      </c>
      <c r="K1372" s="2">
        <f t="shared" si="64"/>
        <v>2202000000</v>
      </c>
      <c r="L1372" s="2">
        <f t="shared" si="65"/>
        <v>1099200000</v>
      </c>
      <c r="M1372" t="s">
        <v>10</v>
      </c>
      <c r="N1372" t="s">
        <v>506</v>
      </c>
    </row>
    <row r="1373" spans="1:14" x14ac:dyDescent="0.3">
      <c r="A1373">
        <v>647</v>
      </c>
      <c r="B1373" t="s">
        <v>192</v>
      </c>
      <c r="C1373" t="s">
        <v>3</v>
      </c>
      <c r="D1373" t="str">
        <f t="shared" si="66"/>
        <v>FISVandYear 4</v>
      </c>
      <c r="E1373" s="5">
        <v>42369</v>
      </c>
      <c r="F1373" s="2">
        <v>5254000000</v>
      </c>
      <c r="G1373" s="2">
        <v>2909000000</v>
      </c>
      <c r="H1373" s="2">
        <v>1034000000</v>
      </c>
      <c r="I1373">
        <v>0</v>
      </c>
      <c r="J1373">
        <v>0</v>
      </c>
      <c r="K1373" s="2">
        <f t="shared" si="64"/>
        <v>2345000000</v>
      </c>
      <c r="L1373" s="2">
        <f t="shared" si="65"/>
        <v>1311000000</v>
      </c>
      <c r="M1373" t="s">
        <v>10</v>
      </c>
      <c r="N1373" t="s">
        <v>506</v>
      </c>
    </row>
    <row r="1374" spans="1:14" x14ac:dyDescent="0.3">
      <c r="A1374">
        <v>655</v>
      </c>
      <c r="B1374" t="s">
        <v>194</v>
      </c>
      <c r="C1374" t="s">
        <v>3</v>
      </c>
      <c r="D1374" t="str">
        <f t="shared" si="66"/>
        <v>FLIRandYear 4</v>
      </c>
      <c r="E1374" s="5">
        <v>42369</v>
      </c>
      <c r="F1374" s="2">
        <v>1557067000</v>
      </c>
      <c r="G1374" s="2">
        <v>803506000</v>
      </c>
      <c r="H1374" s="2">
        <v>313544000</v>
      </c>
      <c r="I1374" s="2">
        <v>132892000</v>
      </c>
      <c r="J1374">
        <v>0</v>
      </c>
      <c r="K1374" s="2">
        <f t="shared" si="64"/>
        <v>753561000</v>
      </c>
      <c r="L1374" s="2">
        <f t="shared" si="65"/>
        <v>307125000</v>
      </c>
      <c r="M1374" t="s">
        <v>10</v>
      </c>
      <c r="N1374" t="s">
        <v>535</v>
      </c>
    </row>
    <row r="1375" spans="1:14" x14ac:dyDescent="0.3">
      <c r="A1375">
        <v>667</v>
      </c>
      <c r="B1375" t="s">
        <v>197</v>
      </c>
      <c r="C1375" t="s">
        <v>3</v>
      </c>
      <c r="D1375" t="str">
        <f t="shared" si="66"/>
        <v>FMCandYear 4</v>
      </c>
      <c r="E1375" s="5">
        <v>42369</v>
      </c>
      <c r="F1375" s="2">
        <v>3276500000</v>
      </c>
      <c r="G1375" s="2">
        <v>2201100000</v>
      </c>
      <c r="H1375" s="2">
        <v>737900000</v>
      </c>
      <c r="I1375" s="2">
        <v>143700000</v>
      </c>
      <c r="J1375">
        <v>0</v>
      </c>
      <c r="K1375" s="2">
        <f t="shared" si="64"/>
        <v>1075400000</v>
      </c>
      <c r="L1375" s="2">
        <f t="shared" si="65"/>
        <v>193800000</v>
      </c>
      <c r="M1375" t="s">
        <v>11</v>
      </c>
      <c r="N1375" t="s">
        <v>530</v>
      </c>
    </row>
    <row r="1376" spans="1:14" x14ac:dyDescent="0.3">
      <c r="A1376">
        <v>675</v>
      </c>
      <c r="B1376" t="s">
        <v>199</v>
      </c>
      <c r="C1376" t="s">
        <v>3</v>
      </c>
      <c r="D1376" t="str">
        <f t="shared" si="66"/>
        <v>FSLRandYear 4</v>
      </c>
      <c r="E1376" s="5">
        <v>42369</v>
      </c>
      <c r="F1376" s="2">
        <v>3578995000</v>
      </c>
      <c r="G1376" s="2">
        <v>2659728000</v>
      </c>
      <c r="H1376" s="2">
        <v>255192000</v>
      </c>
      <c r="I1376" s="2">
        <v>130593000</v>
      </c>
      <c r="J1376">
        <v>0</v>
      </c>
      <c r="K1376" s="2">
        <f t="shared" si="64"/>
        <v>919267000</v>
      </c>
      <c r="L1376" s="2">
        <f t="shared" si="65"/>
        <v>533482000</v>
      </c>
      <c r="M1376" t="s">
        <v>10</v>
      </c>
      <c r="N1376" t="s">
        <v>536</v>
      </c>
    </row>
    <row r="1377" spans="1:14" x14ac:dyDescent="0.3">
      <c r="A1377">
        <v>679</v>
      </c>
      <c r="B1377" t="s">
        <v>200</v>
      </c>
      <c r="C1377" t="s">
        <v>3</v>
      </c>
      <c r="D1377" t="str">
        <f t="shared" si="66"/>
        <v>FTRandYear 4</v>
      </c>
      <c r="E1377" s="5">
        <v>42369</v>
      </c>
      <c r="F1377" s="2">
        <v>5576000000</v>
      </c>
      <c r="G1377">
        <v>0</v>
      </c>
      <c r="H1377" s="2">
        <v>3275000000</v>
      </c>
      <c r="I1377">
        <v>0</v>
      </c>
      <c r="J1377" s="2">
        <v>1320000000</v>
      </c>
      <c r="K1377" s="2">
        <f t="shared" si="64"/>
        <v>5576000000</v>
      </c>
      <c r="L1377" s="2">
        <f t="shared" si="65"/>
        <v>981000000</v>
      </c>
      <c r="M1377" t="s">
        <v>13</v>
      </c>
      <c r="N1377" t="s">
        <v>526</v>
      </c>
    </row>
    <row r="1378" spans="1:14" x14ac:dyDescent="0.3">
      <c r="A1378">
        <v>687</v>
      </c>
      <c r="B1378" t="s">
        <v>202</v>
      </c>
      <c r="C1378" t="s">
        <v>3</v>
      </c>
      <c r="D1378" t="str">
        <f t="shared" si="66"/>
        <v>GGPandYear 4</v>
      </c>
      <c r="E1378" s="5">
        <v>42369</v>
      </c>
      <c r="F1378" s="2">
        <v>2403906000</v>
      </c>
      <c r="G1378" s="2">
        <v>747276000</v>
      </c>
      <c r="H1378" s="2">
        <v>72363000</v>
      </c>
      <c r="I1378">
        <v>0</v>
      </c>
      <c r="J1378" s="2">
        <v>643689000</v>
      </c>
      <c r="K1378" s="2">
        <f t="shared" si="64"/>
        <v>1656630000</v>
      </c>
      <c r="L1378" s="2">
        <f t="shared" si="65"/>
        <v>940578000</v>
      </c>
      <c r="M1378" t="s">
        <v>12</v>
      </c>
      <c r="N1378" t="s">
        <v>537</v>
      </c>
    </row>
    <row r="1379" spans="1:14" x14ac:dyDescent="0.3">
      <c r="A1379">
        <v>691</v>
      </c>
      <c r="B1379" t="s">
        <v>203</v>
      </c>
      <c r="C1379" t="s">
        <v>3</v>
      </c>
      <c r="D1379" t="str">
        <f t="shared" si="66"/>
        <v>GILDandYear 4</v>
      </c>
      <c r="E1379" s="5">
        <v>42369</v>
      </c>
      <c r="F1379" s="2">
        <v>32639000000</v>
      </c>
      <c r="G1379" s="2">
        <v>4006000000</v>
      </c>
      <c r="H1379" s="2">
        <v>3426000000</v>
      </c>
      <c r="I1379" s="2">
        <v>3014000000</v>
      </c>
      <c r="J1379">
        <v>0</v>
      </c>
      <c r="K1379" s="2">
        <f t="shared" si="64"/>
        <v>28633000000</v>
      </c>
      <c r="L1379" s="2">
        <f t="shared" si="65"/>
        <v>22193000000</v>
      </c>
      <c r="M1379" t="s">
        <v>8</v>
      </c>
      <c r="N1379" t="s">
        <v>538</v>
      </c>
    </row>
    <row r="1380" spans="1:14" x14ac:dyDescent="0.3">
      <c r="A1380">
        <v>707</v>
      </c>
      <c r="B1380" t="s">
        <v>207</v>
      </c>
      <c r="C1380" t="s">
        <v>3</v>
      </c>
      <c r="D1380" t="str">
        <f t="shared" si="66"/>
        <v>GPCandYear 4</v>
      </c>
      <c r="E1380" s="5">
        <v>42369</v>
      </c>
      <c r="F1380" s="2">
        <v>15280044000</v>
      </c>
      <c r="G1380" s="2">
        <v>10724192000</v>
      </c>
      <c r="H1380" s="2">
        <v>3277390000</v>
      </c>
      <c r="I1380">
        <v>0</v>
      </c>
      <c r="J1380" s="2">
        <v>141675000</v>
      </c>
      <c r="K1380" s="2">
        <f t="shared" si="64"/>
        <v>4555852000</v>
      </c>
      <c r="L1380" s="2">
        <f t="shared" si="65"/>
        <v>1136787000</v>
      </c>
      <c r="M1380" t="s">
        <v>4</v>
      </c>
      <c r="N1380" t="s">
        <v>539</v>
      </c>
    </row>
    <row r="1381" spans="1:14" x14ac:dyDescent="0.3">
      <c r="A1381">
        <v>727</v>
      </c>
      <c r="B1381" t="s">
        <v>212</v>
      </c>
      <c r="C1381" t="s">
        <v>3</v>
      </c>
      <c r="D1381" t="str">
        <f t="shared" si="66"/>
        <v>GWWandYear 4</v>
      </c>
      <c r="E1381" s="5">
        <v>42369</v>
      </c>
      <c r="F1381" s="2">
        <v>9973384000</v>
      </c>
      <c r="G1381" s="2">
        <v>5741956000</v>
      </c>
      <c r="H1381" s="2">
        <v>2931108000</v>
      </c>
      <c r="I1381">
        <v>0</v>
      </c>
      <c r="J1381">
        <v>0</v>
      </c>
      <c r="K1381" s="2">
        <f t="shared" si="64"/>
        <v>4231428000</v>
      </c>
      <c r="L1381" s="2">
        <f t="shared" si="65"/>
        <v>1300320000</v>
      </c>
      <c r="M1381" t="s">
        <v>9</v>
      </c>
      <c r="N1381" t="s">
        <v>540</v>
      </c>
    </row>
    <row r="1382" spans="1:14" x14ac:dyDescent="0.3">
      <c r="A1382">
        <v>743</v>
      </c>
      <c r="B1382" t="s">
        <v>216</v>
      </c>
      <c r="C1382" t="s">
        <v>3</v>
      </c>
      <c r="D1382" t="str">
        <f t="shared" si="66"/>
        <v>HBANandYear 4</v>
      </c>
      <c r="E1382" s="5">
        <v>42369</v>
      </c>
      <c r="F1382" s="2">
        <v>3153251000</v>
      </c>
      <c r="G1382" s="2">
        <v>82175000</v>
      </c>
      <c r="H1382" s="2">
        <v>1948041000</v>
      </c>
      <c r="I1382">
        <v>0</v>
      </c>
      <c r="J1382" s="2">
        <v>127821000</v>
      </c>
      <c r="K1382" s="2">
        <f t="shared" si="64"/>
        <v>3071076000</v>
      </c>
      <c r="L1382" s="2">
        <f t="shared" si="65"/>
        <v>995214000</v>
      </c>
      <c r="M1382" t="s">
        <v>7</v>
      </c>
      <c r="N1382" t="s">
        <v>518</v>
      </c>
    </row>
    <row r="1383" spans="1:14" x14ac:dyDescent="0.3">
      <c r="A1383">
        <v>751</v>
      </c>
      <c r="B1383" t="s">
        <v>218</v>
      </c>
      <c r="C1383" t="s">
        <v>3</v>
      </c>
      <c r="D1383" t="str">
        <f t="shared" si="66"/>
        <v>HCAandYear 4</v>
      </c>
      <c r="E1383" s="5">
        <v>42369</v>
      </c>
      <c r="F1383" s="2">
        <v>39678000000</v>
      </c>
      <c r="G1383" s="2">
        <v>6638000000</v>
      </c>
      <c r="H1383" s="2">
        <v>25171000000</v>
      </c>
      <c r="I1383">
        <v>0</v>
      </c>
      <c r="J1383" s="2">
        <v>1904000000</v>
      </c>
      <c r="K1383" s="2">
        <f t="shared" si="64"/>
        <v>33040000000</v>
      </c>
      <c r="L1383" s="2">
        <f t="shared" si="65"/>
        <v>5965000000</v>
      </c>
      <c r="M1383" t="s">
        <v>8</v>
      </c>
      <c r="N1383" t="s">
        <v>528</v>
      </c>
    </row>
    <row r="1384" spans="1:14" x14ac:dyDescent="0.3">
      <c r="A1384">
        <v>755</v>
      </c>
      <c r="B1384" t="s">
        <v>219</v>
      </c>
      <c r="C1384" t="s">
        <v>3</v>
      </c>
      <c r="D1384" t="str">
        <f t="shared" si="66"/>
        <v>HCNandYear 4</v>
      </c>
      <c r="E1384" s="5">
        <v>42369</v>
      </c>
      <c r="F1384" s="2">
        <v>3775685000</v>
      </c>
      <c r="G1384" s="2">
        <v>1622257000</v>
      </c>
      <c r="H1384" s="2">
        <v>258342000</v>
      </c>
      <c r="I1384">
        <v>0</v>
      </c>
      <c r="J1384" s="2">
        <v>826240000</v>
      </c>
      <c r="K1384" s="2">
        <f t="shared" si="64"/>
        <v>2153428000</v>
      </c>
      <c r="L1384" s="2">
        <f t="shared" si="65"/>
        <v>1068846000</v>
      </c>
      <c r="M1384" t="s">
        <v>12</v>
      </c>
      <c r="N1384" t="s">
        <v>505</v>
      </c>
    </row>
    <row r="1385" spans="1:14" x14ac:dyDescent="0.3">
      <c r="A1385">
        <v>767</v>
      </c>
      <c r="B1385" t="s">
        <v>222</v>
      </c>
      <c r="C1385" t="s">
        <v>3</v>
      </c>
      <c r="D1385" t="str">
        <f t="shared" si="66"/>
        <v>HESandYear 4</v>
      </c>
      <c r="E1385" s="5">
        <v>42369</v>
      </c>
      <c r="F1385" s="2">
        <v>6636000000</v>
      </c>
      <c r="G1385" s="2">
        <v>3323000000</v>
      </c>
      <c r="H1385" s="2">
        <v>703000000</v>
      </c>
      <c r="I1385">
        <v>0</v>
      </c>
      <c r="J1385" s="2">
        <v>3955000000</v>
      </c>
      <c r="K1385" s="2">
        <f t="shared" si="64"/>
        <v>3313000000</v>
      </c>
      <c r="L1385" s="2">
        <f t="shared" si="65"/>
        <v>-1345000000</v>
      </c>
      <c r="M1385" t="s">
        <v>6</v>
      </c>
      <c r="N1385" t="s">
        <v>524</v>
      </c>
    </row>
    <row r="1386" spans="1:14" x14ac:dyDescent="0.3">
      <c r="A1386">
        <v>771</v>
      </c>
      <c r="B1386" t="s">
        <v>223</v>
      </c>
      <c r="C1386" t="s">
        <v>3</v>
      </c>
      <c r="D1386" t="str">
        <f t="shared" si="66"/>
        <v>HIGandYear 4</v>
      </c>
      <c r="E1386" s="5">
        <v>42369</v>
      </c>
      <c r="F1386" s="2">
        <v>18377000000</v>
      </c>
      <c r="G1386" s="2">
        <v>10775000000</v>
      </c>
      <c r="H1386">
        <v>0</v>
      </c>
      <c r="I1386">
        <v>0</v>
      </c>
      <c r="J1386" s="2">
        <v>5274000000</v>
      </c>
      <c r="K1386" s="2">
        <f t="shared" si="64"/>
        <v>7602000000</v>
      </c>
      <c r="L1386" s="2">
        <f t="shared" si="65"/>
        <v>2328000000</v>
      </c>
      <c r="M1386" t="s">
        <v>7</v>
      </c>
      <c r="N1386" t="s">
        <v>504</v>
      </c>
    </row>
    <row r="1387" spans="1:14" x14ac:dyDescent="0.3">
      <c r="A1387">
        <v>775</v>
      </c>
      <c r="B1387" t="s">
        <v>224</v>
      </c>
      <c r="C1387" t="s">
        <v>3</v>
      </c>
      <c r="D1387" t="str">
        <f t="shared" si="66"/>
        <v>HOGandYear 4</v>
      </c>
      <c r="E1387" s="5">
        <v>42369</v>
      </c>
      <c r="F1387" s="2">
        <v>5995402000</v>
      </c>
      <c r="G1387" s="2">
        <v>3619612000</v>
      </c>
      <c r="H1387" s="2">
        <v>1220095000</v>
      </c>
      <c r="I1387">
        <v>0</v>
      </c>
      <c r="J1387">
        <v>0</v>
      </c>
      <c r="K1387" s="2">
        <f t="shared" si="64"/>
        <v>2375790000</v>
      </c>
      <c r="L1387" s="2">
        <f t="shared" si="65"/>
        <v>1155695000</v>
      </c>
      <c r="M1387" t="s">
        <v>4</v>
      </c>
      <c r="N1387" t="s">
        <v>542</v>
      </c>
    </row>
    <row r="1388" spans="1:14" x14ac:dyDescent="0.3">
      <c r="A1388">
        <v>814</v>
      </c>
      <c r="B1388" t="s">
        <v>234</v>
      </c>
      <c r="C1388" t="s">
        <v>3</v>
      </c>
      <c r="D1388" t="str">
        <f t="shared" si="66"/>
        <v>HSTandYear 4</v>
      </c>
      <c r="E1388" s="5">
        <v>42369</v>
      </c>
      <c r="F1388" s="2">
        <v>5387000000</v>
      </c>
      <c r="G1388" s="2">
        <v>2012000000</v>
      </c>
      <c r="H1388" s="2">
        <v>2011000000</v>
      </c>
      <c r="I1388">
        <v>0</v>
      </c>
      <c r="J1388" s="2">
        <v>716000000</v>
      </c>
      <c r="K1388" s="2">
        <f t="shared" si="64"/>
        <v>3375000000</v>
      </c>
      <c r="L1388" s="2">
        <f t="shared" si="65"/>
        <v>648000000</v>
      </c>
      <c r="M1388" t="s">
        <v>12</v>
      </c>
      <c r="N1388" t="s">
        <v>505</v>
      </c>
    </row>
    <row r="1389" spans="1:14" x14ac:dyDescent="0.3">
      <c r="A1389">
        <v>818</v>
      </c>
      <c r="B1389" t="s">
        <v>235</v>
      </c>
      <c r="C1389" t="s">
        <v>3</v>
      </c>
      <c r="D1389" t="str">
        <f t="shared" si="66"/>
        <v>HSYandYear 4</v>
      </c>
      <c r="E1389" s="5">
        <v>42369</v>
      </c>
      <c r="F1389" s="2">
        <v>7386626000</v>
      </c>
      <c r="G1389" s="2">
        <v>4003951000</v>
      </c>
      <c r="H1389" s="2">
        <v>1969308000</v>
      </c>
      <c r="I1389">
        <v>0</v>
      </c>
      <c r="J1389">
        <v>0</v>
      </c>
      <c r="K1389" s="2">
        <f t="shared" si="64"/>
        <v>3382675000</v>
      </c>
      <c r="L1389" s="2">
        <f t="shared" si="65"/>
        <v>1413367000</v>
      </c>
      <c r="M1389" t="s">
        <v>5</v>
      </c>
      <c r="N1389" t="s">
        <v>491</v>
      </c>
    </row>
    <row r="1390" spans="1:14" x14ac:dyDescent="0.3">
      <c r="A1390">
        <v>826</v>
      </c>
      <c r="B1390" t="s">
        <v>237</v>
      </c>
      <c r="C1390" t="s">
        <v>3</v>
      </c>
      <c r="D1390" t="str">
        <f t="shared" si="66"/>
        <v>IBMandYear 4</v>
      </c>
      <c r="E1390" s="5">
        <v>42369</v>
      </c>
      <c r="F1390" s="2">
        <v>81741000000</v>
      </c>
      <c r="G1390" s="2">
        <v>41057000000</v>
      </c>
      <c r="H1390" s="2">
        <v>19748000000</v>
      </c>
      <c r="I1390" s="2">
        <v>5247000000</v>
      </c>
      <c r="J1390">
        <v>0</v>
      </c>
      <c r="K1390" s="2">
        <f t="shared" si="64"/>
        <v>40684000000</v>
      </c>
      <c r="L1390" s="2">
        <f t="shared" si="65"/>
        <v>15689000000</v>
      </c>
      <c r="M1390" t="s">
        <v>10</v>
      </c>
      <c r="N1390" t="s">
        <v>527</v>
      </c>
    </row>
    <row r="1391" spans="1:14" x14ac:dyDescent="0.3">
      <c r="A1391">
        <v>830</v>
      </c>
      <c r="B1391" t="s">
        <v>238</v>
      </c>
      <c r="C1391" t="s">
        <v>3</v>
      </c>
      <c r="D1391" t="str">
        <f t="shared" si="66"/>
        <v>IDXXandYear 4</v>
      </c>
      <c r="E1391" s="5">
        <v>42369</v>
      </c>
      <c r="F1391" s="2">
        <v>1601892000</v>
      </c>
      <c r="G1391" s="2">
        <v>711622000</v>
      </c>
      <c r="H1391" s="2">
        <v>482465000</v>
      </c>
      <c r="I1391" s="2">
        <v>99681000</v>
      </c>
      <c r="J1391">
        <v>0</v>
      </c>
      <c r="K1391" s="2">
        <f t="shared" si="64"/>
        <v>890270000</v>
      </c>
      <c r="L1391" s="2">
        <f t="shared" si="65"/>
        <v>308124000</v>
      </c>
      <c r="M1391" t="s">
        <v>8</v>
      </c>
      <c r="N1391" t="s">
        <v>495</v>
      </c>
    </row>
    <row r="1392" spans="1:14" x14ac:dyDescent="0.3">
      <c r="A1392">
        <v>834</v>
      </c>
      <c r="B1392" t="s">
        <v>239</v>
      </c>
      <c r="C1392" t="s">
        <v>3</v>
      </c>
      <c r="D1392" t="str">
        <f t="shared" si="66"/>
        <v>IFFandYear 4</v>
      </c>
      <c r="E1392" s="5">
        <v>42369</v>
      </c>
      <c r="F1392" s="2">
        <v>3023189000</v>
      </c>
      <c r="G1392" s="2">
        <v>1671590000</v>
      </c>
      <c r="H1392" s="2">
        <v>509557000</v>
      </c>
      <c r="I1392" s="2">
        <v>246101000</v>
      </c>
      <c r="J1392">
        <v>0</v>
      </c>
      <c r="K1392" s="2">
        <f t="shared" si="64"/>
        <v>1351599000</v>
      </c>
      <c r="L1392" s="2">
        <f t="shared" si="65"/>
        <v>595941000</v>
      </c>
      <c r="M1392" t="s">
        <v>11</v>
      </c>
      <c r="N1392" t="s">
        <v>507</v>
      </c>
    </row>
    <row r="1393" spans="1:14" x14ac:dyDescent="0.3">
      <c r="A1393">
        <v>850</v>
      </c>
      <c r="B1393" t="s">
        <v>243</v>
      </c>
      <c r="C1393" t="s">
        <v>3</v>
      </c>
      <c r="D1393" t="str">
        <f t="shared" si="66"/>
        <v>IPandYear 4</v>
      </c>
      <c r="E1393" s="5">
        <v>42369</v>
      </c>
      <c r="F1393" s="2">
        <v>22365000000</v>
      </c>
      <c r="G1393" s="2">
        <v>15468000000</v>
      </c>
      <c r="H1393" s="2">
        <v>3219000000</v>
      </c>
      <c r="I1393">
        <v>0</v>
      </c>
      <c r="J1393" s="2">
        <v>1294000000</v>
      </c>
      <c r="K1393" s="2">
        <f t="shared" si="64"/>
        <v>6897000000</v>
      </c>
      <c r="L1393" s="2">
        <f t="shared" si="65"/>
        <v>2384000000</v>
      </c>
      <c r="M1393" t="s">
        <v>11</v>
      </c>
      <c r="N1393" t="s">
        <v>516</v>
      </c>
    </row>
    <row r="1394" spans="1:14" x14ac:dyDescent="0.3">
      <c r="A1394">
        <v>854</v>
      </c>
      <c r="B1394" t="s">
        <v>244</v>
      </c>
      <c r="C1394" t="s">
        <v>3</v>
      </c>
      <c r="D1394" t="str">
        <f t="shared" si="66"/>
        <v>IPGandYear 4</v>
      </c>
      <c r="E1394" s="5">
        <v>42369</v>
      </c>
      <c r="F1394" s="2">
        <v>7613800000</v>
      </c>
      <c r="G1394">
        <v>0</v>
      </c>
      <c r="H1394" s="2">
        <v>6742700000</v>
      </c>
      <c r="I1394">
        <v>0</v>
      </c>
      <c r="J1394">
        <v>0</v>
      </c>
      <c r="K1394" s="2">
        <f t="shared" si="64"/>
        <v>7613800000</v>
      </c>
      <c r="L1394" s="2">
        <f t="shared" si="65"/>
        <v>871100000</v>
      </c>
      <c r="M1394" t="s">
        <v>4</v>
      </c>
      <c r="N1394" t="s">
        <v>543</v>
      </c>
    </row>
    <row r="1395" spans="1:14" x14ac:dyDescent="0.3">
      <c r="A1395">
        <v>858</v>
      </c>
      <c r="B1395" t="s">
        <v>245</v>
      </c>
      <c r="C1395" t="s">
        <v>3</v>
      </c>
      <c r="D1395" t="str">
        <f t="shared" si="66"/>
        <v>IRMandYear 4</v>
      </c>
      <c r="E1395" s="5">
        <v>42369</v>
      </c>
      <c r="F1395" s="2">
        <v>3007976000</v>
      </c>
      <c r="G1395" s="2">
        <v>1290025000</v>
      </c>
      <c r="H1395" s="2">
        <v>844960000</v>
      </c>
      <c r="I1395">
        <v>0</v>
      </c>
      <c r="J1395" s="2">
        <v>345464000</v>
      </c>
      <c r="K1395" s="2">
        <f t="shared" si="64"/>
        <v>1717951000</v>
      </c>
      <c r="L1395" s="2">
        <f t="shared" si="65"/>
        <v>527527000</v>
      </c>
      <c r="M1395" t="s">
        <v>12</v>
      </c>
      <c r="N1395" t="s">
        <v>505</v>
      </c>
    </row>
    <row r="1396" spans="1:14" x14ac:dyDescent="0.3">
      <c r="A1396">
        <v>870</v>
      </c>
      <c r="B1396" t="s">
        <v>248</v>
      </c>
      <c r="C1396" t="s">
        <v>3</v>
      </c>
      <c r="D1396" t="str">
        <f t="shared" si="66"/>
        <v>IVZandYear 4</v>
      </c>
      <c r="E1396" s="5">
        <v>42369</v>
      </c>
      <c r="F1396" s="2">
        <v>5122900000</v>
      </c>
      <c r="G1396">
        <v>0</v>
      </c>
      <c r="H1396" s="2">
        <v>3764500000</v>
      </c>
      <c r="I1396">
        <v>0</v>
      </c>
      <c r="J1396">
        <v>0</v>
      </c>
      <c r="K1396" s="2">
        <f t="shared" si="64"/>
        <v>5122900000</v>
      </c>
      <c r="L1396" s="2">
        <f t="shared" si="65"/>
        <v>1358400000</v>
      </c>
      <c r="M1396" t="s">
        <v>7</v>
      </c>
      <c r="N1396" t="s">
        <v>509</v>
      </c>
    </row>
    <row r="1397" spans="1:14" x14ac:dyDescent="0.3">
      <c r="A1397">
        <v>874</v>
      </c>
      <c r="B1397" t="s">
        <v>249</v>
      </c>
      <c r="C1397" t="s">
        <v>3</v>
      </c>
      <c r="D1397" t="str">
        <f t="shared" si="66"/>
        <v>JBHTandYear 4</v>
      </c>
      <c r="E1397" s="5">
        <v>42369</v>
      </c>
      <c r="F1397" s="2">
        <v>6187646000</v>
      </c>
      <c r="G1397" s="2">
        <v>3665578000</v>
      </c>
      <c r="H1397" s="2">
        <v>1466761000</v>
      </c>
      <c r="I1397">
        <v>0</v>
      </c>
      <c r="J1397" s="2">
        <v>339613000</v>
      </c>
      <c r="K1397" s="2">
        <f t="shared" si="64"/>
        <v>2522068000</v>
      </c>
      <c r="L1397" s="2">
        <f t="shared" si="65"/>
        <v>715694000</v>
      </c>
      <c r="M1397" t="s">
        <v>9</v>
      </c>
      <c r="N1397" t="s">
        <v>544</v>
      </c>
    </row>
    <row r="1398" spans="1:14" x14ac:dyDescent="0.3">
      <c r="A1398">
        <v>882</v>
      </c>
      <c r="B1398" t="s">
        <v>251</v>
      </c>
      <c r="C1398" t="s">
        <v>3</v>
      </c>
      <c r="D1398" t="str">
        <f t="shared" si="66"/>
        <v>JNPRandYear 4</v>
      </c>
      <c r="E1398" s="5">
        <v>42369</v>
      </c>
      <c r="F1398" s="2">
        <v>4857800000</v>
      </c>
      <c r="G1398" s="2">
        <v>1779200000</v>
      </c>
      <c r="H1398" s="2">
        <v>1172700000</v>
      </c>
      <c r="I1398" s="2">
        <v>994500000</v>
      </c>
      <c r="J1398">
        <v>0</v>
      </c>
      <c r="K1398" s="2">
        <f t="shared" si="64"/>
        <v>3078600000</v>
      </c>
      <c r="L1398" s="2">
        <f t="shared" si="65"/>
        <v>911400000</v>
      </c>
      <c r="M1398" t="s">
        <v>10</v>
      </c>
      <c r="N1398" t="s">
        <v>545</v>
      </c>
    </row>
    <row r="1399" spans="1:14" x14ac:dyDescent="0.3">
      <c r="A1399">
        <v>886</v>
      </c>
      <c r="B1399" t="s">
        <v>252</v>
      </c>
      <c r="C1399" t="s">
        <v>3</v>
      </c>
      <c r="D1399" t="str">
        <f t="shared" si="66"/>
        <v>JPMandYear 4</v>
      </c>
      <c r="E1399" s="5">
        <v>42369</v>
      </c>
      <c r="F1399" s="2">
        <v>89716000000</v>
      </c>
      <c r="G1399">
        <v>0</v>
      </c>
      <c r="H1399" s="2">
        <v>59014000000</v>
      </c>
      <c r="I1399">
        <v>0</v>
      </c>
      <c r="J1399" s="2">
        <v>3827000000</v>
      </c>
      <c r="K1399" s="2">
        <f t="shared" si="64"/>
        <v>89716000000</v>
      </c>
      <c r="L1399" s="2">
        <f t="shared" si="65"/>
        <v>26875000000</v>
      </c>
      <c r="M1399" t="s">
        <v>7</v>
      </c>
      <c r="N1399" t="s">
        <v>518</v>
      </c>
    </row>
    <row r="1400" spans="1:14" x14ac:dyDescent="0.3">
      <c r="A1400">
        <v>902</v>
      </c>
      <c r="B1400" t="s">
        <v>256</v>
      </c>
      <c r="C1400" t="s">
        <v>3</v>
      </c>
      <c r="D1400" t="str">
        <f t="shared" si="66"/>
        <v>KIMandYear 4</v>
      </c>
      <c r="E1400" s="5">
        <v>42369</v>
      </c>
      <c r="F1400" s="2">
        <v>1166769000</v>
      </c>
      <c r="G1400" s="2">
        <v>304477000</v>
      </c>
      <c r="H1400" s="2">
        <v>122735000</v>
      </c>
      <c r="I1400">
        <v>0</v>
      </c>
      <c r="J1400" s="2">
        <v>344527000</v>
      </c>
      <c r="K1400" s="2">
        <f t="shared" si="64"/>
        <v>862292000</v>
      </c>
      <c r="L1400" s="2">
        <f t="shared" si="65"/>
        <v>395030000</v>
      </c>
      <c r="M1400" t="s">
        <v>12</v>
      </c>
      <c r="N1400" t="s">
        <v>505</v>
      </c>
    </row>
    <row r="1401" spans="1:14" x14ac:dyDescent="0.3">
      <c r="A1401">
        <v>922</v>
      </c>
      <c r="B1401" t="s">
        <v>261</v>
      </c>
      <c r="C1401" t="s">
        <v>3</v>
      </c>
      <c r="D1401" t="str">
        <f t="shared" si="66"/>
        <v>KOandYear 4</v>
      </c>
      <c r="E1401" s="5">
        <v>42369</v>
      </c>
      <c r="F1401" s="2">
        <v>44294000000</v>
      </c>
      <c r="G1401" s="2">
        <v>17482000000</v>
      </c>
      <c r="H1401" s="2">
        <v>18084000000</v>
      </c>
      <c r="I1401">
        <v>0</v>
      </c>
      <c r="J1401">
        <v>0</v>
      </c>
      <c r="K1401" s="2">
        <f t="shared" si="64"/>
        <v>26812000000</v>
      </c>
      <c r="L1401" s="2">
        <f t="shared" si="65"/>
        <v>8728000000</v>
      </c>
      <c r="M1401" t="s">
        <v>5</v>
      </c>
      <c r="N1401" t="s">
        <v>546</v>
      </c>
    </row>
    <row r="1402" spans="1:14" x14ac:dyDescent="0.3">
      <c r="A1402">
        <v>946</v>
      </c>
      <c r="B1402" t="s">
        <v>267</v>
      </c>
      <c r="C1402" t="s">
        <v>3</v>
      </c>
      <c r="D1402" t="str">
        <f t="shared" si="66"/>
        <v>LEGandYear 4</v>
      </c>
      <c r="E1402" s="5">
        <v>42369</v>
      </c>
      <c r="F1402" s="2">
        <v>3917200000</v>
      </c>
      <c r="G1402" s="2">
        <v>2994000000</v>
      </c>
      <c r="H1402" s="2">
        <v>411800000</v>
      </c>
      <c r="I1402">
        <v>0</v>
      </c>
      <c r="J1402" s="2">
        <v>20800000</v>
      </c>
      <c r="K1402" s="2">
        <f t="shared" si="64"/>
        <v>923200000</v>
      </c>
      <c r="L1402" s="2">
        <f t="shared" si="65"/>
        <v>490600000</v>
      </c>
      <c r="M1402" t="s">
        <v>9</v>
      </c>
      <c r="N1402" t="s">
        <v>493</v>
      </c>
    </row>
    <row r="1403" spans="1:14" x14ac:dyDescent="0.3">
      <c r="A1403">
        <v>954</v>
      </c>
      <c r="B1403" t="s">
        <v>269</v>
      </c>
      <c r="C1403" t="s">
        <v>3</v>
      </c>
      <c r="D1403" t="str">
        <f t="shared" si="66"/>
        <v>LHandYear 4</v>
      </c>
      <c r="E1403" s="5">
        <v>42369</v>
      </c>
      <c r="F1403" s="2">
        <v>8680100000</v>
      </c>
      <c r="G1403" s="2">
        <v>5776800000</v>
      </c>
      <c r="H1403" s="2">
        <v>1622000000</v>
      </c>
      <c r="I1403">
        <v>0</v>
      </c>
      <c r="J1403" s="2">
        <v>164500000</v>
      </c>
      <c r="K1403" s="2">
        <f t="shared" si="64"/>
        <v>2903300000</v>
      </c>
      <c r="L1403" s="2">
        <f t="shared" si="65"/>
        <v>1116800000</v>
      </c>
      <c r="M1403" t="s">
        <v>8</v>
      </c>
      <c r="N1403" t="s">
        <v>528</v>
      </c>
    </row>
    <row r="1404" spans="1:14" x14ac:dyDescent="0.3">
      <c r="A1404">
        <v>958</v>
      </c>
      <c r="B1404" t="s">
        <v>270</v>
      </c>
      <c r="C1404" t="s">
        <v>3</v>
      </c>
      <c r="D1404" t="str">
        <f t="shared" si="66"/>
        <v>LKQandYear 4</v>
      </c>
      <c r="E1404" s="5">
        <v>42369</v>
      </c>
      <c r="F1404" s="2">
        <v>7192633000</v>
      </c>
      <c r="G1404" s="2">
        <v>4359104000</v>
      </c>
      <c r="H1404" s="2">
        <v>1987271000</v>
      </c>
      <c r="I1404">
        <v>0</v>
      </c>
      <c r="J1404" s="2">
        <v>122120000</v>
      </c>
      <c r="K1404" s="2">
        <f t="shared" si="64"/>
        <v>2833529000</v>
      </c>
      <c r="L1404" s="2">
        <f t="shared" si="65"/>
        <v>724138000</v>
      </c>
      <c r="M1404" t="s">
        <v>4</v>
      </c>
      <c r="N1404" t="s">
        <v>547</v>
      </c>
    </row>
    <row r="1405" spans="1:14" x14ac:dyDescent="0.3">
      <c r="A1405">
        <v>962</v>
      </c>
      <c r="B1405" t="s">
        <v>271</v>
      </c>
      <c r="C1405" t="s">
        <v>3</v>
      </c>
      <c r="D1405" t="str">
        <f t="shared" si="66"/>
        <v>LLLandYear 4</v>
      </c>
      <c r="E1405" s="5">
        <v>42369</v>
      </c>
      <c r="F1405" s="2">
        <v>10466000000</v>
      </c>
      <c r="G1405" s="2">
        <v>9576000000</v>
      </c>
      <c r="H1405">
        <v>0</v>
      </c>
      <c r="I1405">
        <v>0</v>
      </c>
      <c r="J1405">
        <v>0</v>
      </c>
      <c r="K1405" s="2">
        <f t="shared" si="64"/>
        <v>890000000</v>
      </c>
      <c r="L1405" s="2">
        <f t="shared" si="65"/>
        <v>890000000</v>
      </c>
      <c r="M1405" t="s">
        <v>9</v>
      </c>
      <c r="N1405" t="s">
        <v>493</v>
      </c>
    </row>
    <row r="1406" spans="1:14" x14ac:dyDescent="0.3">
      <c r="A1406">
        <v>970</v>
      </c>
      <c r="B1406" t="s">
        <v>273</v>
      </c>
      <c r="C1406" t="s">
        <v>3</v>
      </c>
      <c r="D1406" t="str">
        <f t="shared" si="66"/>
        <v>LLYandYear 4</v>
      </c>
      <c r="E1406" s="5">
        <v>42369</v>
      </c>
      <c r="F1406" s="2">
        <v>19958700000</v>
      </c>
      <c r="G1406" s="2">
        <v>5037200000</v>
      </c>
      <c r="H1406" s="2">
        <v>6432400000</v>
      </c>
      <c r="I1406" s="2">
        <v>4796400000</v>
      </c>
      <c r="J1406">
        <v>0</v>
      </c>
      <c r="K1406" s="2">
        <f t="shared" si="64"/>
        <v>14921500000</v>
      </c>
      <c r="L1406" s="2">
        <f t="shared" si="65"/>
        <v>3692700000</v>
      </c>
      <c r="M1406" t="s">
        <v>8</v>
      </c>
      <c r="N1406" t="s">
        <v>498</v>
      </c>
    </row>
    <row r="1407" spans="1:14" x14ac:dyDescent="0.3">
      <c r="A1407">
        <v>978</v>
      </c>
      <c r="B1407" t="s">
        <v>275</v>
      </c>
      <c r="C1407" t="s">
        <v>3</v>
      </c>
      <c r="D1407" t="str">
        <f t="shared" si="66"/>
        <v>LNTandYear 4</v>
      </c>
      <c r="E1407" s="5">
        <v>42369</v>
      </c>
      <c r="F1407" s="2">
        <v>3253600000</v>
      </c>
      <c r="G1407" s="2">
        <v>2171600000</v>
      </c>
      <c r="H1407" s="2">
        <v>103700000</v>
      </c>
      <c r="I1407">
        <v>0</v>
      </c>
      <c r="J1407" s="2">
        <v>401300000</v>
      </c>
      <c r="K1407" s="2">
        <f t="shared" si="64"/>
        <v>1082000000</v>
      </c>
      <c r="L1407" s="2">
        <f t="shared" si="65"/>
        <v>577000000</v>
      </c>
      <c r="M1407" t="s">
        <v>14</v>
      </c>
      <c r="N1407" t="s">
        <v>502</v>
      </c>
    </row>
    <row r="1408" spans="1:14" x14ac:dyDescent="0.3">
      <c r="A1408">
        <v>990</v>
      </c>
      <c r="B1408" t="s">
        <v>278</v>
      </c>
      <c r="C1408" t="s">
        <v>3</v>
      </c>
      <c r="D1408" t="str">
        <f t="shared" si="66"/>
        <v>LUKandYear 4</v>
      </c>
      <c r="E1408" s="5">
        <v>42369</v>
      </c>
      <c r="F1408" s="2">
        <v>10116502000</v>
      </c>
      <c r="G1408" s="2">
        <v>7677233000</v>
      </c>
      <c r="H1408" s="2">
        <v>2620072000</v>
      </c>
      <c r="I1408">
        <v>0</v>
      </c>
      <c r="J1408" s="2">
        <v>224133000</v>
      </c>
      <c r="K1408" s="2">
        <f t="shared" si="64"/>
        <v>2439269000</v>
      </c>
      <c r="L1408" s="2">
        <f t="shared" si="65"/>
        <v>-404936000</v>
      </c>
      <c r="M1408" t="s">
        <v>7</v>
      </c>
      <c r="N1408" t="s">
        <v>548</v>
      </c>
    </row>
    <row r="1409" spans="1:14" x14ac:dyDescent="0.3">
      <c r="A1409">
        <v>998</v>
      </c>
      <c r="B1409" t="s">
        <v>280</v>
      </c>
      <c r="C1409" t="s">
        <v>3</v>
      </c>
      <c r="D1409" t="str">
        <f t="shared" si="66"/>
        <v>LVLTandYear 4</v>
      </c>
      <c r="E1409" s="5">
        <v>42369</v>
      </c>
      <c r="F1409" s="2">
        <v>8229000000</v>
      </c>
      <c r="G1409" s="2">
        <v>4265000000</v>
      </c>
      <c r="H1409" s="2">
        <v>1467000000</v>
      </c>
      <c r="I1409">
        <v>0</v>
      </c>
      <c r="J1409" s="2">
        <v>1166000000</v>
      </c>
      <c r="K1409" s="2">
        <f t="shared" si="64"/>
        <v>3964000000</v>
      </c>
      <c r="L1409" s="2">
        <f t="shared" si="65"/>
        <v>1331000000</v>
      </c>
      <c r="M1409" t="s">
        <v>13</v>
      </c>
      <c r="N1409" t="s">
        <v>549</v>
      </c>
    </row>
    <row r="1410" spans="1:14" x14ac:dyDescent="0.3">
      <c r="A1410">
        <v>1002</v>
      </c>
      <c r="B1410" t="s">
        <v>281</v>
      </c>
      <c r="C1410" t="s">
        <v>3</v>
      </c>
      <c r="D1410" t="str">
        <f t="shared" si="66"/>
        <v>LYBandYear 4</v>
      </c>
      <c r="E1410" s="5">
        <v>42369</v>
      </c>
      <c r="F1410" s="2">
        <v>32735000000</v>
      </c>
      <c r="G1410" s="2">
        <v>25683000000</v>
      </c>
      <c r="H1410" s="2">
        <v>828000000</v>
      </c>
      <c r="I1410" s="2">
        <v>102000000</v>
      </c>
      <c r="J1410">
        <v>0</v>
      </c>
      <c r="K1410" s="2">
        <f t="shared" si="64"/>
        <v>7052000000</v>
      </c>
      <c r="L1410" s="2">
        <f t="shared" si="65"/>
        <v>6122000000</v>
      </c>
      <c r="M1410" t="s">
        <v>11</v>
      </c>
      <c r="N1410" t="s">
        <v>530</v>
      </c>
    </row>
    <row r="1411" spans="1:14" x14ac:dyDescent="0.3">
      <c r="A1411">
        <v>1014</v>
      </c>
      <c r="B1411" t="s">
        <v>284</v>
      </c>
      <c r="C1411" t="s">
        <v>3</v>
      </c>
      <c r="D1411" t="str">
        <f t="shared" si="66"/>
        <v>MAAandYear 4</v>
      </c>
      <c r="E1411" s="5">
        <v>42369</v>
      </c>
      <c r="F1411" s="2">
        <v>1042779000</v>
      </c>
      <c r="G1411" s="2">
        <v>280901000</v>
      </c>
      <c r="H1411" s="2">
        <v>53992000</v>
      </c>
      <c r="I1411">
        <v>0</v>
      </c>
      <c r="J1411" s="2">
        <v>294520000</v>
      </c>
      <c r="K1411" s="2">
        <f t="shared" ref="K1411:K1474" si="67">F1411-G1411</f>
        <v>761878000</v>
      </c>
      <c r="L1411" s="2">
        <f t="shared" ref="L1411:L1474" si="68">F1411-G1411-H1411-I1411-J1411</f>
        <v>413366000</v>
      </c>
      <c r="M1411" t="s">
        <v>12</v>
      </c>
      <c r="N1411" t="s">
        <v>531</v>
      </c>
    </row>
    <row r="1412" spans="1:14" x14ac:dyDescent="0.3">
      <c r="A1412">
        <v>1018</v>
      </c>
      <c r="B1412" t="s">
        <v>285</v>
      </c>
      <c r="C1412" t="s">
        <v>3</v>
      </c>
      <c r="D1412" t="str">
        <f t="shared" ref="D1412:D1475" si="69">B1412&amp;"and"&amp;C1412</f>
        <v>MACandYear 4</v>
      </c>
      <c r="E1412" s="5">
        <v>42369</v>
      </c>
      <c r="F1412" s="2">
        <v>1288149000</v>
      </c>
      <c r="G1412" s="2">
        <v>497359000</v>
      </c>
      <c r="H1412" s="2">
        <v>29870000</v>
      </c>
      <c r="I1412">
        <v>0</v>
      </c>
      <c r="J1412" s="2">
        <v>464472000</v>
      </c>
      <c r="K1412" s="2">
        <f t="shared" si="67"/>
        <v>790790000</v>
      </c>
      <c r="L1412" s="2">
        <f t="shared" si="68"/>
        <v>296448000</v>
      </c>
      <c r="M1412" t="s">
        <v>12</v>
      </c>
      <c r="N1412" t="s">
        <v>537</v>
      </c>
    </row>
    <row r="1413" spans="1:14" x14ac:dyDescent="0.3">
      <c r="A1413">
        <v>1022</v>
      </c>
      <c r="B1413" t="s">
        <v>27</v>
      </c>
      <c r="C1413" t="s">
        <v>3</v>
      </c>
      <c r="D1413" t="str">
        <f t="shared" si="69"/>
        <v>MARandYear 4</v>
      </c>
      <c r="E1413" s="5">
        <v>42369</v>
      </c>
      <c r="F1413" s="2">
        <v>14486000000</v>
      </c>
      <c r="G1413" s="2">
        <v>12363000000</v>
      </c>
      <c r="H1413" s="2">
        <v>634000000</v>
      </c>
      <c r="I1413">
        <v>0</v>
      </c>
      <c r="J1413" s="2">
        <v>139000000</v>
      </c>
      <c r="K1413" s="2">
        <f t="shared" si="67"/>
        <v>2123000000</v>
      </c>
      <c r="L1413" s="2">
        <f t="shared" si="68"/>
        <v>1350000000</v>
      </c>
      <c r="M1413" t="s">
        <v>4</v>
      </c>
      <c r="N1413" t="s">
        <v>550</v>
      </c>
    </row>
    <row r="1414" spans="1:14" x14ac:dyDescent="0.3">
      <c r="A1414">
        <v>1030</v>
      </c>
      <c r="B1414" t="s">
        <v>287</v>
      </c>
      <c r="C1414" t="s">
        <v>3</v>
      </c>
      <c r="D1414" t="str">
        <f t="shared" si="69"/>
        <v>MATandYear 4</v>
      </c>
      <c r="E1414" s="5">
        <v>42369</v>
      </c>
      <c r="F1414" s="2">
        <v>5702613000</v>
      </c>
      <c r="G1414" s="2">
        <v>2896255000</v>
      </c>
      <c r="H1414" s="2">
        <v>2265436000</v>
      </c>
      <c r="I1414">
        <v>0</v>
      </c>
      <c r="J1414">
        <v>0</v>
      </c>
      <c r="K1414" s="2">
        <f t="shared" si="67"/>
        <v>2806358000</v>
      </c>
      <c r="L1414" s="2">
        <f t="shared" si="68"/>
        <v>540922000</v>
      </c>
      <c r="M1414" t="s">
        <v>4</v>
      </c>
      <c r="N1414" t="s">
        <v>541</v>
      </c>
    </row>
    <row r="1415" spans="1:14" x14ac:dyDescent="0.3">
      <c r="A1415">
        <v>1034</v>
      </c>
      <c r="B1415" t="s">
        <v>288</v>
      </c>
      <c r="C1415" t="s">
        <v>3</v>
      </c>
      <c r="D1415" t="str">
        <f t="shared" si="69"/>
        <v>MCDandYear 4</v>
      </c>
      <c r="E1415" s="5">
        <v>42369</v>
      </c>
      <c r="F1415" s="2">
        <v>25413000000</v>
      </c>
      <c r="G1415" s="2">
        <v>15623800000</v>
      </c>
      <c r="H1415" s="2">
        <v>2643700000</v>
      </c>
      <c r="I1415">
        <v>0</v>
      </c>
      <c r="J1415">
        <v>0</v>
      </c>
      <c r="K1415" s="2">
        <f t="shared" si="67"/>
        <v>9789200000</v>
      </c>
      <c r="L1415" s="2">
        <f t="shared" si="68"/>
        <v>7145500000</v>
      </c>
      <c r="M1415" t="s">
        <v>4</v>
      </c>
      <c r="N1415" t="s">
        <v>494</v>
      </c>
    </row>
    <row r="1416" spans="1:14" x14ac:dyDescent="0.3">
      <c r="A1416">
        <v>1046</v>
      </c>
      <c r="B1416" t="s">
        <v>291</v>
      </c>
      <c r="C1416" t="s">
        <v>3</v>
      </c>
      <c r="D1416" t="str">
        <f t="shared" si="69"/>
        <v>MCOandYear 4</v>
      </c>
      <c r="E1416" s="5">
        <v>42369</v>
      </c>
      <c r="F1416" s="2">
        <v>3484500000</v>
      </c>
      <c r="G1416" s="2">
        <v>976300000</v>
      </c>
      <c r="H1416" s="2">
        <v>921300000</v>
      </c>
      <c r="I1416">
        <v>0</v>
      </c>
      <c r="J1416" s="2">
        <v>113500000</v>
      </c>
      <c r="K1416" s="2">
        <f t="shared" si="67"/>
        <v>2508200000</v>
      </c>
      <c r="L1416" s="2">
        <f t="shared" si="68"/>
        <v>1473400000</v>
      </c>
      <c r="M1416" t="s">
        <v>7</v>
      </c>
      <c r="N1416" t="s">
        <v>551</v>
      </c>
    </row>
    <row r="1417" spans="1:14" x14ac:dyDescent="0.3">
      <c r="A1417">
        <v>1050</v>
      </c>
      <c r="B1417" t="s">
        <v>292</v>
      </c>
      <c r="C1417" t="s">
        <v>3</v>
      </c>
      <c r="D1417" t="str">
        <f t="shared" si="69"/>
        <v>MDLZandYear 4</v>
      </c>
      <c r="E1417" s="5">
        <v>42369</v>
      </c>
      <c r="F1417" s="2">
        <v>29636000000</v>
      </c>
      <c r="G1417" s="2">
        <v>18124000000</v>
      </c>
      <c r="H1417" s="2">
        <v>7577000000</v>
      </c>
      <c r="I1417">
        <v>0</v>
      </c>
      <c r="J1417" s="2">
        <v>181000000</v>
      </c>
      <c r="K1417" s="2">
        <f t="shared" si="67"/>
        <v>11512000000</v>
      </c>
      <c r="L1417" s="2">
        <f t="shared" si="68"/>
        <v>3754000000</v>
      </c>
      <c r="M1417" t="s">
        <v>5</v>
      </c>
      <c r="N1417" t="s">
        <v>491</v>
      </c>
    </row>
    <row r="1418" spans="1:14" x14ac:dyDescent="0.3">
      <c r="A1418">
        <v>1054</v>
      </c>
      <c r="B1418" t="s">
        <v>293</v>
      </c>
      <c r="C1418" t="s">
        <v>3</v>
      </c>
      <c r="D1418" t="str">
        <f t="shared" si="69"/>
        <v>METandYear 4</v>
      </c>
      <c r="E1418" s="5">
        <v>42369</v>
      </c>
      <c r="F1418" s="2">
        <v>69951000000</v>
      </c>
      <c r="G1418" s="2">
        <v>38714000000</v>
      </c>
      <c r="H1418" s="2">
        <v>6998000000</v>
      </c>
      <c r="I1418">
        <v>0</v>
      </c>
      <c r="J1418" s="2">
        <v>16769000000</v>
      </c>
      <c r="K1418" s="2">
        <f t="shared" si="67"/>
        <v>31237000000</v>
      </c>
      <c r="L1418" s="2">
        <f t="shared" si="68"/>
        <v>7470000000</v>
      </c>
      <c r="M1418" t="s">
        <v>7</v>
      </c>
      <c r="N1418" t="s">
        <v>503</v>
      </c>
    </row>
    <row r="1419" spans="1:14" x14ac:dyDescent="0.3">
      <c r="A1419">
        <v>1058</v>
      </c>
      <c r="B1419" t="s">
        <v>294</v>
      </c>
      <c r="C1419" t="s">
        <v>3</v>
      </c>
      <c r="D1419" t="str">
        <f t="shared" si="69"/>
        <v>MHKandYear 4</v>
      </c>
      <c r="E1419" s="5">
        <v>42369</v>
      </c>
      <c r="F1419" s="2">
        <v>8071563000</v>
      </c>
      <c r="G1419" s="2">
        <v>5660877000</v>
      </c>
      <c r="H1419" s="2">
        <v>1573120000</v>
      </c>
      <c r="I1419">
        <v>0</v>
      </c>
      <c r="J1419">
        <v>0</v>
      </c>
      <c r="K1419" s="2">
        <f t="shared" si="67"/>
        <v>2410686000</v>
      </c>
      <c r="L1419" s="2">
        <f t="shared" si="68"/>
        <v>837566000</v>
      </c>
      <c r="M1419" t="s">
        <v>4</v>
      </c>
      <c r="N1419" t="s">
        <v>552</v>
      </c>
    </row>
    <row r="1420" spans="1:14" x14ac:dyDescent="0.3">
      <c r="A1420">
        <v>1062</v>
      </c>
      <c r="B1420" t="s">
        <v>295</v>
      </c>
      <c r="C1420" t="s">
        <v>3</v>
      </c>
      <c r="D1420" t="str">
        <f t="shared" si="69"/>
        <v>MJNandYear 4</v>
      </c>
      <c r="E1420" s="5">
        <v>42369</v>
      </c>
      <c r="F1420" s="2">
        <v>4071300000</v>
      </c>
      <c r="G1420" s="2">
        <v>1455300000</v>
      </c>
      <c r="H1420" s="2">
        <v>1532400000</v>
      </c>
      <c r="I1420" s="2">
        <v>108400000</v>
      </c>
      <c r="J1420">
        <v>0</v>
      </c>
      <c r="K1420" s="2">
        <f t="shared" si="67"/>
        <v>2616000000</v>
      </c>
      <c r="L1420" s="2">
        <f t="shared" si="68"/>
        <v>975200000</v>
      </c>
      <c r="M1420" t="s">
        <v>5</v>
      </c>
      <c r="N1420" t="s">
        <v>491</v>
      </c>
    </row>
    <row r="1421" spans="1:14" x14ac:dyDescent="0.3">
      <c r="A1421">
        <v>1070</v>
      </c>
      <c r="B1421" t="s">
        <v>297</v>
      </c>
      <c r="C1421" t="s">
        <v>3</v>
      </c>
      <c r="D1421" t="str">
        <f t="shared" si="69"/>
        <v>MLMandYear 4</v>
      </c>
      <c r="E1421" s="5">
        <v>42369</v>
      </c>
      <c r="F1421" s="2">
        <v>3539570000</v>
      </c>
      <c r="G1421" s="2">
        <v>2817803000</v>
      </c>
      <c r="H1421" s="2">
        <v>233887000</v>
      </c>
      <c r="I1421">
        <v>0</v>
      </c>
      <c r="J1421">
        <v>0</v>
      </c>
      <c r="K1421" s="2">
        <f t="shared" si="67"/>
        <v>721767000</v>
      </c>
      <c r="L1421" s="2">
        <f t="shared" si="68"/>
        <v>487880000</v>
      </c>
      <c r="M1421" t="s">
        <v>11</v>
      </c>
      <c r="N1421" t="s">
        <v>553</v>
      </c>
    </row>
    <row r="1422" spans="1:14" x14ac:dyDescent="0.3">
      <c r="A1422">
        <v>1074</v>
      </c>
      <c r="B1422" t="s">
        <v>298</v>
      </c>
      <c r="C1422" t="s">
        <v>3</v>
      </c>
      <c r="D1422" t="str">
        <f t="shared" si="69"/>
        <v>MMCandYear 4</v>
      </c>
      <c r="E1422" s="5">
        <v>42369</v>
      </c>
      <c r="F1422" s="2">
        <v>12893000000</v>
      </c>
      <c r="G1422">
        <v>0</v>
      </c>
      <c r="H1422" s="2">
        <v>7334000000</v>
      </c>
      <c r="I1422">
        <v>0</v>
      </c>
      <c r="J1422" s="2">
        <v>3140000000</v>
      </c>
      <c r="K1422" s="2">
        <f t="shared" si="67"/>
        <v>12893000000</v>
      </c>
      <c r="L1422" s="2">
        <f t="shared" si="68"/>
        <v>2419000000</v>
      </c>
      <c r="M1422" t="s">
        <v>7</v>
      </c>
      <c r="N1422" t="s">
        <v>554</v>
      </c>
    </row>
    <row r="1423" spans="1:14" x14ac:dyDescent="0.3">
      <c r="A1423">
        <v>1082</v>
      </c>
      <c r="B1423" t="s">
        <v>300</v>
      </c>
      <c r="C1423" t="s">
        <v>3</v>
      </c>
      <c r="D1423" t="str">
        <f t="shared" si="69"/>
        <v>MNSTandYear 4</v>
      </c>
      <c r="E1423" s="5">
        <v>42369</v>
      </c>
      <c r="F1423" s="2">
        <v>2722564000</v>
      </c>
      <c r="G1423" s="2">
        <v>1090263000</v>
      </c>
      <c r="H1423">
        <v>0</v>
      </c>
      <c r="I1423">
        <v>0</v>
      </c>
      <c r="J1423">
        <v>0</v>
      </c>
      <c r="K1423" s="2">
        <f t="shared" si="67"/>
        <v>1632301000</v>
      </c>
      <c r="L1423" s="2">
        <f t="shared" si="68"/>
        <v>1632301000</v>
      </c>
      <c r="M1423" t="s">
        <v>5</v>
      </c>
      <c r="N1423" t="s">
        <v>546</v>
      </c>
    </row>
    <row r="1424" spans="1:14" x14ac:dyDescent="0.3">
      <c r="A1424">
        <v>1086</v>
      </c>
      <c r="B1424" t="s">
        <v>301</v>
      </c>
      <c r="C1424" t="s">
        <v>3</v>
      </c>
      <c r="D1424" t="str">
        <f t="shared" si="69"/>
        <v>MOandYear 4</v>
      </c>
      <c r="E1424" s="5">
        <v>42369</v>
      </c>
      <c r="F1424" s="2">
        <v>25434000000</v>
      </c>
      <c r="G1424" s="2">
        <v>14320000000</v>
      </c>
      <c r="H1424" s="2">
        <v>2749000000</v>
      </c>
      <c r="I1424">
        <v>0</v>
      </c>
      <c r="J1424">
        <v>0</v>
      </c>
      <c r="K1424" s="2">
        <f t="shared" si="67"/>
        <v>11114000000</v>
      </c>
      <c r="L1424" s="2">
        <f t="shared" si="68"/>
        <v>8365000000</v>
      </c>
      <c r="M1424" t="s">
        <v>5</v>
      </c>
      <c r="N1424" t="s">
        <v>555</v>
      </c>
    </row>
    <row r="1425" spans="1:14" x14ac:dyDescent="0.3">
      <c r="A1425">
        <v>1098</v>
      </c>
      <c r="B1425" t="s">
        <v>303</v>
      </c>
      <c r="C1425" t="s">
        <v>3</v>
      </c>
      <c r="D1425" t="str">
        <f t="shared" si="69"/>
        <v>MPCandYear 4</v>
      </c>
      <c r="E1425" s="5">
        <v>42369</v>
      </c>
      <c r="F1425" s="2">
        <v>72051000000</v>
      </c>
      <c r="G1425" s="2">
        <v>55891000000</v>
      </c>
      <c r="H1425" s="2">
        <v>10029000000</v>
      </c>
      <c r="I1425">
        <v>0</v>
      </c>
      <c r="J1425" s="2">
        <v>1646000000</v>
      </c>
      <c r="K1425" s="2">
        <f t="shared" si="67"/>
        <v>16160000000</v>
      </c>
      <c r="L1425" s="2">
        <f t="shared" si="68"/>
        <v>4485000000</v>
      </c>
      <c r="M1425" t="s">
        <v>6</v>
      </c>
      <c r="N1425" t="s">
        <v>556</v>
      </c>
    </row>
    <row r="1426" spans="1:14" x14ac:dyDescent="0.3">
      <c r="A1426">
        <v>1102</v>
      </c>
      <c r="B1426" t="s">
        <v>304</v>
      </c>
      <c r="C1426" t="s">
        <v>3</v>
      </c>
      <c r="D1426" t="str">
        <f t="shared" si="69"/>
        <v>MRKandYear 4</v>
      </c>
      <c r="E1426" s="5">
        <v>42369</v>
      </c>
      <c r="F1426" s="2">
        <v>39498000000</v>
      </c>
      <c r="G1426" s="2">
        <v>14934000000</v>
      </c>
      <c r="H1426" s="2">
        <v>10313000000</v>
      </c>
      <c r="I1426" s="2">
        <v>6704000000</v>
      </c>
      <c r="J1426">
        <v>0</v>
      </c>
      <c r="K1426" s="2">
        <f t="shared" si="67"/>
        <v>24564000000</v>
      </c>
      <c r="L1426" s="2">
        <f t="shared" si="68"/>
        <v>7547000000</v>
      </c>
      <c r="M1426" t="s">
        <v>8</v>
      </c>
      <c r="N1426" t="s">
        <v>498</v>
      </c>
    </row>
    <row r="1427" spans="1:14" x14ac:dyDescent="0.3">
      <c r="A1427">
        <v>1106</v>
      </c>
      <c r="B1427" t="s">
        <v>305</v>
      </c>
      <c r="C1427" t="s">
        <v>3</v>
      </c>
      <c r="D1427" t="str">
        <f t="shared" si="69"/>
        <v>MROandYear 4</v>
      </c>
      <c r="E1427" s="5">
        <v>42369</v>
      </c>
      <c r="F1427" s="2">
        <v>5522000000</v>
      </c>
      <c r="G1427" s="2">
        <v>1694000000</v>
      </c>
      <c r="H1427" s="2">
        <v>1831000000</v>
      </c>
      <c r="I1427">
        <v>0</v>
      </c>
      <c r="J1427" s="2">
        <v>2957000000</v>
      </c>
      <c r="K1427" s="2">
        <f t="shared" si="67"/>
        <v>3828000000</v>
      </c>
      <c r="L1427" s="2">
        <f t="shared" si="68"/>
        <v>-960000000</v>
      </c>
      <c r="M1427" t="s">
        <v>6</v>
      </c>
      <c r="N1427" t="s">
        <v>512</v>
      </c>
    </row>
    <row r="1428" spans="1:14" x14ac:dyDescent="0.3">
      <c r="A1428">
        <v>1114</v>
      </c>
      <c r="B1428" t="s">
        <v>307</v>
      </c>
      <c r="C1428" t="s">
        <v>3</v>
      </c>
      <c r="D1428" t="str">
        <f t="shared" si="69"/>
        <v>MTBandYear 4</v>
      </c>
      <c r="E1428" s="5">
        <v>42369</v>
      </c>
      <c r="F1428" s="2">
        <v>4995881000</v>
      </c>
      <c r="G1428" s="2">
        <v>73814000</v>
      </c>
      <c r="H1428" s="2">
        <v>2796508000</v>
      </c>
      <c r="I1428">
        <v>0</v>
      </c>
      <c r="J1428" s="2">
        <v>196424000</v>
      </c>
      <c r="K1428" s="2">
        <f t="shared" si="67"/>
        <v>4922067000</v>
      </c>
      <c r="L1428" s="2">
        <f t="shared" si="68"/>
        <v>1929135000</v>
      </c>
      <c r="M1428" t="s">
        <v>7</v>
      </c>
      <c r="N1428" t="s">
        <v>518</v>
      </c>
    </row>
    <row r="1429" spans="1:14" x14ac:dyDescent="0.3">
      <c r="A1429">
        <v>1126</v>
      </c>
      <c r="B1429" t="s">
        <v>310</v>
      </c>
      <c r="C1429" t="s">
        <v>3</v>
      </c>
      <c r="D1429" t="str">
        <f t="shared" si="69"/>
        <v>MURandYear 4</v>
      </c>
      <c r="E1429" s="5">
        <v>42369</v>
      </c>
      <c r="F1429" s="2">
        <v>2787116000</v>
      </c>
      <c r="G1429" s="2">
        <v>832306000</v>
      </c>
      <c r="H1429" s="2">
        <v>372457000</v>
      </c>
      <c r="I1429">
        <v>0</v>
      </c>
      <c r="J1429" s="2">
        <v>1668489000</v>
      </c>
      <c r="K1429" s="2">
        <f t="shared" si="67"/>
        <v>1954810000</v>
      </c>
      <c r="L1429" s="2">
        <f t="shared" si="68"/>
        <v>-86136000</v>
      </c>
      <c r="M1429" t="s">
        <v>6</v>
      </c>
      <c r="N1429" t="s">
        <v>524</v>
      </c>
    </row>
    <row r="1430" spans="1:14" x14ac:dyDescent="0.3">
      <c r="A1430">
        <v>1139</v>
      </c>
      <c r="B1430" t="s">
        <v>313</v>
      </c>
      <c r="C1430" t="s">
        <v>3</v>
      </c>
      <c r="D1430" t="str">
        <f t="shared" si="69"/>
        <v>NDAQandYear 4</v>
      </c>
      <c r="E1430" s="5">
        <v>42369</v>
      </c>
      <c r="F1430" s="2">
        <v>3292000000</v>
      </c>
      <c r="G1430" s="2">
        <v>1313000000</v>
      </c>
      <c r="H1430" s="2">
        <v>1050000000</v>
      </c>
      <c r="I1430">
        <v>0</v>
      </c>
      <c r="J1430" s="2">
        <v>138000000</v>
      </c>
      <c r="K1430" s="2">
        <f t="shared" si="67"/>
        <v>1979000000</v>
      </c>
      <c r="L1430" s="2">
        <f t="shared" si="68"/>
        <v>791000000</v>
      </c>
      <c r="M1430" t="s">
        <v>7</v>
      </c>
      <c r="N1430" t="s">
        <v>551</v>
      </c>
    </row>
    <row r="1431" spans="1:14" x14ac:dyDescent="0.3">
      <c r="A1431">
        <v>1143</v>
      </c>
      <c r="B1431" t="s">
        <v>314</v>
      </c>
      <c r="C1431" t="s">
        <v>3</v>
      </c>
      <c r="D1431" t="str">
        <f t="shared" si="69"/>
        <v>NEEandYear 4</v>
      </c>
      <c r="E1431" s="5">
        <v>42369</v>
      </c>
      <c r="F1431" s="2">
        <v>17486000000</v>
      </c>
      <c r="G1431" s="2">
        <v>8596000000</v>
      </c>
      <c r="H1431" s="2">
        <v>1399000000</v>
      </c>
      <c r="I1431">
        <v>0</v>
      </c>
      <c r="J1431" s="2">
        <v>2831000000</v>
      </c>
      <c r="K1431" s="2">
        <f t="shared" si="67"/>
        <v>8890000000</v>
      </c>
      <c r="L1431" s="2">
        <f t="shared" si="68"/>
        <v>4660000000</v>
      </c>
      <c r="M1431" t="s">
        <v>14</v>
      </c>
      <c r="N1431" t="s">
        <v>501</v>
      </c>
    </row>
    <row r="1432" spans="1:14" x14ac:dyDescent="0.3">
      <c r="A1432">
        <v>1147</v>
      </c>
      <c r="B1432" t="s">
        <v>315</v>
      </c>
      <c r="C1432" t="s">
        <v>3</v>
      </c>
      <c r="D1432" t="str">
        <f t="shared" si="69"/>
        <v>NEMandYear 4</v>
      </c>
      <c r="E1432" s="5">
        <v>42369</v>
      </c>
      <c r="F1432" s="2">
        <v>7729000000</v>
      </c>
      <c r="G1432" s="2">
        <v>4312000000</v>
      </c>
      <c r="H1432" s="2">
        <v>670000000</v>
      </c>
      <c r="I1432" s="2">
        <v>289000000</v>
      </c>
      <c r="J1432" s="2">
        <v>1239000000</v>
      </c>
      <c r="K1432" s="2">
        <f t="shared" si="67"/>
        <v>3417000000</v>
      </c>
      <c r="L1432" s="2">
        <f t="shared" si="68"/>
        <v>1219000000</v>
      </c>
      <c r="M1432" t="s">
        <v>11</v>
      </c>
      <c r="N1432" t="s">
        <v>557</v>
      </c>
    </row>
    <row r="1433" spans="1:14" x14ac:dyDescent="0.3">
      <c r="A1433">
        <v>1155</v>
      </c>
      <c r="B1433" t="s">
        <v>317</v>
      </c>
      <c r="C1433" t="s">
        <v>3</v>
      </c>
      <c r="D1433" t="str">
        <f t="shared" si="69"/>
        <v>NFXandYear 4</v>
      </c>
      <c r="E1433" s="5">
        <v>42369</v>
      </c>
      <c r="F1433" s="2">
        <v>1557000000</v>
      </c>
      <c r="G1433" s="2">
        <v>497000000</v>
      </c>
      <c r="H1433" s="2">
        <v>5204000000</v>
      </c>
      <c r="I1433">
        <v>0</v>
      </c>
      <c r="J1433" s="2">
        <v>917000000</v>
      </c>
      <c r="K1433" s="2">
        <f t="shared" si="67"/>
        <v>1060000000</v>
      </c>
      <c r="L1433" s="2">
        <f t="shared" si="68"/>
        <v>-5061000000</v>
      </c>
      <c r="M1433" t="s">
        <v>6</v>
      </c>
      <c r="N1433" t="s">
        <v>512</v>
      </c>
    </row>
    <row r="1434" spans="1:14" x14ac:dyDescent="0.3">
      <c r="A1434">
        <v>1167</v>
      </c>
      <c r="B1434" t="s">
        <v>28</v>
      </c>
      <c r="C1434" t="s">
        <v>3</v>
      </c>
      <c r="D1434" t="str">
        <f t="shared" si="69"/>
        <v>NOVandYear 4</v>
      </c>
      <c r="E1434" s="5">
        <v>42369</v>
      </c>
      <c r="F1434" s="2">
        <v>14757000000</v>
      </c>
      <c r="G1434" s="2">
        <v>11694000000</v>
      </c>
      <c r="H1434" s="2">
        <v>1764000000</v>
      </c>
      <c r="I1434">
        <v>0</v>
      </c>
      <c r="J1434">
        <v>0</v>
      </c>
      <c r="K1434" s="2">
        <f t="shared" si="67"/>
        <v>3063000000</v>
      </c>
      <c r="L1434" s="2">
        <f t="shared" si="68"/>
        <v>1299000000</v>
      </c>
      <c r="M1434" t="s">
        <v>6</v>
      </c>
      <c r="N1434" t="s">
        <v>558</v>
      </c>
    </row>
    <row r="1435" spans="1:14" x14ac:dyDescent="0.3">
      <c r="A1435">
        <v>1183</v>
      </c>
      <c r="B1435" t="s">
        <v>322</v>
      </c>
      <c r="C1435" t="s">
        <v>3</v>
      </c>
      <c r="D1435" t="str">
        <f t="shared" si="69"/>
        <v>NUEandYear 4</v>
      </c>
      <c r="E1435" s="5">
        <v>42369</v>
      </c>
      <c r="F1435" s="2">
        <v>16439276000</v>
      </c>
      <c r="G1435" s="2">
        <v>14858014000</v>
      </c>
      <c r="H1435" s="2">
        <v>458989000</v>
      </c>
      <c r="I1435">
        <v>0</v>
      </c>
      <c r="J1435">
        <v>0</v>
      </c>
      <c r="K1435" s="2">
        <f t="shared" si="67"/>
        <v>1581262000</v>
      </c>
      <c r="L1435" s="2">
        <f t="shared" si="68"/>
        <v>1122273000</v>
      </c>
      <c r="M1435" t="s">
        <v>11</v>
      </c>
      <c r="N1435" t="s">
        <v>559</v>
      </c>
    </row>
    <row r="1436" spans="1:14" x14ac:dyDescent="0.3">
      <c r="A1436">
        <v>1191</v>
      </c>
      <c r="B1436" t="s">
        <v>324</v>
      </c>
      <c r="C1436" t="s">
        <v>3</v>
      </c>
      <c r="D1436" t="str">
        <f t="shared" si="69"/>
        <v>NWLandYear 4</v>
      </c>
      <c r="E1436" s="5">
        <v>42369</v>
      </c>
      <c r="F1436" s="2">
        <v>5915700000</v>
      </c>
      <c r="G1436" s="2">
        <v>3611100000</v>
      </c>
      <c r="H1436" s="2">
        <v>1626000000</v>
      </c>
      <c r="I1436">
        <v>0</v>
      </c>
      <c r="J1436">
        <v>0</v>
      </c>
      <c r="K1436" s="2">
        <f t="shared" si="67"/>
        <v>2304600000</v>
      </c>
      <c r="L1436" s="2">
        <f t="shared" si="68"/>
        <v>678600000</v>
      </c>
      <c r="M1436" t="s">
        <v>4</v>
      </c>
      <c r="N1436" t="s">
        <v>560</v>
      </c>
    </row>
    <row r="1437" spans="1:14" x14ac:dyDescent="0.3">
      <c r="A1437">
        <v>1203</v>
      </c>
      <c r="B1437" t="s">
        <v>325</v>
      </c>
      <c r="C1437" t="s">
        <v>3</v>
      </c>
      <c r="D1437" t="str">
        <f t="shared" si="69"/>
        <v>OandYear 4</v>
      </c>
      <c r="E1437" s="5">
        <v>42369</v>
      </c>
      <c r="F1437" s="2">
        <v>1023285000</v>
      </c>
      <c r="G1437" s="2">
        <v>55352000</v>
      </c>
      <c r="H1437" s="2">
        <v>49298000</v>
      </c>
      <c r="I1437">
        <v>0</v>
      </c>
      <c r="J1437" s="2">
        <v>409215000</v>
      </c>
      <c r="K1437" s="2">
        <f t="shared" si="67"/>
        <v>967933000</v>
      </c>
      <c r="L1437" s="2">
        <f t="shared" si="68"/>
        <v>509420000</v>
      </c>
      <c r="M1437" t="s">
        <v>12</v>
      </c>
      <c r="N1437" t="s">
        <v>537</v>
      </c>
    </row>
    <row r="1438" spans="1:14" x14ac:dyDescent="0.3">
      <c r="A1438">
        <v>1207</v>
      </c>
      <c r="B1438" t="s">
        <v>326</v>
      </c>
      <c r="C1438" t="s">
        <v>3</v>
      </c>
      <c r="D1438" t="str">
        <f t="shared" si="69"/>
        <v>OKEandYear 4</v>
      </c>
      <c r="E1438" s="5">
        <v>42369</v>
      </c>
      <c r="F1438" s="2">
        <v>7763206000</v>
      </c>
      <c r="G1438" s="2">
        <v>5641052000</v>
      </c>
      <c r="H1438" s="2">
        <v>693331000</v>
      </c>
      <c r="I1438">
        <v>0</v>
      </c>
      <c r="J1438" s="2">
        <v>354620000</v>
      </c>
      <c r="K1438" s="2">
        <f t="shared" si="67"/>
        <v>2122154000</v>
      </c>
      <c r="L1438" s="2">
        <f t="shared" si="68"/>
        <v>1074203000</v>
      </c>
      <c r="M1438" t="s">
        <v>6</v>
      </c>
      <c r="N1438" t="s">
        <v>512</v>
      </c>
    </row>
    <row r="1439" spans="1:14" x14ac:dyDescent="0.3">
      <c r="A1439">
        <v>1215</v>
      </c>
      <c r="B1439" t="s">
        <v>328</v>
      </c>
      <c r="C1439" t="s">
        <v>3</v>
      </c>
      <c r="D1439" t="str">
        <f t="shared" si="69"/>
        <v>ORLYandYear 4</v>
      </c>
      <c r="E1439" s="5">
        <v>42369</v>
      </c>
      <c r="F1439" s="2">
        <v>7966674000</v>
      </c>
      <c r="G1439" s="2">
        <v>3804031000</v>
      </c>
      <c r="H1439" s="2">
        <v>2648622000</v>
      </c>
      <c r="I1439">
        <v>0</v>
      </c>
      <c r="J1439">
        <v>0</v>
      </c>
      <c r="K1439" s="2">
        <f t="shared" si="67"/>
        <v>4162643000</v>
      </c>
      <c r="L1439" s="2">
        <f t="shared" si="68"/>
        <v>1514021000</v>
      </c>
      <c r="M1439" t="s">
        <v>4</v>
      </c>
      <c r="N1439" t="s">
        <v>539</v>
      </c>
    </row>
    <row r="1440" spans="1:14" x14ac:dyDescent="0.3">
      <c r="A1440">
        <v>1219</v>
      </c>
      <c r="B1440" t="s">
        <v>329</v>
      </c>
      <c r="C1440" t="s">
        <v>3</v>
      </c>
      <c r="D1440" t="str">
        <f t="shared" si="69"/>
        <v>OXYandYear 4</v>
      </c>
      <c r="E1440" s="5">
        <v>42369</v>
      </c>
      <c r="F1440" s="2">
        <v>12480000000</v>
      </c>
      <c r="G1440" s="2">
        <v>5804000000</v>
      </c>
      <c r="H1440" s="2">
        <v>1613000000</v>
      </c>
      <c r="I1440">
        <v>0</v>
      </c>
      <c r="J1440" s="2">
        <v>4544000000</v>
      </c>
      <c r="K1440" s="2">
        <f t="shared" si="67"/>
        <v>6676000000</v>
      </c>
      <c r="L1440" s="2">
        <f t="shared" si="68"/>
        <v>519000000</v>
      </c>
      <c r="M1440" t="s">
        <v>6</v>
      </c>
      <c r="N1440" t="s">
        <v>512</v>
      </c>
    </row>
    <row r="1441" spans="1:14" x14ac:dyDescent="0.3">
      <c r="A1441">
        <v>1227</v>
      </c>
      <c r="B1441" t="s">
        <v>330</v>
      </c>
      <c r="C1441" t="s">
        <v>3</v>
      </c>
      <c r="D1441" t="str">
        <f t="shared" si="69"/>
        <v>PBCTandYear 4</v>
      </c>
      <c r="E1441" s="5">
        <v>42369</v>
      </c>
      <c r="F1441" s="2">
        <v>1421300000</v>
      </c>
      <c r="G1441" s="2">
        <v>95500000</v>
      </c>
      <c r="H1441" s="2">
        <v>836700000</v>
      </c>
      <c r="I1441">
        <v>0</v>
      </c>
      <c r="J1441" s="2">
        <v>57300000</v>
      </c>
      <c r="K1441" s="2">
        <f t="shared" si="67"/>
        <v>1325800000</v>
      </c>
      <c r="L1441" s="2">
        <f t="shared" si="68"/>
        <v>431800000</v>
      </c>
      <c r="M1441" t="s">
        <v>7</v>
      </c>
      <c r="N1441" t="s">
        <v>561</v>
      </c>
    </row>
    <row r="1442" spans="1:14" x14ac:dyDescent="0.3">
      <c r="A1442">
        <v>1231</v>
      </c>
      <c r="B1442" t="s">
        <v>331</v>
      </c>
      <c r="C1442" t="s">
        <v>3</v>
      </c>
      <c r="D1442" t="str">
        <f t="shared" si="69"/>
        <v>PBIandYear 4</v>
      </c>
      <c r="E1442" s="5">
        <v>42369</v>
      </c>
      <c r="F1442" s="2">
        <v>3578060000</v>
      </c>
      <c r="G1442" s="2">
        <v>1558591000</v>
      </c>
      <c r="H1442" s="2">
        <v>1279961000</v>
      </c>
      <c r="I1442" s="2">
        <v>110156000</v>
      </c>
      <c r="J1442">
        <v>0</v>
      </c>
      <c r="K1442" s="2">
        <f t="shared" si="67"/>
        <v>2019469000</v>
      </c>
      <c r="L1442" s="2">
        <f t="shared" si="68"/>
        <v>629352000</v>
      </c>
      <c r="M1442" t="s">
        <v>9</v>
      </c>
      <c r="N1442" t="s">
        <v>562</v>
      </c>
    </row>
    <row r="1443" spans="1:14" x14ac:dyDescent="0.3">
      <c r="A1443">
        <v>1235</v>
      </c>
      <c r="B1443" t="s">
        <v>332</v>
      </c>
      <c r="C1443" t="s">
        <v>3</v>
      </c>
      <c r="D1443" t="str">
        <f t="shared" si="69"/>
        <v>PCARandYear 4</v>
      </c>
      <c r="E1443" s="5">
        <v>42369</v>
      </c>
      <c r="F1443" s="2">
        <v>18671300000</v>
      </c>
      <c r="G1443" s="2">
        <v>15292100000</v>
      </c>
      <c r="H1443" s="2">
        <v>541500000</v>
      </c>
      <c r="I1443" s="2">
        <v>239800000</v>
      </c>
      <c r="J1443" s="2">
        <v>583700000</v>
      </c>
      <c r="K1443" s="2">
        <f t="shared" si="67"/>
        <v>3379200000</v>
      </c>
      <c r="L1443" s="2">
        <f t="shared" si="68"/>
        <v>2014200000</v>
      </c>
      <c r="M1443" t="s">
        <v>9</v>
      </c>
      <c r="N1443" t="s">
        <v>563</v>
      </c>
    </row>
    <row r="1444" spans="1:14" x14ac:dyDescent="0.3">
      <c r="A1444">
        <v>1243</v>
      </c>
      <c r="B1444" t="s">
        <v>334</v>
      </c>
      <c r="C1444" t="s">
        <v>3</v>
      </c>
      <c r="D1444" t="str">
        <f t="shared" si="69"/>
        <v>PCLNandYear 4</v>
      </c>
      <c r="E1444" s="5">
        <v>42369</v>
      </c>
      <c r="F1444" s="2">
        <v>9223987000</v>
      </c>
      <c r="G1444" s="2">
        <v>632180000</v>
      </c>
      <c r="H1444" s="2">
        <v>5060406000</v>
      </c>
      <c r="I1444">
        <v>0</v>
      </c>
      <c r="J1444" s="2">
        <v>272494000</v>
      </c>
      <c r="K1444" s="2">
        <f t="shared" si="67"/>
        <v>8591807000</v>
      </c>
      <c r="L1444" s="2">
        <f t="shared" si="68"/>
        <v>3258907000</v>
      </c>
      <c r="M1444" t="s">
        <v>4</v>
      </c>
      <c r="N1444" t="s">
        <v>564</v>
      </c>
    </row>
    <row r="1445" spans="1:14" x14ac:dyDescent="0.3">
      <c r="A1445">
        <v>1251</v>
      </c>
      <c r="B1445" t="s">
        <v>336</v>
      </c>
      <c r="C1445" t="s">
        <v>3</v>
      </c>
      <c r="D1445" t="str">
        <f t="shared" si="69"/>
        <v>PEGandYear 4</v>
      </c>
      <c r="E1445" s="5">
        <v>42369</v>
      </c>
      <c r="F1445" s="2">
        <v>10415000000</v>
      </c>
      <c r="G1445" s="2">
        <v>6239000000</v>
      </c>
      <c r="H1445">
        <v>0</v>
      </c>
      <c r="I1445">
        <v>0</v>
      </c>
      <c r="J1445" s="2">
        <v>1214000000</v>
      </c>
      <c r="K1445" s="2">
        <f t="shared" si="67"/>
        <v>4176000000</v>
      </c>
      <c r="L1445" s="2">
        <f t="shared" si="68"/>
        <v>2962000000</v>
      </c>
      <c r="M1445" t="s">
        <v>14</v>
      </c>
      <c r="N1445" t="s">
        <v>502</v>
      </c>
    </row>
    <row r="1446" spans="1:14" x14ac:dyDescent="0.3">
      <c r="A1446">
        <v>1259</v>
      </c>
      <c r="B1446" t="s">
        <v>338</v>
      </c>
      <c r="C1446" t="s">
        <v>3</v>
      </c>
      <c r="D1446" t="str">
        <f t="shared" si="69"/>
        <v>PFEandYear 4</v>
      </c>
      <c r="E1446" s="5">
        <v>42369</v>
      </c>
      <c r="F1446" s="2">
        <v>48851000000</v>
      </c>
      <c r="G1446" s="2">
        <v>9648000000</v>
      </c>
      <c r="H1446" s="2">
        <v>14809000000</v>
      </c>
      <c r="I1446" s="2">
        <v>7690000000</v>
      </c>
      <c r="J1446" s="2">
        <v>3728000000</v>
      </c>
      <c r="K1446" s="2">
        <f t="shared" si="67"/>
        <v>39203000000</v>
      </c>
      <c r="L1446" s="2">
        <f t="shared" si="68"/>
        <v>12976000000</v>
      </c>
      <c r="M1446" t="s">
        <v>8</v>
      </c>
      <c r="N1446" t="s">
        <v>498</v>
      </c>
    </row>
    <row r="1447" spans="1:14" x14ac:dyDescent="0.3">
      <c r="A1447">
        <v>1271</v>
      </c>
      <c r="B1447" t="s">
        <v>341</v>
      </c>
      <c r="C1447" t="s">
        <v>3</v>
      </c>
      <c r="D1447" t="str">
        <f t="shared" si="69"/>
        <v>PGRandYear 4</v>
      </c>
      <c r="E1447" s="5">
        <v>42369</v>
      </c>
      <c r="F1447" s="2">
        <v>20853800000</v>
      </c>
      <c r="G1447" s="2">
        <v>18705900000</v>
      </c>
      <c r="H1447" s="2">
        <v>22800000</v>
      </c>
      <c r="I1447">
        <v>0</v>
      </c>
      <c r="J1447" s="2">
        <v>77500000</v>
      </c>
      <c r="K1447" s="2">
        <f t="shared" si="67"/>
        <v>2147900000</v>
      </c>
      <c r="L1447" s="2">
        <f t="shared" si="68"/>
        <v>2047600000</v>
      </c>
      <c r="M1447" t="s">
        <v>7</v>
      </c>
      <c r="N1447" t="s">
        <v>504</v>
      </c>
    </row>
    <row r="1448" spans="1:14" x14ac:dyDescent="0.3">
      <c r="A1448">
        <v>1291</v>
      </c>
      <c r="B1448" t="s">
        <v>346</v>
      </c>
      <c r="C1448" t="s">
        <v>3</v>
      </c>
      <c r="D1448" t="str">
        <f t="shared" si="69"/>
        <v>PNCandYear 4</v>
      </c>
      <c r="E1448" s="5">
        <v>42369</v>
      </c>
      <c r="F1448" s="2">
        <v>16270000000</v>
      </c>
      <c r="G1448" s="2">
        <v>403000000</v>
      </c>
      <c r="H1448" s="2">
        <v>9463000000</v>
      </c>
      <c r="I1448">
        <v>0</v>
      </c>
      <c r="J1448" s="2">
        <v>255000000</v>
      </c>
      <c r="K1448" s="2">
        <f t="shared" si="67"/>
        <v>15867000000</v>
      </c>
      <c r="L1448" s="2">
        <f t="shared" si="68"/>
        <v>6149000000</v>
      </c>
      <c r="M1448" t="s">
        <v>7</v>
      </c>
      <c r="N1448" t="s">
        <v>518</v>
      </c>
    </row>
    <row r="1449" spans="1:14" x14ac:dyDescent="0.3">
      <c r="A1449">
        <v>1295</v>
      </c>
      <c r="B1449" t="s">
        <v>347</v>
      </c>
      <c r="C1449" t="s">
        <v>3</v>
      </c>
      <c r="D1449" t="str">
        <f t="shared" si="69"/>
        <v>PNRandYear 4</v>
      </c>
      <c r="E1449" s="5">
        <v>42369</v>
      </c>
      <c r="F1449" s="2">
        <v>6449000000</v>
      </c>
      <c r="G1449" s="2">
        <v>4263200000</v>
      </c>
      <c r="H1449" s="2">
        <v>1334300000</v>
      </c>
      <c r="I1449" s="2">
        <v>119600000</v>
      </c>
      <c r="J1449">
        <v>0</v>
      </c>
      <c r="K1449" s="2">
        <f t="shared" si="67"/>
        <v>2185800000</v>
      </c>
      <c r="L1449" s="2">
        <f t="shared" si="68"/>
        <v>731900000</v>
      </c>
      <c r="M1449" t="s">
        <v>9</v>
      </c>
      <c r="N1449" t="s">
        <v>565</v>
      </c>
    </row>
    <row r="1450" spans="1:14" x14ac:dyDescent="0.3">
      <c r="A1450">
        <v>1299</v>
      </c>
      <c r="B1450" t="s">
        <v>348</v>
      </c>
      <c r="C1450" t="s">
        <v>3</v>
      </c>
      <c r="D1450" t="str">
        <f t="shared" si="69"/>
        <v>PNWandYear 4</v>
      </c>
      <c r="E1450" s="5">
        <v>42369</v>
      </c>
      <c r="F1450" s="2">
        <v>3495443000</v>
      </c>
      <c r="G1450" s="2">
        <v>1969675000</v>
      </c>
      <c r="H1450" s="2">
        <v>176744000</v>
      </c>
      <c r="I1450">
        <v>0</v>
      </c>
      <c r="J1450" s="2">
        <v>494422000</v>
      </c>
      <c r="K1450" s="2">
        <f t="shared" si="67"/>
        <v>1525768000</v>
      </c>
      <c r="L1450" s="2">
        <f t="shared" si="68"/>
        <v>854602000</v>
      </c>
      <c r="M1450" t="s">
        <v>14</v>
      </c>
      <c r="N1450" t="s">
        <v>501</v>
      </c>
    </row>
    <row r="1451" spans="1:14" x14ac:dyDescent="0.3">
      <c r="A1451">
        <v>1307</v>
      </c>
      <c r="B1451" t="s">
        <v>350</v>
      </c>
      <c r="C1451" t="s">
        <v>3</v>
      </c>
      <c r="D1451" t="str">
        <f t="shared" si="69"/>
        <v>PPLandYear 4</v>
      </c>
      <c r="E1451" s="5">
        <v>42369</v>
      </c>
      <c r="F1451" s="2">
        <v>7669000000</v>
      </c>
      <c r="G1451" s="2">
        <v>1718000000</v>
      </c>
      <c r="H1451" s="2">
        <v>2237000000</v>
      </c>
      <c r="I1451">
        <v>0</v>
      </c>
      <c r="J1451" s="2">
        <v>883000000</v>
      </c>
      <c r="K1451" s="2">
        <f t="shared" si="67"/>
        <v>5951000000</v>
      </c>
      <c r="L1451" s="2">
        <f t="shared" si="68"/>
        <v>2831000000</v>
      </c>
      <c r="M1451" t="s">
        <v>14</v>
      </c>
      <c r="N1451" t="s">
        <v>502</v>
      </c>
    </row>
    <row r="1452" spans="1:14" x14ac:dyDescent="0.3">
      <c r="A1452">
        <v>1311</v>
      </c>
      <c r="B1452" t="s">
        <v>351</v>
      </c>
      <c r="C1452" t="s">
        <v>3</v>
      </c>
      <c r="D1452" t="str">
        <f t="shared" si="69"/>
        <v>PRUandYear 4</v>
      </c>
      <c r="E1452" s="5">
        <v>42369</v>
      </c>
      <c r="F1452" s="2">
        <v>57119000000</v>
      </c>
      <c r="G1452" s="2">
        <v>32747000000</v>
      </c>
      <c r="H1452" s="2">
        <v>16603000000</v>
      </c>
      <c r="I1452">
        <v>0</v>
      </c>
      <c r="J1452">
        <v>0</v>
      </c>
      <c r="K1452" s="2">
        <f t="shared" si="67"/>
        <v>24372000000</v>
      </c>
      <c r="L1452" s="2">
        <f t="shared" si="68"/>
        <v>7769000000</v>
      </c>
      <c r="M1452" t="s">
        <v>7</v>
      </c>
      <c r="N1452" t="s">
        <v>551</v>
      </c>
    </row>
    <row r="1453" spans="1:14" x14ac:dyDescent="0.3">
      <c r="A1453">
        <v>1315</v>
      </c>
      <c r="B1453" t="s">
        <v>352</v>
      </c>
      <c r="C1453" t="s">
        <v>3</v>
      </c>
      <c r="D1453" t="str">
        <f t="shared" si="69"/>
        <v>PSXandYear 4</v>
      </c>
      <c r="E1453" s="5">
        <v>42369</v>
      </c>
      <c r="F1453" s="2">
        <v>98975000000</v>
      </c>
      <c r="G1453" s="2">
        <v>77693000000</v>
      </c>
      <c r="H1453" s="2">
        <v>15747000000</v>
      </c>
      <c r="I1453">
        <v>0</v>
      </c>
      <c r="J1453" s="2">
        <v>1099000000</v>
      </c>
      <c r="K1453" s="2">
        <f t="shared" si="67"/>
        <v>21282000000</v>
      </c>
      <c r="L1453" s="2">
        <f t="shared" si="68"/>
        <v>4436000000</v>
      </c>
      <c r="M1453" t="s">
        <v>6</v>
      </c>
      <c r="N1453" t="s">
        <v>556</v>
      </c>
    </row>
    <row r="1454" spans="1:14" x14ac:dyDescent="0.3">
      <c r="A1454">
        <v>1323</v>
      </c>
      <c r="B1454" t="s">
        <v>354</v>
      </c>
      <c r="C1454" t="s">
        <v>3</v>
      </c>
      <c r="D1454" t="str">
        <f t="shared" si="69"/>
        <v>PWRandYear 4</v>
      </c>
      <c r="E1454" s="5">
        <v>42369</v>
      </c>
      <c r="F1454" s="2">
        <v>7572436000</v>
      </c>
      <c r="G1454" s="2">
        <v>6648771000</v>
      </c>
      <c r="H1454" s="2">
        <v>592863000</v>
      </c>
      <c r="I1454">
        <v>0</v>
      </c>
      <c r="J1454" s="2">
        <v>34848000</v>
      </c>
      <c r="K1454" s="2">
        <f t="shared" si="67"/>
        <v>923665000</v>
      </c>
      <c r="L1454" s="2">
        <f t="shared" si="68"/>
        <v>295954000</v>
      </c>
      <c r="M1454" t="s">
        <v>9</v>
      </c>
      <c r="N1454" t="s">
        <v>493</v>
      </c>
    </row>
    <row r="1455" spans="1:14" x14ac:dyDescent="0.3">
      <c r="A1455">
        <v>1327</v>
      </c>
      <c r="B1455" t="s">
        <v>355</v>
      </c>
      <c r="C1455" t="s">
        <v>3</v>
      </c>
      <c r="D1455" t="str">
        <f t="shared" si="69"/>
        <v>PXandYear 4</v>
      </c>
      <c r="E1455" s="5">
        <v>42369</v>
      </c>
      <c r="F1455" s="2">
        <v>10776000000</v>
      </c>
      <c r="G1455" s="2">
        <v>5960000000</v>
      </c>
      <c r="H1455" s="2">
        <v>1296000000</v>
      </c>
      <c r="I1455" s="2">
        <v>93000000</v>
      </c>
      <c r="J1455" s="2">
        <v>1106000000</v>
      </c>
      <c r="K1455" s="2">
        <f t="shared" si="67"/>
        <v>4816000000</v>
      </c>
      <c r="L1455" s="2">
        <f t="shared" si="68"/>
        <v>2321000000</v>
      </c>
      <c r="M1455" t="s">
        <v>11</v>
      </c>
      <c r="N1455" t="s">
        <v>566</v>
      </c>
    </row>
    <row r="1456" spans="1:14" x14ac:dyDescent="0.3">
      <c r="A1456">
        <v>1345</v>
      </c>
      <c r="B1456" t="s">
        <v>359</v>
      </c>
      <c r="C1456" t="s">
        <v>3</v>
      </c>
      <c r="D1456" t="str">
        <f t="shared" si="69"/>
        <v>RCLandYear 4</v>
      </c>
      <c r="E1456" s="5">
        <v>42369</v>
      </c>
      <c r="F1456" s="2">
        <v>8299074000</v>
      </c>
      <c r="G1456" s="2">
        <v>5099393000</v>
      </c>
      <c r="H1456" s="2">
        <v>1086504000</v>
      </c>
      <c r="I1456">
        <v>0</v>
      </c>
      <c r="J1456" s="2">
        <v>827008000</v>
      </c>
      <c r="K1456" s="2">
        <f t="shared" si="67"/>
        <v>3199681000</v>
      </c>
      <c r="L1456" s="2">
        <f t="shared" si="68"/>
        <v>1286169000</v>
      </c>
      <c r="M1456" t="s">
        <v>4</v>
      </c>
      <c r="N1456" t="s">
        <v>550</v>
      </c>
    </row>
    <row r="1457" spans="1:14" x14ac:dyDescent="0.3">
      <c r="A1457">
        <v>1369</v>
      </c>
      <c r="B1457" t="s">
        <v>365</v>
      </c>
      <c r="C1457" t="s">
        <v>3</v>
      </c>
      <c r="D1457" t="str">
        <f t="shared" si="69"/>
        <v>ROPandYear 4</v>
      </c>
      <c r="E1457" s="5">
        <v>42369</v>
      </c>
      <c r="F1457" s="2">
        <v>3582395000</v>
      </c>
      <c r="G1457" s="2">
        <v>1417749000</v>
      </c>
      <c r="H1457" s="2">
        <v>1136728000</v>
      </c>
      <c r="I1457">
        <v>0</v>
      </c>
      <c r="J1457">
        <v>0</v>
      </c>
      <c r="K1457" s="2">
        <f t="shared" si="67"/>
        <v>2164646000</v>
      </c>
      <c r="L1457" s="2">
        <f t="shared" si="68"/>
        <v>1027918000</v>
      </c>
      <c r="M1457" t="s">
        <v>9</v>
      </c>
      <c r="N1457" t="s">
        <v>493</v>
      </c>
    </row>
    <row r="1458" spans="1:14" x14ac:dyDescent="0.3">
      <c r="A1458">
        <v>1377</v>
      </c>
      <c r="B1458" t="s">
        <v>367</v>
      </c>
      <c r="C1458" t="s">
        <v>3</v>
      </c>
      <c r="D1458" t="str">
        <f t="shared" si="69"/>
        <v>RRCandYear 4</v>
      </c>
      <c r="E1458" s="5">
        <v>42369</v>
      </c>
      <c r="F1458" s="2">
        <v>1181704000</v>
      </c>
      <c r="G1458" s="2">
        <v>648968000</v>
      </c>
      <c r="H1458" s="2">
        <v>165318000</v>
      </c>
      <c r="I1458">
        <v>0</v>
      </c>
      <c r="J1458" s="2">
        <v>581155000</v>
      </c>
      <c r="K1458" s="2">
        <f t="shared" si="67"/>
        <v>532736000</v>
      </c>
      <c r="L1458" s="2">
        <f t="shared" si="68"/>
        <v>-213737000</v>
      </c>
      <c r="M1458" t="s">
        <v>6</v>
      </c>
      <c r="N1458" t="s">
        <v>512</v>
      </c>
    </row>
    <row r="1459" spans="1:14" x14ac:dyDescent="0.3">
      <c r="A1459">
        <v>1389</v>
      </c>
      <c r="B1459" t="s">
        <v>370</v>
      </c>
      <c r="C1459" t="s">
        <v>3</v>
      </c>
      <c r="D1459" t="str">
        <f t="shared" si="69"/>
        <v>SCGandYear 4</v>
      </c>
      <c r="E1459" s="5">
        <v>42369</v>
      </c>
      <c r="F1459" s="2">
        <v>4380000000</v>
      </c>
      <c r="G1459" s="2">
        <v>2714000000</v>
      </c>
      <c r="H1459" s="2">
        <v>234000000</v>
      </c>
      <c r="I1459">
        <v>0</v>
      </c>
      <c r="J1459" s="2">
        <v>358000000</v>
      </c>
      <c r="K1459" s="2">
        <f t="shared" si="67"/>
        <v>1666000000</v>
      </c>
      <c r="L1459" s="2">
        <f t="shared" si="68"/>
        <v>1074000000</v>
      </c>
      <c r="M1459" t="s">
        <v>14</v>
      </c>
      <c r="N1459" t="s">
        <v>501</v>
      </c>
    </row>
    <row r="1460" spans="1:14" x14ac:dyDescent="0.3">
      <c r="A1460">
        <v>1397</v>
      </c>
      <c r="B1460" t="s">
        <v>371</v>
      </c>
      <c r="C1460" t="s">
        <v>3</v>
      </c>
      <c r="D1460" t="str">
        <f t="shared" si="69"/>
        <v>SEandYear 4</v>
      </c>
      <c r="E1460" s="5">
        <v>42369</v>
      </c>
      <c r="F1460" s="2">
        <v>5234000000</v>
      </c>
      <c r="G1460" s="2">
        <v>2335000000</v>
      </c>
      <c r="H1460" s="2">
        <v>353000000</v>
      </c>
      <c r="I1460">
        <v>0</v>
      </c>
      <c r="J1460" s="2">
        <v>764000000</v>
      </c>
      <c r="K1460" s="2">
        <f t="shared" si="67"/>
        <v>2899000000</v>
      </c>
      <c r="L1460" s="2">
        <f t="shared" si="68"/>
        <v>1782000000</v>
      </c>
      <c r="M1460" t="s">
        <v>6</v>
      </c>
      <c r="N1460" t="s">
        <v>556</v>
      </c>
    </row>
    <row r="1461" spans="1:14" x14ac:dyDescent="0.3">
      <c r="A1461">
        <v>1405</v>
      </c>
      <c r="B1461" t="s">
        <v>373</v>
      </c>
      <c r="C1461" t="s">
        <v>3</v>
      </c>
      <c r="D1461" t="str">
        <f t="shared" si="69"/>
        <v>SHWandYear 4</v>
      </c>
      <c r="E1461" s="5">
        <v>42369</v>
      </c>
      <c r="F1461" s="2">
        <v>11339304000</v>
      </c>
      <c r="G1461" s="2">
        <v>5780078000</v>
      </c>
      <c r="H1461" s="2">
        <v>3943786000</v>
      </c>
      <c r="I1461">
        <v>0</v>
      </c>
      <c r="J1461">
        <v>0</v>
      </c>
      <c r="K1461" s="2">
        <f t="shared" si="67"/>
        <v>5559226000</v>
      </c>
      <c r="L1461" s="2">
        <f t="shared" si="68"/>
        <v>1615440000</v>
      </c>
      <c r="M1461" t="s">
        <v>11</v>
      </c>
      <c r="N1461" t="s">
        <v>507</v>
      </c>
    </row>
    <row r="1462" spans="1:14" x14ac:dyDescent="0.3">
      <c r="A1462">
        <v>1417</v>
      </c>
      <c r="B1462" t="s">
        <v>376</v>
      </c>
      <c r="C1462" t="s">
        <v>3</v>
      </c>
      <c r="D1462" t="str">
        <f t="shared" si="69"/>
        <v>SLGandYear 4</v>
      </c>
      <c r="E1462" s="5">
        <v>42369</v>
      </c>
      <c r="F1462" s="2">
        <v>1662829000</v>
      </c>
      <c r="G1462" s="2">
        <v>534326000</v>
      </c>
      <c r="H1462" s="2">
        <v>139137000</v>
      </c>
      <c r="I1462">
        <v>0</v>
      </c>
      <c r="J1462" s="2">
        <v>588235000</v>
      </c>
      <c r="K1462" s="2">
        <f t="shared" si="67"/>
        <v>1128503000</v>
      </c>
      <c r="L1462" s="2">
        <f t="shared" si="68"/>
        <v>401131000</v>
      </c>
      <c r="M1462" t="s">
        <v>12</v>
      </c>
      <c r="N1462" t="s">
        <v>567</v>
      </c>
    </row>
    <row r="1463" spans="1:14" x14ac:dyDescent="0.3">
      <c r="A1463">
        <v>1425</v>
      </c>
      <c r="B1463" t="s">
        <v>378</v>
      </c>
      <c r="C1463" t="s">
        <v>3</v>
      </c>
      <c r="D1463" t="str">
        <f t="shared" si="69"/>
        <v>SNIandYear 4</v>
      </c>
      <c r="E1463" s="5">
        <v>42369</v>
      </c>
      <c r="F1463" s="2">
        <v>3018227000</v>
      </c>
      <c r="G1463" s="2">
        <v>987357000</v>
      </c>
      <c r="H1463" s="2">
        <v>785179000</v>
      </c>
      <c r="I1463">
        <v>0</v>
      </c>
      <c r="J1463" s="2">
        <v>137596000</v>
      </c>
      <c r="K1463" s="2">
        <f t="shared" si="67"/>
        <v>2030870000</v>
      </c>
      <c r="L1463" s="2">
        <f t="shared" si="68"/>
        <v>1108095000</v>
      </c>
      <c r="M1463" t="s">
        <v>4</v>
      </c>
      <c r="N1463" t="s">
        <v>568</v>
      </c>
    </row>
    <row r="1464" spans="1:14" x14ac:dyDescent="0.3">
      <c r="A1464">
        <v>1429</v>
      </c>
      <c r="B1464" t="s">
        <v>379</v>
      </c>
      <c r="C1464" t="s">
        <v>3</v>
      </c>
      <c r="D1464" t="str">
        <f t="shared" si="69"/>
        <v>SOandYear 4</v>
      </c>
      <c r="E1464" s="5">
        <v>42369</v>
      </c>
      <c r="F1464" s="2">
        <v>17489000000</v>
      </c>
      <c r="G1464" s="2">
        <v>9811000000</v>
      </c>
      <c r="H1464" s="2">
        <v>997000000</v>
      </c>
      <c r="I1464">
        <v>0</v>
      </c>
      <c r="J1464" s="2">
        <v>2034000000</v>
      </c>
      <c r="K1464" s="2">
        <f t="shared" si="67"/>
        <v>7678000000</v>
      </c>
      <c r="L1464" s="2">
        <f t="shared" si="68"/>
        <v>4647000000</v>
      </c>
      <c r="M1464" t="s">
        <v>14</v>
      </c>
      <c r="N1464" t="s">
        <v>502</v>
      </c>
    </row>
    <row r="1465" spans="1:14" x14ac:dyDescent="0.3">
      <c r="A1465">
        <v>1433</v>
      </c>
      <c r="B1465" t="s">
        <v>380</v>
      </c>
      <c r="C1465" t="s">
        <v>3</v>
      </c>
      <c r="D1465" t="str">
        <f t="shared" si="69"/>
        <v>SPGandYear 4</v>
      </c>
      <c r="E1465" s="5">
        <v>42369</v>
      </c>
      <c r="F1465" s="2">
        <v>5266103000</v>
      </c>
      <c r="G1465" s="2">
        <v>960192000</v>
      </c>
      <c r="H1465" s="2">
        <v>452835000</v>
      </c>
      <c r="I1465">
        <v>0</v>
      </c>
      <c r="J1465" s="2">
        <v>1177568000</v>
      </c>
      <c r="K1465" s="2">
        <f t="shared" si="67"/>
        <v>4305911000</v>
      </c>
      <c r="L1465" s="2">
        <f t="shared" si="68"/>
        <v>2675508000</v>
      </c>
      <c r="M1465" t="s">
        <v>12</v>
      </c>
      <c r="N1465" t="s">
        <v>505</v>
      </c>
    </row>
    <row r="1466" spans="1:14" x14ac:dyDescent="0.3">
      <c r="A1466">
        <v>1445</v>
      </c>
      <c r="B1466" t="s">
        <v>382</v>
      </c>
      <c r="C1466" t="s">
        <v>3</v>
      </c>
      <c r="D1466" t="str">
        <f t="shared" si="69"/>
        <v>SRCLandYear 4</v>
      </c>
      <c r="E1466" s="5">
        <v>42369</v>
      </c>
      <c r="F1466" s="2">
        <v>2985908000</v>
      </c>
      <c r="G1466" s="2">
        <v>1719723000</v>
      </c>
      <c r="H1466" s="2">
        <v>712803000</v>
      </c>
      <c r="I1466">
        <v>0</v>
      </c>
      <c r="J1466" s="2">
        <v>65770000</v>
      </c>
      <c r="K1466" s="2">
        <f t="shared" si="67"/>
        <v>1266185000</v>
      </c>
      <c r="L1466" s="2">
        <f t="shared" si="68"/>
        <v>487612000</v>
      </c>
      <c r="M1466" t="s">
        <v>9</v>
      </c>
      <c r="N1466" t="s">
        <v>493</v>
      </c>
    </row>
    <row r="1467" spans="1:14" x14ac:dyDescent="0.3">
      <c r="A1467">
        <v>1449</v>
      </c>
      <c r="B1467" t="s">
        <v>383</v>
      </c>
      <c r="C1467" t="s">
        <v>3</v>
      </c>
      <c r="D1467" t="str">
        <f t="shared" si="69"/>
        <v>SREandYear 4</v>
      </c>
      <c r="E1467" s="5">
        <v>42369</v>
      </c>
      <c r="F1467" s="2">
        <v>10231000000</v>
      </c>
      <c r="G1467" s="2">
        <v>6648000000</v>
      </c>
      <c r="H1467" s="2">
        <v>397000000</v>
      </c>
      <c r="I1467">
        <v>0</v>
      </c>
      <c r="J1467" s="2">
        <v>1250000000</v>
      </c>
      <c r="K1467" s="2">
        <f t="shared" si="67"/>
        <v>3583000000</v>
      </c>
      <c r="L1467" s="2">
        <f t="shared" si="68"/>
        <v>1936000000</v>
      </c>
      <c r="M1467" t="s">
        <v>14</v>
      </c>
      <c r="N1467" t="s">
        <v>501</v>
      </c>
    </row>
    <row r="1468" spans="1:14" x14ac:dyDescent="0.3">
      <c r="A1468">
        <v>1453</v>
      </c>
      <c r="B1468" t="s">
        <v>384</v>
      </c>
      <c r="C1468" t="s">
        <v>3</v>
      </c>
      <c r="D1468" t="str">
        <f t="shared" si="69"/>
        <v>STIandYear 4</v>
      </c>
      <c r="E1468" s="5">
        <v>42369</v>
      </c>
      <c r="F1468" s="2">
        <v>8533000000</v>
      </c>
      <c r="G1468" s="2">
        <v>219000000</v>
      </c>
      <c r="H1468" s="2">
        <v>5120000000</v>
      </c>
      <c r="I1468">
        <v>0</v>
      </c>
      <c r="J1468" s="2">
        <v>205000000</v>
      </c>
      <c r="K1468" s="2">
        <f t="shared" si="67"/>
        <v>8314000000</v>
      </c>
      <c r="L1468" s="2">
        <f t="shared" si="68"/>
        <v>2989000000</v>
      </c>
      <c r="M1468" t="s">
        <v>7</v>
      </c>
      <c r="N1468" t="s">
        <v>518</v>
      </c>
    </row>
    <row r="1469" spans="1:14" x14ac:dyDescent="0.3">
      <c r="A1469">
        <v>1477</v>
      </c>
      <c r="B1469" t="s">
        <v>389</v>
      </c>
      <c r="C1469" t="s">
        <v>3</v>
      </c>
      <c r="D1469" t="str">
        <f t="shared" si="69"/>
        <v>SWNandYear 4</v>
      </c>
      <c r="E1469" s="5">
        <v>42369</v>
      </c>
      <c r="F1469" s="2">
        <v>3133000000</v>
      </c>
      <c r="G1469" s="2">
        <v>689000000</v>
      </c>
      <c r="H1469" s="2">
        <v>1208000000</v>
      </c>
      <c r="I1469">
        <v>0</v>
      </c>
      <c r="J1469" s="2">
        <v>1091000000</v>
      </c>
      <c r="K1469" s="2">
        <f t="shared" si="67"/>
        <v>2444000000</v>
      </c>
      <c r="L1469" s="2">
        <f t="shared" si="68"/>
        <v>145000000</v>
      </c>
      <c r="M1469" t="s">
        <v>6</v>
      </c>
      <c r="N1469" t="s">
        <v>512</v>
      </c>
    </row>
    <row r="1470" spans="1:14" x14ac:dyDescent="0.3">
      <c r="A1470">
        <v>1481</v>
      </c>
      <c r="B1470" t="s">
        <v>390</v>
      </c>
      <c r="C1470" t="s">
        <v>3</v>
      </c>
      <c r="D1470" t="str">
        <f t="shared" si="69"/>
        <v>SYFandYear 4</v>
      </c>
      <c r="E1470" s="5">
        <v>42369</v>
      </c>
      <c r="F1470" s="2">
        <v>13620000000</v>
      </c>
      <c r="G1470" s="2">
        <v>607000000</v>
      </c>
      <c r="H1470" s="2">
        <v>3264000000</v>
      </c>
      <c r="I1470">
        <v>0</v>
      </c>
      <c r="J1470" s="2">
        <v>5690000000</v>
      </c>
      <c r="K1470" s="2">
        <f t="shared" si="67"/>
        <v>13013000000</v>
      </c>
      <c r="L1470" s="2">
        <f t="shared" si="68"/>
        <v>4059000000</v>
      </c>
      <c r="M1470" t="s">
        <v>7</v>
      </c>
      <c r="N1470" t="s">
        <v>487</v>
      </c>
    </row>
    <row r="1471" spans="1:14" x14ac:dyDescent="0.3">
      <c r="A1471">
        <v>1497</v>
      </c>
      <c r="B1471" t="s">
        <v>394</v>
      </c>
      <c r="C1471" t="s">
        <v>3</v>
      </c>
      <c r="D1471" t="str">
        <f t="shared" si="69"/>
        <v>TandYear 4</v>
      </c>
      <c r="E1471" s="5">
        <v>42369</v>
      </c>
      <c r="F1471" s="2">
        <v>146801000000</v>
      </c>
      <c r="G1471" s="2">
        <v>67046000000</v>
      </c>
      <c r="H1471" s="2">
        <v>32954000000</v>
      </c>
      <c r="I1471">
        <v>0</v>
      </c>
      <c r="J1471" s="2">
        <v>22016000000</v>
      </c>
      <c r="K1471" s="2">
        <f t="shared" si="67"/>
        <v>79755000000</v>
      </c>
      <c r="L1471" s="2">
        <f t="shared" si="68"/>
        <v>24785000000</v>
      </c>
      <c r="M1471" t="s">
        <v>13</v>
      </c>
      <c r="N1471" t="s">
        <v>526</v>
      </c>
    </row>
    <row r="1472" spans="1:14" x14ac:dyDescent="0.3">
      <c r="A1472">
        <v>1505</v>
      </c>
      <c r="B1472" t="s">
        <v>396</v>
      </c>
      <c r="C1472" t="s">
        <v>3</v>
      </c>
      <c r="D1472" t="str">
        <f t="shared" si="69"/>
        <v>TDCandYear 4</v>
      </c>
      <c r="E1472" s="5">
        <v>42369</v>
      </c>
      <c r="F1472" s="2">
        <v>2530000000</v>
      </c>
      <c r="G1472" s="2">
        <v>1254000000</v>
      </c>
      <c r="H1472" s="2">
        <v>765000000</v>
      </c>
      <c r="I1472" s="2">
        <v>228000000</v>
      </c>
      <c r="J1472">
        <v>0</v>
      </c>
      <c r="K1472" s="2">
        <f t="shared" si="67"/>
        <v>1276000000</v>
      </c>
      <c r="L1472" s="2">
        <f t="shared" si="68"/>
        <v>283000000</v>
      </c>
      <c r="M1472" t="s">
        <v>10</v>
      </c>
      <c r="N1472" t="s">
        <v>569</v>
      </c>
    </row>
    <row r="1473" spans="1:14" x14ac:dyDescent="0.3">
      <c r="A1473">
        <v>1517</v>
      </c>
      <c r="B1473" t="s">
        <v>399</v>
      </c>
      <c r="C1473" t="s">
        <v>3</v>
      </c>
      <c r="D1473" t="str">
        <f t="shared" si="69"/>
        <v>TGNAandYear 4</v>
      </c>
      <c r="E1473" s="5">
        <v>42369</v>
      </c>
      <c r="F1473" s="2">
        <v>3050945000</v>
      </c>
      <c r="G1473" s="2">
        <v>923336000</v>
      </c>
      <c r="H1473" s="2">
        <v>1068221000</v>
      </c>
      <c r="I1473">
        <v>0</v>
      </c>
      <c r="J1473" s="2">
        <v>205087000</v>
      </c>
      <c r="K1473" s="2">
        <f t="shared" si="67"/>
        <v>2127609000</v>
      </c>
      <c r="L1473" s="2">
        <f t="shared" si="68"/>
        <v>854301000</v>
      </c>
      <c r="M1473" t="s">
        <v>4</v>
      </c>
      <c r="N1473" t="s">
        <v>496</v>
      </c>
    </row>
    <row r="1474" spans="1:14" x14ac:dyDescent="0.3">
      <c r="A1474">
        <v>1533</v>
      </c>
      <c r="B1474" t="s">
        <v>403</v>
      </c>
      <c r="C1474" t="s">
        <v>3</v>
      </c>
      <c r="D1474" t="str">
        <f t="shared" si="69"/>
        <v>TMKandYear 4</v>
      </c>
      <c r="E1474" s="5">
        <v>42369</v>
      </c>
      <c r="F1474" s="2">
        <v>3766065000</v>
      </c>
      <c r="G1474" s="2">
        <v>2016212000</v>
      </c>
      <c r="H1474">
        <v>0</v>
      </c>
      <c r="I1474">
        <v>0</v>
      </c>
      <c r="J1474" s="2">
        <v>907024000</v>
      </c>
      <c r="K1474" s="2">
        <f t="shared" si="67"/>
        <v>1749853000</v>
      </c>
      <c r="L1474" s="2">
        <f t="shared" si="68"/>
        <v>842829000</v>
      </c>
      <c r="M1474" t="s">
        <v>7</v>
      </c>
      <c r="N1474" t="s">
        <v>503</v>
      </c>
    </row>
    <row r="1475" spans="1:14" x14ac:dyDescent="0.3">
      <c r="A1475">
        <v>1537</v>
      </c>
      <c r="B1475" t="s">
        <v>404</v>
      </c>
      <c r="C1475" t="s">
        <v>3</v>
      </c>
      <c r="D1475" t="str">
        <f t="shared" si="69"/>
        <v>TMOandYear 4</v>
      </c>
      <c r="E1475" s="5">
        <v>42369</v>
      </c>
      <c r="F1475" s="2">
        <v>16965400000</v>
      </c>
      <c r="G1475" s="2">
        <v>9209500000</v>
      </c>
      <c r="H1475" s="2">
        <v>4612100000</v>
      </c>
      <c r="I1475" s="2">
        <v>692300000</v>
      </c>
      <c r="J1475">
        <v>0</v>
      </c>
      <c r="K1475" s="2">
        <f t="shared" ref="K1475:K1538" si="70">F1475-G1475</f>
        <v>7755900000</v>
      </c>
      <c r="L1475" s="2">
        <f t="shared" ref="L1475:L1538" si="71">F1475-G1475-H1475-I1475-J1475</f>
        <v>2451500000</v>
      </c>
      <c r="M1475" t="s">
        <v>8</v>
      </c>
      <c r="N1475" t="s">
        <v>495</v>
      </c>
    </row>
    <row r="1476" spans="1:14" x14ac:dyDescent="0.3">
      <c r="A1476">
        <v>1541</v>
      </c>
      <c r="B1476" t="s">
        <v>405</v>
      </c>
      <c r="C1476" t="s">
        <v>3</v>
      </c>
      <c r="D1476" t="str">
        <f t="shared" ref="D1476:D1539" si="72">B1476&amp;"and"&amp;C1476</f>
        <v>TRIPandYear 4</v>
      </c>
      <c r="E1476" s="5">
        <v>42369</v>
      </c>
      <c r="F1476" s="2">
        <v>1492000000</v>
      </c>
      <c r="G1476" s="2">
        <v>58000000</v>
      </c>
      <c r="H1476" s="2">
        <v>1109000000</v>
      </c>
      <c r="I1476">
        <v>0</v>
      </c>
      <c r="J1476" s="2">
        <v>93000000</v>
      </c>
      <c r="K1476" s="2">
        <f t="shared" si="70"/>
        <v>1434000000</v>
      </c>
      <c r="L1476" s="2">
        <f t="shared" si="71"/>
        <v>232000000</v>
      </c>
      <c r="M1476" t="s">
        <v>4</v>
      </c>
      <c r="N1476" t="s">
        <v>564</v>
      </c>
    </row>
    <row r="1477" spans="1:14" x14ac:dyDescent="0.3">
      <c r="A1477">
        <v>1557</v>
      </c>
      <c r="B1477" t="s">
        <v>409</v>
      </c>
      <c r="C1477" t="s">
        <v>3</v>
      </c>
      <c r="D1477" t="str">
        <f t="shared" si="72"/>
        <v>TSOandYear 4</v>
      </c>
      <c r="E1477" s="5">
        <v>42369</v>
      </c>
      <c r="F1477" s="2">
        <v>28711000000</v>
      </c>
      <c r="G1477" s="2">
        <v>22466000000</v>
      </c>
      <c r="H1477" s="2">
        <v>2620000000</v>
      </c>
      <c r="I1477">
        <v>0</v>
      </c>
      <c r="J1477" s="2">
        <v>756000000</v>
      </c>
      <c r="K1477" s="2">
        <f t="shared" si="70"/>
        <v>6245000000</v>
      </c>
      <c r="L1477" s="2">
        <f t="shared" si="71"/>
        <v>2869000000</v>
      </c>
      <c r="M1477" t="s">
        <v>6</v>
      </c>
      <c r="N1477" t="s">
        <v>556</v>
      </c>
    </row>
    <row r="1478" spans="1:14" x14ac:dyDescent="0.3">
      <c r="A1478">
        <v>1561</v>
      </c>
      <c r="B1478" t="s">
        <v>410</v>
      </c>
      <c r="C1478" t="s">
        <v>3</v>
      </c>
      <c r="D1478" t="str">
        <f t="shared" si="72"/>
        <v>TSSandYear 4</v>
      </c>
      <c r="E1478" s="5">
        <v>42369</v>
      </c>
      <c r="F1478" s="2">
        <v>2779541000</v>
      </c>
      <c r="G1478" s="2">
        <v>1855181000</v>
      </c>
      <c r="H1478" s="2">
        <v>390253000</v>
      </c>
      <c r="I1478">
        <v>0</v>
      </c>
      <c r="J1478">
        <v>0</v>
      </c>
      <c r="K1478" s="2">
        <f t="shared" si="70"/>
        <v>924360000</v>
      </c>
      <c r="L1478" s="2">
        <f t="shared" si="71"/>
        <v>534107000</v>
      </c>
      <c r="M1478" t="s">
        <v>10</v>
      </c>
      <c r="N1478" t="s">
        <v>506</v>
      </c>
    </row>
    <row r="1479" spans="1:14" x14ac:dyDescent="0.3">
      <c r="A1479">
        <v>1565</v>
      </c>
      <c r="B1479" t="s">
        <v>411</v>
      </c>
      <c r="C1479" t="s">
        <v>3</v>
      </c>
      <c r="D1479" t="str">
        <f t="shared" si="72"/>
        <v>TXNandYear 4</v>
      </c>
      <c r="E1479" s="5">
        <v>42369</v>
      </c>
      <c r="F1479" s="2">
        <v>13000000000</v>
      </c>
      <c r="G1479" s="2">
        <v>5440000000</v>
      </c>
      <c r="H1479" s="2">
        <v>1748000000</v>
      </c>
      <c r="I1479" s="2">
        <v>1280000000</v>
      </c>
      <c r="J1479">
        <v>0</v>
      </c>
      <c r="K1479" s="2">
        <f t="shared" si="70"/>
        <v>7560000000</v>
      </c>
      <c r="L1479" s="2">
        <f t="shared" si="71"/>
        <v>4532000000</v>
      </c>
      <c r="M1479" t="s">
        <v>10</v>
      </c>
      <c r="N1479" t="s">
        <v>536</v>
      </c>
    </row>
    <row r="1480" spans="1:14" x14ac:dyDescent="0.3">
      <c r="A1480">
        <v>1573</v>
      </c>
      <c r="B1480" t="s">
        <v>413</v>
      </c>
      <c r="C1480" t="s">
        <v>3</v>
      </c>
      <c r="D1480" t="str">
        <f t="shared" si="72"/>
        <v>UAandYear 4</v>
      </c>
      <c r="E1480" s="5">
        <v>42369</v>
      </c>
      <c r="F1480" s="2">
        <v>3963313000</v>
      </c>
      <c r="G1480" s="2">
        <v>2057766000</v>
      </c>
      <c r="H1480" s="2">
        <v>1497000000</v>
      </c>
      <c r="I1480">
        <v>0</v>
      </c>
      <c r="J1480">
        <v>0</v>
      </c>
      <c r="K1480" s="2">
        <f t="shared" si="70"/>
        <v>1905547000</v>
      </c>
      <c r="L1480" s="2">
        <f t="shared" si="71"/>
        <v>408547000</v>
      </c>
      <c r="M1480" t="s">
        <v>4</v>
      </c>
      <c r="N1480" t="s">
        <v>570</v>
      </c>
    </row>
    <row r="1481" spans="1:14" x14ac:dyDescent="0.3">
      <c r="A1481">
        <v>1577</v>
      </c>
      <c r="B1481" t="s">
        <v>414</v>
      </c>
      <c r="C1481" t="s">
        <v>3</v>
      </c>
      <c r="D1481" t="str">
        <f t="shared" si="72"/>
        <v>UAAandYear 4</v>
      </c>
      <c r="E1481" s="5">
        <v>42369</v>
      </c>
      <c r="F1481" s="2">
        <v>3963313000</v>
      </c>
      <c r="G1481" s="2">
        <v>2057766000</v>
      </c>
      <c r="H1481" s="2">
        <v>1497000000</v>
      </c>
      <c r="I1481">
        <v>0</v>
      </c>
      <c r="J1481">
        <v>0</v>
      </c>
      <c r="K1481" s="2">
        <f t="shared" si="70"/>
        <v>1905547000</v>
      </c>
      <c r="L1481" s="2">
        <f t="shared" si="71"/>
        <v>408547000</v>
      </c>
      <c r="M1481" t="s">
        <v>4</v>
      </c>
      <c r="N1481" t="s">
        <v>570</v>
      </c>
    </row>
    <row r="1482" spans="1:14" x14ac:dyDescent="0.3">
      <c r="A1482">
        <v>1581</v>
      </c>
      <c r="B1482" t="s">
        <v>415</v>
      </c>
      <c r="C1482" t="s">
        <v>3</v>
      </c>
      <c r="D1482" t="str">
        <f t="shared" si="72"/>
        <v>UALandYear 4</v>
      </c>
      <c r="E1482" s="5">
        <v>42369</v>
      </c>
      <c r="F1482" s="2">
        <v>37864000000</v>
      </c>
      <c r="G1482" s="2">
        <v>12130000000</v>
      </c>
      <c r="H1482" s="2">
        <v>18423000000</v>
      </c>
      <c r="I1482">
        <v>0</v>
      </c>
      <c r="J1482" s="2">
        <v>1819000000</v>
      </c>
      <c r="K1482" s="2">
        <f t="shared" si="70"/>
        <v>25734000000</v>
      </c>
      <c r="L1482" s="2">
        <f t="shared" si="71"/>
        <v>5492000000</v>
      </c>
      <c r="M1482" t="s">
        <v>9</v>
      </c>
      <c r="N1482" t="s">
        <v>497</v>
      </c>
    </row>
    <row r="1483" spans="1:14" x14ac:dyDescent="0.3">
      <c r="A1483">
        <v>1585</v>
      </c>
      <c r="B1483" t="s">
        <v>416</v>
      </c>
      <c r="C1483" t="s">
        <v>3</v>
      </c>
      <c r="D1483" t="str">
        <f t="shared" si="72"/>
        <v>UDRandYear 4</v>
      </c>
      <c r="E1483" s="5">
        <v>42369</v>
      </c>
      <c r="F1483" s="2">
        <v>894638000</v>
      </c>
      <c r="G1483" s="2">
        <v>282037000</v>
      </c>
      <c r="H1483" s="2">
        <v>71733000</v>
      </c>
      <c r="I1483">
        <v>0</v>
      </c>
      <c r="J1483" s="2">
        <v>381277000</v>
      </c>
      <c r="K1483" s="2">
        <f t="shared" si="70"/>
        <v>612601000</v>
      </c>
      <c r="L1483" s="2">
        <f t="shared" si="71"/>
        <v>159591000</v>
      </c>
      <c r="M1483" t="s">
        <v>12</v>
      </c>
      <c r="N1483" t="s">
        <v>531</v>
      </c>
    </row>
    <row r="1484" spans="1:14" x14ac:dyDescent="0.3">
      <c r="A1484">
        <v>1601</v>
      </c>
      <c r="B1484" t="s">
        <v>419</v>
      </c>
      <c r="C1484" t="s">
        <v>3</v>
      </c>
      <c r="D1484" t="str">
        <f t="shared" si="72"/>
        <v>UNMandYear 4</v>
      </c>
      <c r="E1484" s="5">
        <v>42369</v>
      </c>
      <c r="F1484" s="2">
        <v>10731300000</v>
      </c>
      <c r="G1484" s="2">
        <v>7209400000</v>
      </c>
      <c r="H1484" s="2">
        <v>835100000</v>
      </c>
      <c r="I1484">
        <v>0</v>
      </c>
      <c r="J1484" s="2">
        <v>1295700000</v>
      </c>
      <c r="K1484" s="2">
        <f t="shared" si="70"/>
        <v>3521900000</v>
      </c>
      <c r="L1484" s="2">
        <f t="shared" si="71"/>
        <v>1391100000</v>
      </c>
      <c r="M1484" t="s">
        <v>7</v>
      </c>
      <c r="N1484" t="s">
        <v>551</v>
      </c>
    </row>
    <row r="1485" spans="1:14" x14ac:dyDescent="0.3">
      <c r="A1485">
        <v>1609</v>
      </c>
      <c r="B1485" t="s">
        <v>421</v>
      </c>
      <c r="C1485" t="s">
        <v>3</v>
      </c>
      <c r="D1485" t="str">
        <f t="shared" si="72"/>
        <v>UPSandYear 4</v>
      </c>
      <c r="E1485" s="5">
        <v>42369</v>
      </c>
      <c r="F1485" s="2">
        <v>58363000000</v>
      </c>
      <c r="G1485" s="2">
        <v>12947000000</v>
      </c>
      <c r="H1485" s="2">
        <v>35664000000</v>
      </c>
      <c r="I1485">
        <v>0</v>
      </c>
      <c r="J1485" s="2">
        <v>2084000000</v>
      </c>
      <c r="K1485" s="2">
        <f t="shared" si="70"/>
        <v>45416000000</v>
      </c>
      <c r="L1485" s="2">
        <f t="shared" si="71"/>
        <v>7668000000</v>
      </c>
      <c r="M1485" t="s">
        <v>9</v>
      </c>
      <c r="N1485" t="s">
        <v>525</v>
      </c>
    </row>
    <row r="1486" spans="1:14" x14ac:dyDescent="0.3">
      <c r="A1486">
        <v>1641</v>
      </c>
      <c r="B1486" t="s">
        <v>429</v>
      </c>
      <c r="C1486" t="s">
        <v>3</v>
      </c>
      <c r="D1486" t="str">
        <f t="shared" si="72"/>
        <v>VLOandYear 4</v>
      </c>
      <c r="E1486" s="5">
        <v>42369</v>
      </c>
      <c r="F1486" s="2">
        <v>87804000000</v>
      </c>
      <c r="G1486" s="2">
        <v>74651000000</v>
      </c>
      <c r="H1486" s="2">
        <v>4953000000</v>
      </c>
      <c r="I1486">
        <v>0</v>
      </c>
      <c r="J1486" s="2">
        <v>1842000000</v>
      </c>
      <c r="K1486" s="2">
        <f t="shared" si="70"/>
        <v>13153000000</v>
      </c>
      <c r="L1486" s="2">
        <f t="shared" si="71"/>
        <v>6358000000</v>
      </c>
      <c r="M1486" t="s">
        <v>6</v>
      </c>
      <c r="N1486" t="s">
        <v>556</v>
      </c>
    </row>
    <row r="1487" spans="1:14" x14ac:dyDescent="0.3">
      <c r="A1487">
        <v>1645</v>
      </c>
      <c r="B1487" t="s">
        <v>430</v>
      </c>
      <c r="C1487" t="s">
        <v>3</v>
      </c>
      <c r="D1487" t="str">
        <f t="shared" si="72"/>
        <v>VMCandYear 4</v>
      </c>
      <c r="E1487" s="5">
        <v>42369</v>
      </c>
      <c r="F1487" s="2">
        <v>3422181000</v>
      </c>
      <c r="G1487" s="2">
        <v>2564648000</v>
      </c>
      <c r="H1487" s="2">
        <v>312694000</v>
      </c>
      <c r="I1487">
        <v>0</v>
      </c>
      <c r="J1487">
        <v>0</v>
      </c>
      <c r="K1487" s="2">
        <f t="shared" si="70"/>
        <v>857533000</v>
      </c>
      <c r="L1487" s="2">
        <f t="shared" si="71"/>
        <v>544839000</v>
      </c>
      <c r="M1487" t="s">
        <v>11</v>
      </c>
      <c r="N1487" t="s">
        <v>553</v>
      </c>
    </row>
    <row r="1488" spans="1:14" x14ac:dyDescent="0.3">
      <c r="A1488">
        <v>1653</v>
      </c>
      <c r="B1488" t="s">
        <v>432</v>
      </c>
      <c r="C1488" t="s">
        <v>3</v>
      </c>
      <c r="D1488" t="str">
        <f t="shared" si="72"/>
        <v>VRSKandYear 4</v>
      </c>
      <c r="E1488" s="5">
        <v>42369</v>
      </c>
      <c r="F1488" s="2">
        <v>2068010000</v>
      </c>
      <c r="G1488" s="2">
        <v>803274000</v>
      </c>
      <c r="H1488" s="2">
        <v>312690000</v>
      </c>
      <c r="I1488">
        <v>0</v>
      </c>
      <c r="J1488" s="2">
        <v>215484000</v>
      </c>
      <c r="K1488" s="2">
        <f t="shared" si="70"/>
        <v>1264736000</v>
      </c>
      <c r="L1488" s="2">
        <f t="shared" si="71"/>
        <v>736562000</v>
      </c>
      <c r="M1488" t="s">
        <v>9</v>
      </c>
      <c r="N1488" t="s">
        <v>529</v>
      </c>
    </row>
    <row r="1489" spans="1:14" x14ac:dyDescent="0.3">
      <c r="A1489">
        <v>1657</v>
      </c>
      <c r="B1489" t="s">
        <v>433</v>
      </c>
      <c r="C1489" t="s">
        <v>3</v>
      </c>
      <c r="D1489" t="str">
        <f t="shared" si="72"/>
        <v>VRSNandYear 4</v>
      </c>
      <c r="E1489" s="5">
        <v>42369</v>
      </c>
      <c r="F1489" s="2">
        <v>1059366000</v>
      </c>
      <c r="G1489" s="2">
        <v>192788000</v>
      </c>
      <c r="H1489" s="2">
        <v>196914000</v>
      </c>
      <c r="I1489" s="2">
        <v>63718000</v>
      </c>
      <c r="J1489">
        <v>0</v>
      </c>
      <c r="K1489" s="2">
        <f t="shared" si="70"/>
        <v>866578000</v>
      </c>
      <c r="L1489" s="2">
        <f t="shared" si="71"/>
        <v>605946000</v>
      </c>
      <c r="M1489" t="s">
        <v>10</v>
      </c>
      <c r="N1489" t="s">
        <v>506</v>
      </c>
    </row>
    <row r="1490" spans="1:14" x14ac:dyDescent="0.3">
      <c r="A1490">
        <v>1661</v>
      </c>
      <c r="B1490" t="s">
        <v>434</v>
      </c>
      <c r="C1490" t="s">
        <v>3</v>
      </c>
      <c r="D1490" t="str">
        <f t="shared" si="72"/>
        <v>VRTXandYear 4</v>
      </c>
      <c r="E1490" s="5">
        <v>42369</v>
      </c>
      <c r="F1490" s="2">
        <v>1032336000</v>
      </c>
      <c r="G1490" s="2">
        <v>124512000</v>
      </c>
      <c r="H1490" s="2">
        <v>376575000</v>
      </c>
      <c r="I1490" s="2">
        <v>995922000</v>
      </c>
      <c r="J1490">
        <v>0</v>
      </c>
      <c r="K1490" s="2">
        <f t="shared" si="70"/>
        <v>907824000</v>
      </c>
      <c r="L1490" s="2">
        <f t="shared" si="71"/>
        <v>-464673000</v>
      </c>
      <c r="M1490" t="s">
        <v>8</v>
      </c>
      <c r="N1490" t="s">
        <v>538</v>
      </c>
    </row>
    <row r="1491" spans="1:14" x14ac:dyDescent="0.3">
      <c r="A1491">
        <v>1669</v>
      </c>
      <c r="B1491" t="s">
        <v>436</v>
      </c>
      <c r="C1491" t="s">
        <v>3</v>
      </c>
      <c r="D1491" t="str">
        <f t="shared" si="72"/>
        <v>VZandYear 4</v>
      </c>
      <c r="E1491" s="5">
        <v>42369</v>
      </c>
      <c r="F1491" s="2">
        <v>131620000000</v>
      </c>
      <c r="G1491" s="2">
        <v>52557000000</v>
      </c>
      <c r="H1491" s="2">
        <v>29986000000</v>
      </c>
      <c r="I1491">
        <v>0</v>
      </c>
      <c r="J1491" s="2">
        <v>16017000000</v>
      </c>
      <c r="K1491" s="2">
        <f t="shared" si="70"/>
        <v>79063000000</v>
      </c>
      <c r="L1491" s="2">
        <f t="shared" si="71"/>
        <v>33060000000</v>
      </c>
      <c r="M1491" t="s">
        <v>13</v>
      </c>
      <c r="N1491" t="s">
        <v>526</v>
      </c>
    </row>
    <row r="1492" spans="1:14" x14ac:dyDescent="0.3">
      <c r="A1492">
        <v>1673</v>
      </c>
      <c r="B1492" t="s">
        <v>437</v>
      </c>
      <c r="C1492" t="s">
        <v>3</v>
      </c>
      <c r="D1492" t="str">
        <f t="shared" si="72"/>
        <v>WATandYear 4</v>
      </c>
      <c r="E1492" s="5">
        <v>42369</v>
      </c>
      <c r="F1492" s="2">
        <v>2042332000</v>
      </c>
      <c r="G1492" s="2">
        <v>842672000</v>
      </c>
      <c r="H1492" s="2">
        <v>495747000</v>
      </c>
      <c r="I1492" s="2">
        <v>118545000</v>
      </c>
      <c r="J1492" s="2">
        <v>10123000</v>
      </c>
      <c r="K1492" s="2">
        <f t="shared" si="70"/>
        <v>1199660000</v>
      </c>
      <c r="L1492" s="2">
        <f t="shared" si="71"/>
        <v>575245000</v>
      </c>
      <c r="M1492" t="s">
        <v>8</v>
      </c>
      <c r="N1492" t="s">
        <v>490</v>
      </c>
    </row>
    <row r="1493" spans="1:14" x14ac:dyDescent="0.3">
      <c r="A1493">
        <v>1681</v>
      </c>
      <c r="B1493" t="s">
        <v>439</v>
      </c>
      <c r="C1493" t="s">
        <v>3</v>
      </c>
      <c r="D1493" t="str">
        <f t="shared" si="72"/>
        <v>WECandYear 4</v>
      </c>
      <c r="E1493" s="5">
        <v>42369</v>
      </c>
      <c r="F1493" s="2">
        <v>5926100000</v>
      </c>
      <c r="G1493" s="2">
        <v>3949400000</v>
      </c>
      <c r="H1493" s="2">
        <v>164400000</v>
      </c>
      <c r="I1493">
        <v>0</v>
      </c>
      <c r="J1493" s="2">
        <v>561800000</v>
      </c>
      <c r="K1493" s="2">
        <f t="shared" si="70"/>
        <v>1976700000</v>
      </c>
      <c r="L1493" s="2">
        <f t="shared" si="71"/>
        <v>1250500000</v>
      </c>
      <c r="M1493" t="s">
        <v>14</v>
      </c>
      <c r="N1493" t="s">
        <v>502</v>
      </c>
    </row>
    <row r="1494" spans="1:14" x14ac:dyDescent="0.3">
      <c r="A1494">
        <v>1685</v>
      </c>
      <c r="B1494" t="s">
        <v>440</v>
      </c>
      <c r="C1494" t="s">
        <v>3</v>
      </c>
      <c r="D1494" t="str">
        <f t="shared" si="72"/>
        <v>WFCandYear 4</v>
      </c>
      <c r="E1494" s="5">
        <v>42369</v>
      </c>
      <c r="F1494" s="2">
        <v>90033000000</v>
      </c>
      <c r="G1494" s="2">
        <v>963000000</v>
      </c>
      <c r="H1494" s="2">
        <v>48728000000</v>
      </c>
      <c r="I1494">
        <v>0</v>
      </c>
      <c r="J1494" s="2">
        <v>3688000000</v>
      </c>
      <c r="K1494" s="2">
        <f t="shared" si="70"/>
        <v>89070000000</v>
      </c>
      <c r="L1494" s="2">
        <f t="shared" si="71"/>
        <v>36654000000</v>
      </c>
      <c r="M1494" t="s">
        <v>7</v>
      </c>
      <c r="N1494" t="s">
        <v>518</v>
      </c>
    </row>
    <row r="1495" spans="1:14" x14ac:dyDescent="0.3">
      <c r="A1495">
        <v>1705</v>
      </c>
      <c r="B1495" t="s">
        <v>444</v>
      </c>
      <c r="C1495" t="s">
        <v>3</v>
      </c>
      <c r="D1495" t="str">
        <f t="shared" si="72"/>
        <v>WMBandYear 4</v>
      </c>
      <c r="E1495" s="5">
        <v>42369</v>
      </c>
      <c r="F1495" s="2">
        <v>7360000000</v>
      </c>
      <c r="G1495" s="2">
        <v>3434000000</v>
      </c>
      <c r="H1495" s="2">
        <v>864000000</v>
      </c>
      <c r="I1495">
        <v>0</v>
      </c>
      <c r="J1495" s="2">
        <v>1738000000</v>
      </c>
      <c r="K1495" s="2">
        <f t="shared" si="70"/>
        <v>3926000000</v>
      </c>
      <c r="L1495" s="2">
        <f t="shared" si="71"/>
        <v>1324000000</v>
      </c>
      <c r="M1495" t="s">
        <v>6</v>
      </c>
      <c r="N1495" t="s">
        <v>512</v>
      </c>
    </row>
    <row r="1496" spans="1:14" x14ac:dyDescent="0.3">
      <c r="A1496">
        <v>1716</v>
      </c>
      <c r="B1496" t="s">
        <v>447</v>
      </c>
      <c r="C1496" t="s">
        <v>3</v>
      </c>
      <c r="D1496" t="str">
        <f t="shared" si="72"/>
        <v>WUandYear 4</v>
      </c>
      <c r="E1496" s="5">
        <v>42369</v>
      </c>
      <c r="F1496" s="2">
        <v>5483700000</v>
      </c>
      <c r="G1496" s="2">
        <v>3199400000</v>
      </c>
      <c r="H1496" s="2">
        <v>1174900000</v>
      </c>
      <c r="I1496">
        <v>0</v>
      </c>
      <c r="J1496">
        <v>0</v>
      </c>
      <c r="K1496" s="2">
        <f t="shared" si="70"/>
        <v>2284300000</v>
      </c>
      <c r="L1496" s="2">
        <f t="shared" si="71"/>
        <v>1109400000</v>
      </c>
      <c r="M1496" t="s">
        <v>10</v>
      </c>
      <c r="N1496" t="s">
        <v>506</v>
      </c>
    </row>
    <row r="1497" spans="1:14" x14ac:dyDescent="0.3">
      <c r="A1497">
        <v>1720</v>
      </c>
      <c r="B1497" t="s">
        <v>448</v>
      </c>
      <c r="C1497" t="s">
        <v>3</v>
      </c>
      <c r="D1497" t="str">
        <f t="shared" si="72"/>
        <v>WYandYear 4</v>
      </c>
      <c r="E1497" s="5">
        <v>42369</v>
      </c>
      <c r="F1497" s="2">
        <v>7082000000</v>
      </c>
      <c r="G1497" s="2">
        <v>5694000000</v>
      </c>
      <c r="H1497" s="2">
        <v>420000000</v>
      </c>
      <c r="I1497" s="2">
        <v>24000000</v>
      </c>
      <c r="J1497">
        <v>0</v>
      </c>
      <c r="K1497" s="2">
        <f t="shared" si="70"/>
        <v>1388000000</v>
      </c>
      <c r="L1497" s="2">
        <f t="shared" si="71"/>
        <v>944000000</v>
      </c>
      <c r="M1497" t="s">
        <v>12</v>
      </c>
      <c r="N1497" t="s">
        <v>505</v>
      </c>
    </row>
    <row r="1498" spans="1:14" x14ac:dyDescent="0.3">
      <c r="A1498">
        <v>1724</v>
      </c>
      <c r="B1498" t="s">
        <v>449</v>
      </c>
      <c r="C1498" t="s">
        <v>3</v>
      </c>
      <c r="D1498" t="str">
        <f t="shared" si="72"/>
        <v>WYNandYear 4</v>
      </c>
      <c r="E1498" s="5">
        <v>42369</v>
      </c>
      <c r="F1498" s="2">
        <v>5536000000</v>
      </c>
      <c r="G1498" s="2">
        <v>2700000000</v>
      </c>
      <c r="H1498" s="2">
        <v>1574000000</v>
      </c>
      <c r="I1498">
        <v>0</v>
      </c>
      <c r="J1498" s="2">
        <v>234000000</v>
      </c>
      <c r="K1498" s="2">
        <f t="shared" si="70"/>
        <v>2836000000</v>
      </c>
      <c r="L1498" s="2">
        <f t="shared" si="71"/>
        <v>1028000000</v>
      </c>
      <c r="M1498" t="s">
        <v>4</v>
      </c>
      <c r="N1498" t="s">
        <v>550</v>
      </c>
    </row>
    <row r="1499" spans="1:14" x14ac:dyDescent="0.3">
      <c r="A1499">
        <v>1728</v>
      </c>
      <c r="B1499" t="s">
        <v>450</v>
      </c>
      <c r="C1499" t="s">
        <v>3</v>
      </c>
      <c r="D1499" t="str">
        <f t="shared" si="72"/>
        <v>WYNNandYear 4</v>
      </c>
      <c r="E1499" s="5">
        <v>42369</v>
      </c>
      <c r="F1499" s="2">
        <v>4075883000</v>
      </c>
      <c r="G1499" s="2">
        <v>2530374000</v>
      </c>
      <c r="H1499" s="2">
        <v>475328000</v>
      </c>
      <c r="I1499">
        <v>0</v>
      </c>
      <c r="J1499" s="2">
        <v>322629000</v>
      </c>
      <c r="K1499" s="2">
        <f t="shared" si="70"/>
        <v>1545509000</v>
      </c>
      <c r="L1499" s="2">
        <f t="shared" si="71"/>
        <v>747552000</v>
      </c>
      <c r="M1499" t="s">
        <v>4</v>
      </c>
      <c r="N1499" t="s">
        <v>571</v>
      </c>
    </row>
    <row r="1500" spans="1:14" x14ac:dyDescent="0.3">
      <c r="A1500">
        <v>1732</v>
      </c>
      <c r="B1500" t="s">
        <v>451</v>
      </c>
      <c r="C1500" t="s">
        <v>3</v>
      </c>
      <c r="D1500" t="str">
        <f t="shared" si="72"/>
        <v>XECandYear 4</v>
      </c>
      <c r="E1500" s="5">
        <v>42369</v>
      </c>
      <c r="F1500" s="2">
        <v>1452619000</v>
      </c>
      <c r="G1500" s="2">
        <v>519874000</v>
      </c>
      <c r="H1500" s="2">
        <v>179867000</v>
      </c>
      <c r="I1500">
        <v>0</v>
      </c>
      <c r="J1500" s="2">
        <v>778923000</v>
      </c>
      <c r="K1500" s="2">
        <f t="shared" si="70"/>
        <v>932745000</v>
      </c>
      <c r="L1500" s="2">
        <f t="shared" si="71"/>
        <v>-26045000</v>
      </c>
      <c r="M1500" t="s">
        <v>6</v>
      </c>
      <c r="N1500" t="s">
        <v>512</v>
      </c>
    </row>
    <row r="1501" spans="1:14" x14ac:dyDescent="0.3">
      <c r="A1501">
        <v>1736</v>
      </c>
      <c r="B1501" t="s">
        <v>452</v>
      </c>
      <c r="C1501" t="s">
        <v>3</v>
      </c>
      <c r="D1501" t="str">
        <f t="shared" si="72"/>
        <v>XELandYear 4</v>
      </c>
      <c r="E1501" s="5">
        <v>42369</v>
      </c>
      <c r="F1501" s="2">
        <v>11024486000</v>
      </c>
      <c r="G1501" s="2">
        <v>7033633000</v>
      </c>
      <c r="H1501" s="2">
        <v>865817000</v>
      </c>
      <c r="I1501">
        <v>0</v>
      </c>
      <c r="J1501" s="2">
        <v>1124524000</v>
      </c>
      <c r="K1501" s="2">
        <f t="shared" si="70"/>
        <v>3990853000</v>
      </c>
      <c r="L1501" s="2">
        <f t="shared" si="71"/>
        <v>2000512000</v>
      </c>
      <c r="M1501" t="s">
        <v>14</v>
      </c>
      <c r="N1501" t="s">
        <v>501</v>
      </c>
    </row>
    <row r="1502" spans="1:14" x14ac:dyDescent="0.3">
      <c r="A1502">
        <v>1740</v>
      </c>
      <c r="B1502" t="s">
        <v>453</v>
      </c>
      <c r="C1502" t="s">
        <v>3</v>
      </c>
      <c r="D1502" t="str">
        <f t="shared" si="72"/>
        <v>XLandYear 4</v>
      </c>
      <c r="E1502" s="5">
        <v>42369</v>
      </c>
      <c r="F1502" s="2">
        <v>9308926000</v>
      </c>
      <c r="G1502" s="2">
        <v>6199645000</v>
      </c>
      <c r="H1502">
        <v>0</v>
      </c>
      <c r="I1502">
        <v>0</v>
      </c>
      <c r="J1502" s="2">
        <v>1966939000</v>
      </c>
      <c r="K1502" s="2">
        <f t="shared" si="70"/>
        <v>3109281000</v>
      </c>
      <c r="L1502" s="2">
        <f t="shared" si="71"/>
        <v>1142342000</v>
      </c>
      <c r="M1502" t="s">
        <v>7</v>
      </c>
      <c r="N1502" t="s">
        <v>504</v>
      </c>
    </row>
    <row r="1503" spans="1:14" x14ac:dyDescent="0.3">
      <c r="A1503">
        <v>1748</v>
      </c>
      <c r="B1503" t="s">
        <v>455</v>
      </c>
      <c r="C1503" t="s">
        <v>3</v>
      </c>
      <c r="D1503" t="str">
        <f t="shared" si="72"/>
        <v>XOMandYear 4</v>
      </c>
      <c r="E1503" s="5">
        <v>42369</v>
      </c>
      <c r="F1503" s="2">
        <v>259488000000</v>
      </c>
      <c r="G1503" s="2">
        <v>165590000000</v>
      </c>
      <c r="H1503" s="2">
        <v>61444000000</v>
      </c>
      <c r="I1503">
        <v>0</v>
      </c>
      <c r="J1503" s="2">
        <v>18048000000</v>
      </c>
      <c r="K1503" s="2">
        <f t="shared" si="70"/>
        <v>93898000000</v>
      </c>
      <c r="L1503" s="2">
        <f t="shared" si="71"/>
        <v>14406000000</v>
      </c>
      <c r="M1503" t="s">
        <v>6</v>
      </c>
      <c r="N1503" t="s">
        <v>524</v>
      </c>
    </row>
    <row r="1504" spans="1:14" x14ac:dyDescent="0.3">
      <c r="A1504">
        <v>1752</v>
      </c>
      <c r="B1504" t="s">
        <v>456</v>
      </c>
      <c r="C1504" t="s">
        <v>3</v>
      </c>
      <c r="D1504" t="str">
        <f t="shared" si="72"/>
        <v>XRAYandYear 4</v>
      </c>
      <c r="E1504" s="5">
        <v>42369</v>
      </c>
      <c r="F1504" s="2">
        <v>2674300000</v>
      </c>
      <c r="G1504" s="2">
        <v>1157100000</v>
      </c>
      <c r="H1504" s="2">
        <v>1077300000</v>
      </c>
      <c r="I1504">
        <v>0</v>
      </c>
      <c r="J1504">
        <v>0</v>
      </c>
      <c r="K1504" s="2">
        <f t="shared" si="70"/>
        <v>1517200000</v>
      </c>
      <c r="L1504" s="2">
        <f t="shared" si="71"/>
        <v>439900000</v>
      </c>
      <c r="M1504" t="s">
        <v>8</v>
      </c>
      <c r="N1504" t="s">
        <v>572</v>
      </c>
    </row>
    <row r="1505" spans="1:14" x14ac:dyDescent="0.3">
      <c r="A1505">
        <v>1756</v>
      </c>
      <c r="B1505" t="s">
        <v>457</v>
      </c>
      <c r="C1505" t="s">
        <v>3</v>
      </c>
      <c r="D1505" t="str">
        <f t="shared" si="72"/>
        <v>XRXandYear 4</v>
      </c>
      <c r="E1505" s="5">
        <v>42369</v>
      </c>
      <c r="F1505" s="2">
        <v>18045000000</v>
      </c>
      <c r="G1505" s="2">
        <v>12782000000</v>
      </c>
      <c r="H1505" s="2">
        <v>3792000000</v>
      </c>
      <c r="I1505" s="2">
        <v>563000000</v>
      </c>
      <c r="J1505" s="2">
        <v>310000000</v>
      </c>
      <c r="K1505" s="2">
        <f t="shared" si="70"/>
        <v>5263000000</v>
      </c>
      <c r="L1505" s="2">
        <f t="shared" si="71"/>
        <v>598000000</v>
      </c>
      <c r="M1505" t="s">
        <v>10</v>
      </c>
      <c r="N1505" t="s">
        <v>527</v>
      </c>
    </row>
    <row r="1506" spans="1:14" x14ac:dyDescent="0.3">
      <c r="A1506">
        <v>1760</v>
      </c>
      <c r="B1506" t="s">
        <v>458</v>
      </c>
      <c r="C1506" t="s">
        <v>3</v>
      </c>
      <c r="D1506" t="str">
        <f t="shared" si="72"/>
        <v>XYLandYear 4</v>
      </c>
      <c r="E1506" s="5">
        <v>42369</v>
      </c>
      <c r="F1506" s="2">
        <v>3653000000</v>
      </c>
      <c r="G1506" s="2">
        <v>2249000000</v>
      </c>
      <c r="H1506" s="2">
        <v>854000000</v>
      </c>
      <c r="I1506" s="2">
        <v>95000000</v>
      </c>
      <c r="J1506">
        <v>0</v>
      </c>
      <c r="K1506" s="2">
        <f t="shared" si="70"/>
        <v>1404000000</v>
      </c>
      <c r="L1506" s="2">
        <f t="shared" si="71"/>
        <v>455000000</v>
      </c>
      <c r="M1506" t="s">
        <v>9</v>
      </c>
      <c r="N1506" t="s">
        <v>493</v>
      </c>
    </row>
    <row r="1507" spans="1:14" x14ac:dyDescent="0.3">
      <c r="A1507">
        <v>1764</v>
      </c>
      <c r="B1507" t="s">
        <v>459</v>
      </c>
      <c r="C1507" t="s">
        <v>3</v>
      </c>
      <c r="D1507" t="str">
        <f t="shared" si="72"/>
        <v>YHOOandYear 4</v>
      </c>
      <c r="E1507" s="5">
        <v>42369</v>
      </c>
      <c r="F1507" s="2">
        <v>4968301000</v>
      </c>
      <c r="G1507" s="2">
        <v>2077748000</v>
      </c>
      <c r="H1507" s="2">
        <v>1768522000</v>
      </c>
      <c r="I1507" s="2">
        <v>1177923000</v>
      </c>
      <c r="J1507" s="2">
        <v>79042000</v>
      </c>
      <c r="K1507" s="2">
        <f t="shared" si="70"/>
        <v>2890553000</v>
      </c>
      <c r="L1507" s="2">
        <f t="shared" si="71"/>
        <v>-134934000</v>
      </c>
      <c r="M1507" t="s">
        <v>10</v>
      </c>
      <c r="N1507" t="s">
        <v>506</v>
      </c>
    </row>
    <row r="1508" spans="1:14" x14ac:dyDescent="0.3">
      <c r="A1508">
        <v>1772</v>
      </c>
      <c r="B1508" t="s">
        <v>461</v>
      </c>
      <c r="C1508" t="s">
        <v>3</v>
      </c>
      <c r="D1508" t="str">
        <f t="shared" si="72"/>
        <v>ZBHandYear 4</v>
      </c>
      <c r="E1508" s="5">
        <v>42369</v>
      </c>
      <c r="F1508" s="2">
        <v>5997800000</v>
      </c>
      <c r="G1508" s="2">
        <v>1800600000</v>
      </c>
      <c r="H1508" s="2">
        <v>2291900000</v>
      </c>
      <c r="I1508" s="2">
        <v>268800000</v>
      </c>
      <c r="J1508" s="2">
        <v>337400000</v>
      </c>
      <c r="K1508" s="2">
        <f t="shared" si="70"/>
        <v>4197200000</v>
      </c>
      <c r="L1508" s="2">
        <f t="shared" si="71"/>
        <v>1299100000</v>
      </c>
      <c r="M1508" t="s">
        <v>8</v>
      </c>
      <c r="N1508" t="s">
        <v>495</v>
      </c>
    </row>
    <row r="1509" spans="1:14" x14ac:dyDescent="0.3">
      <c r="A1509">
        <v>1776</v>
      </c>
      <c r="B1509" t="s">
        <v>462</v>
      </c>
      <c r="C1509" t="s">
        <v>3</v>
      </c>
      <c r="D1509" t="str">
        <f t="shared" si="72"/>
        <v>ZIONandYear 4</v>
      </c>
      <c r="E1509" s="5">
        <v>42369</v>
      </c>
      <c r="F1509" s="2">
        <v>2210591000</v>
      </c>
      <c r="G1509" s="2">
        <v>49344000</v>
      </c>
      <c r="H1509" s="2">
        <v>1591239000</v>
      </c>
      <c r="I1509">
        <v>0</v>
      </c>
      <c r="J1509" s="2">
        <v>49282000</v>
      </c>
      <c r="K1509" s="2">
        <f t="shared" si="70"/>
        <v>2161247000</v>
      </c>
      <c r="L1509" s="2">
        <f t="shared" si="71"/>
        <v>520726000</v>
      </c>
      <c r="M1509" t="s">
        <v>7</v>
      </c>
      <c r="N1509" t="s">
        <v>522</v>
      </c>
    </row>
    <row r="1510" spans="1:14" x14ac:dyDescent="0.3">
      <c r="A1510">
        <v>7</v>
      </c>
      <c r="B1510" t="s">
        <v>31</v>
      </c>
      <c r="C1510" t="s">
        <v>3</v>
      </c>
      <c r="D1510" t="str">
        <f t="shared" si="72"/>
        <v>AAPandYear 4</v>
      </c>
      <c r="E1510" s="5">
        <v>42371</v>
      </c>
      <c r="F1510" s="2">
        <v>9737018000</v>
      </c>
      <c r="G1510" s="2">
        <v>5314246000</v>
      </c>
      <c r="H1510" s="2">
        <v>3596992000</v>
      </c>
      <c r="I1510">
        <v>0</v>
      </c>
      <c r="J1510">
        <v>0</v>
      </c>
      <c r="K1510" s="2">
        <f t="shared" si="70"/>
        <v>4422772000</v>
      </c>
      <c r="L1510" s="2">
        <f t="shared" si="71"/>
        <v>825780000</v>
      </c>
      <c r="M1510" t="s">
        <v>4</v>
      </c>
      <c r="N1510" t="s">
        <v>488</v>
      </c>
    </row>
    <row r="1511" spans="1:14" x14ac:dyDescent="0.3">
      <c r="A1511">
        <v>169</v>
      </c>
      <c r="B1511" t="s">
        <v>75</v>
      </c>
      <c r="C1511" t="s">
        <v>3</v>
      </c>
      <c r="D1511" t="str">
        <f t="shared" si="72"/>
        <v>AVYandYear 4</v>
      </c>
      <c r="E1511" s="5">
        <v>42371</v>
      </c>
      <c r="F1511" s="2">
        <v>5966900000</v>
      </c>
      <c r="G1511" s="2">
        <v>4321100000</v>
      </c>
      <c r="H1511" s="2">
        <v>1108100000</v>
      </c>
      <c r="I1511">
        <v>0</v>
      </c>
      <c r="J1511">
        <v>0</v>
      </c>
      <c r="K1511" s="2">
        <f t="shared" si="70"/>
        <v>1645800000</v>
      </c>
      <c r="L1511" s="2">
        <f t="shared" si="71"/>
        <v>537700000</v>
      </c>
      <c r="M1511" t="s">
        <v>11</v>
      </c>
      <c r="N1511" t="s">
        <v>516</v>
      </c>
    </row>
    <row r="1512" spans="1:14" x14ac:dyDescent="0.3">
      <c r="A1512">
        <v>894</v>
      </c>
      <c r="B1512" t="s">
        <v>254</v>
      </c>
      <c r="C1512" t="s">
        <v>3</v>
      </c>
      <c r="D1512" t="str">
        <f t="shared" si="72"/>
        <v>KandYear 4</v>
      </c>
      <c r="E1512" s="5">
        <v>42371</v>
      </c>
      <c r="F1512" s="2">
        <v>13525000000</v>
      </c>
      <c r="G1512" s="2">
        <v>8844000000</v>
      </c>
      <c r="H1512" s="2">
        <v>3590000000</v>
      </c>
      <c r="I1512">
        <v>0</v>
      </c>
      <c r="J1512">
        <v>0</v>
      </c>
      <c r="K1512" s="2">
        <f t="shared" si="70"/>
        <v>4681000000</v>
      </c>
      <c r="L1512" s="2">
        <f t="shared" si="71"/>
        <v>1091000000</v>
      </c>
      <c r="M1512" t="s">
        <v>5</v>
      </c>
      <c r="N1512" t="s">
        <v>491</v>
      </c>
    </row>
    <row r="1513" spans="1:14" x14ac:dyDescent="0.3">
      <c r="A1513">
        <v>1569</v>
      </c>
      <c r="B1513" t="s">
        <v>412</v>
      </c>
      <c r="C1513" t="s">
        <v>3</v>
      </c>
      <c r="D1513" t="str">
        <f t="shared" si="72"/>
        <v>TXTandYear 4</v>
      </c>
      <c r="E1513" s="5">
        <v>42371</v>
      </c>
      <c r="F1513" s="2">
        <v>13423000000</v>
      </c>
      <c r="G1513" s="2">
        <v>10979000000</v>
      </c>
      <c r="H1513" s="2">
        <v>1304000000</v>
      </c>
      <c r="I1513">
        <v>0</v>
      </c>
      <c r="J1513">
        <v>0</v>
      </c>
      <c r="K1513" s="2">
        <f t="shared" si="70"/>
        <v>2444000000</v>
      </c>
      <c r="L1513" s="2">
        <f t="shared" si="71"/>
        <v>1140000000</v>
      </c>
      <c r="M1513" t="s">
        <v>9</v>
      </c>
      <c r="N1513" t="s">
        <v>493</v>
      </c>
    </row>
    <row r="1514" spans="1:14" x14ac:dyDescent="0.3">
      <c r="A1514">
        <v>1633</v>
      </c>
      <c r="B1514" t="s">
        <v>427</v>
      </c>
      <c r="C1514" t="s">
        <v>3</v>
      </c>
      <c r="D1514" t="str">
        <f t="shared" si="72"/>
        <v>VFCandYear 4</v>
      </c>
      <c r="E1514" s="5">
        <v>42371</v>
      </c>
      <c r="F1514" s="2">
        <v>12376744000</v>
      </c>
      <c r="G1514" s="2">
        <v>6393800000</v>
      </c>
      <c r="H1514" s="2">
        <v>4178386000</v>
      </c>
      <c r="I1514">
        <v>0</v>
      </c>
      <c r="J1514">
        <v>0</v>
      </c>
      <c r="K1514" s="2">
        <f t="shared" si="70"/>
        <v>5982944000</v>
      </c>
      <c r="L1514" s="2">
        <f t="shared" si="71"/>
        <v>1804558000</v>
      </c>
      <c r="M1514" t="s">
        <v>4</v>
      </c>
      <c r="N1514" t="s">
        <v>570</v>
      </c>
    </row>
    <row r="1515" spans="1:14" x14ac:dyDescent="0.3">
      <c r="A1515">
        <v>1283</v>
      </c>
      <c r="B1515" t="s">
        <v>344</v>
      </c>
      <c r="C1515" t="s">
        <v>3</v>
      </c>
      <c r="D1515" t="str">
        <f t="shared" si="72"/>
        <v>PKIandYear 4</v>
      </c>
      <c r="E1515" s="5">
        <v>42372</v>
      </c>
      <c r="F1515" s="2">
        <v>2262359000</v>
      </c>
      <c r="G1515" s="2">
        <v>1237859000</v>
      </c>
      <c r="H1515" s="2">
        <v>598848000</v>
      </c>
      <c r="I1515" s="2">
        <v>125928000</v>
      </c>
      <c r="J1515">
        <v>0</v>
      </c>
      <c r="K1515" s="2">
        <f t="shared" si="70"/>
        <v>1024500000</v>
      </c>
      <c r="L1515" s="2">
        <f t="shared" si="71"/>
        <v>299724000</v>
      </c>
      <c r="M1515" t="s">
        <v>8</v>
      </c>
      <c r="N1515" t="s">
        <v>495</v>
      </c>
    </row>
    <row r="1516" spans="1:14" x14ac:dyDescent="0.3">
      <c r="A1516">
        <v>451</v>
      </c>
      <c r="B1516" t="s">
        <v>143</v>
      </c>
      <c r="C1516" t="s">
        <v>3</v>
      </c>
      <c r="D1516" t="str">
        <f t="shared" si="72"/>
        <v>DGandYear 4</v>
      </c>
      <c r="E1516" s="5">
        <v>42398</v>
      </c>
      <c r="F1516" s="2">
        <v>20368562000</v>
      </c>
      <c r="G1516" s="2">
        <v>14062471000</v>
      </c>
      <c r="H1516" s="2">
        <v>4365797000</v>
      </c>
      <c r="I1516">
        <v>0</v>
      </c>
      <c r="J1516">
        <v>0</v>
      </c>
      <c r="K1516" s="2">
        <f t="shared" si="70"/>
        <v>6306091000</v>
      </c>
      <c r="L1516" s="2">
        <f t="shared" si="71"/>
        <v>1940294000</v>
      </c>
      <c r="M1516" t="s">
        <v>4</v>
      </c>
      <c r="N1516" t="s">
        <v>575</v>
      </c>
    </row>
    <row r="1517" spans="1:14" x14ac:dyDescent="0.3">
      <c r="A1517">
        <v>982</v>
      </c>
      <c r="B1517" t="s">
        <v>276</v>
      </c>
      <c r="C1517" t="s">
        <v>3</v>
      </c>
      <c r="D1517" t="str">
        <f t="shared" si="72"/>
        <v>LOWandYear 4</v>
      </c>
      <c r="E1517" s="5">
        <v>42398</v>
      </c>
      <c r="F1517" s="2">
        <v>59074000000</v>
      </c>
      <c r="G1517" s="2">
        <v>38504000000</v>
      </c>
      <c r="H1517" s="2">
        <v>14115000000</v>
      </c>
      <c r="I1517">
        <v>0</v>
      </c>
      <c r="J1517" s="2">
        <v>1484000000</v>
      </c>
      <c r="K1517" s="2">
        <f t="shared" si="70"/>
        <v>20570000000</v>
      </c>
      <c r="L1517" s="2">
        <f t="shared" si="71"/>
        <v>4971000000</v>
      </c>
      <c r="M1517" t="s">
        <v>4</v>
      </c>
      <c r="N1517" t="s">
        <v>576</v>
      </c>
    </row>
    <row r="1518" spans="1:14" x14ac:dyDescent="0.3">
      <c r="A1518">
        <v>209</v>
      </c>
      <c r="B1518" t="s">
        <v>85</v>
      </c>
      <c r="C1518" t="s">
        <v>3</v>
      </c>
      <c r="D1518" t="str">
        <f t="shared" si="72"/>
        <v>BBYandYear 4</v>
      </c>
      <c r="E1518" s="5">
        <v>42399</v>
      </c>
      <c r="F1518" s="2">
        <v>39528000000</v>
      </c>
      <c r="G1518" s="2">
        <v>30337000000</v>
      </c>
      <c r="H1518" s="2">
        <v>7618000000</v>
      </c>
      <c r="I1518">
        <v>0</v>
      </c>
      <c r="J1518">
        <v>0</v>
      </c>
      <c r="K1518" s="2">
        <f t="shared" si="70"/>
        <v>9191000000</v>
      </c>
      <c r="L1518" s="2">
        <f t="shared" si="71"/>
        <v>1573000000</v>
      </c>
      <c r="M1518" t="s">
        <v>4</v>
      </c>
      <c r="N1518" t="s">
        <v>486</v>
      </c>
    </row>
    <row r="1519" spans="1:14" x14ac:dyDescent="0.3">
      <c r="A1519">
        <v>487</v>
      </c>
      <c r="B1519" t="s">
        <v>152</v>
      </c>
      <c r="C1519" t="s">
        <v>3</v>
      </c>
      <c r="D1519" t="str">
        <f t="shared" si="72"/>
        <v>DLTRandYear 4</v>
      </c>
      <c r="E1519" s="5">
        <v>42399</v>
      </c>
      <c r="F1519" s="2">
        <v>15498400000</v>
      </c>
      <c r="G1519" s="2">
        <v>10841700000</v>
      </c>
      <c r="H1519" s="2">
        <v>3607000000</v>
      </c>
      <c r="I1519">
        <v>0</v>
      </c>
      <c r="J1519">
        <v>0</v>
      </c>
      <c r="K1519" s="2">
        <f t="shared" si="70"/>
        <v>4656700000</v>
      </c>
      <c r="L1519" s="2">
        <f t="shared" si="71"/>
        <v>1049700000</v>
      </c>
      <c r="M1519" t="s">
        <v>4</v>
      </c>
      <c r="N1519" t="s">
        <v>575</v>
      </c>
    </row>
    <row r="1520" spans="1:14" x14ac:dyDescent="0.3">
      <c r="A1520">
        <v>651</v>
      </c>
      <c r="B1520" t="s">
        <v>193</v>
      </c>
      <c r="C1520" t="s">
        <v>3</v>
      </c>
      <c r="D1520" t="str">
        <f t="shared" si="72"/>
        <v>FLandYear 4</v>
      </c>
      <c r="E1520" s="5">
        <v>42399</v>
      </c>
      <c r="F1520" s="2">
        <v>7412000000</v>
      </c>
      <c r="G1520" s="2">
        <v>4907000000</v>
      </c>
      <c r="H1520" s="2">
        <v>1415000000</v>
      </c>
      <c r="I1520">
        <v>0</v>
      </c>
      <c r="J1520" s="2">
        <v>148000000</v>
      </c>
      <c r="K1520" s="2">
        <f t="shared" si="70"/>
        <v>2505000000</v>
      </c>
      <c r="L1520" s="2">
        <f t="shared" si="71"/>
        <v>942000000</v>
      </c>
      <c r="M1520" t="s">
        <v>4</v>
      </c>
      <c r="N1520" t="s">
        <v>573</v>
      </c>
    </row>
    <row r="1521" spans="1:14" x14ac:dyDescent="0.3">
      <c r="A1521">
        <v>715</v>
      </c>
      <c r="B1521" t="s">
        <v>209</v>
      </c>
      <c r="C1521" t="s">
        <v>3</v>
      </c>
      <c r="D1521" t="str">
        <f t="shared" si="72"/>
        <v>GPSandYear 4</v>
      </c>
      <c r="E1521" s="5">
        <v>42399</v>
      </c>
      <c r="F1521" s="2">
        <v>15797000000</v>
      </c>
      <c r="G1521" s="2">
        <v>10077000000</v>
      </c>
      <c r="H1521">
        <v>0</v>
      </c>
      <c r="I1521">
        <v>0</v>
      </c>
      <c r="J1521">
        <v>0</v>
      </c>
      <c r="K1521" s="2">
        <f t="shared" si="70"/>
        <v>5720000000</v>
      </c>
      <c r="L1521" s="2">
        <f t="shared" si="71"/>
        <v>5720000000</v>
      </c>
      <c r="M1521" t="s">
        <v>4</v>
      </c>
      <c r="N1521" t="s">
        <v>573</v>
      </c>
    </row>
    <row r="1522" spans="1:14" x14ac:dyDescent="0.3">
      <c r="A1522">
        <v>890</v>
      </c>
      <c r="B1522" t="s">
        <v>253</v>
      </c>
      <c r="C1522" t="s">
        <v>3</v>
      </c>
      <c r="D1522" t="str">
        <f t="shared" si="72"/>
        <v>JWNandYear 4</v>
      </c>
      <c r="E1522" s="5">
        <v>42399</v>
      </c>
      <c r="F1522" s="2">
        <v>14437000000</v>
      </c>
      <c r="G1522" s="2">
        <v>9168000000</v>
      </c>
      <c r="H1522" s="2">
        <v>4168000000</v>
      </c>
      <c r="I1522">
        <v>0</v>
      </c>
      <c r="J1522">
        <v>0</v>
      </c>
      <c r="K1522" s="2">
        <f t="shared" si="70"/>
        <v>5269000000</v>
      </c>
      <c r="L1522" s="2">
        <f t="shared" si="71"/>
        <v>1101000000</v>
      </c>
      <c r="M1522" t="s">
        <v>4</v>
      </c>
      <c r="N1522" t="s">
        <v>577</v>
      </c>
    </row>
    <row r="1523" spans="1:14" x14ac:dyDescent="0.3">
      <c r="A1523">
        <v>930</v>
      </c>
      <c r="B1523" t="s">
        <v>263</v>
      </c>
      <c r="C1523" t="s">
        <v>3</v>
      </c>
      <c r="D1523" t="str">
        <f t="shared" si="72"/>
        <v>KRandYear 4</v>
      </c>
      <c r="E1523" s="5">
        <v>42399</v>
      </c>
      <c r="F1523" s="2">
        <v>109830000000</v>
      </c>
      <c r="G1523" s="2">
        <v>85496000000</v>
      </c>
      <c r="H1523" s="2">
        <v>18669000000</v>
      </c>
      <c r="I1523">
        <v>0</v>
      </c>
      <c r="J1523" s="2">
        <v>2089000000</v>
      </c>
      <c r="K1523" s="2">
        <f t="shared" si="70"/>
        <v>24334000000</v>
      </c>
      <c r="L1523" s="2">
        <f t="shared" si="71"/>
        <v>3576000000</v>
      </c>
      <c r="M1523" t="s">
        <v>5</v>
      </c>
      <c r="N1523" t="s">
        <v>578</v>
      </c>
    </row>
    <row r="1524" spans="1:14" x14ac:dyDescent="0.3">
      <c r="A1524">
        <v>934</v>
      </c>
      <c r="B1524" t="s">
        <v>264</v>
      </c>
      <c r="C1524" t="s">
        <v>3</v>
      </c>
      <c r="D1524" t="str">
        <f t="shared" si="72"/>
        <v>KSSandYear 4</v>
      </c>
      <c r="E1524" s="5">
        <v>42399</v>
      </c>
      <c r="F1524" s="2">
        <v>19204000000</v>
      </c>
      <c r="G1524" s="2">
        <v>12265000000</v>
      </c>
      <c r="H1524" s="2">
        <v>4452000000</v>
      </c>
      <c r="I1524">
        <v>0</v>
      </c>
      <c r="J1524" s="2">
        <v>934000000</v>
      </c>
      <c r="K1524" s="2">
        <f t="shared" si="70"/>
        <v>6939000000</v>
      </c>
      <c r="L1524" s="2">
        <f t="shared" si="71"/>
        <v>1553000000</v>
      </c>
      <c r="M1524" t="s">
        <v>4</v>
      </c>
      <c r="N1524" t="s">
        <v>575</v>
      </c>
    </row>
    <row r="1525" spans="1:14" x14ac:dyDescent="0.3">
      <c r="A1525">
        <v>942</v>
      </c>
      <c r="B1525" t="s">
        <v>266</v>
      </c>
      <c r="C1525" t="s">
        <v>3</v>
      </c>
      <c r="D1525" t="str">
        <f t="shared" si="72"/>
        <v>LBandYear 4</v>
      </c>
      <c r="E1525" s="5">
        <v>42399</v>
      </c>
      <c r="F1525" s="2">
        <v>12154000000</v>
      </c>
      <c r="G1525" s="2">
        <v>6950000000</v>
      </c>
      <c r="H1525" s="2">
        <v>3012000000</v>
      </c>
      <c r="I1525">
        <v>0</v>
      </c>
      <c r="J1525">
        <v>0</v>
      </c>
      <c r="K1525" s="2">
        <f t="shared" si="70"/>
        <v>5204000000</v>
      </c>
      <c r="L1525" s="2">
        <f t="shared" si="71"/>
        <v>2192000000</v>
      </c>
      <c r="M1525" t="s">
        <v>4</v>
      </c>
      <c r="N1525" t="s">
        <v>573</v>
      </c>
    </row>
    <row r="1526" spans="1:14" x14ac:dyDescent="0.3">
      <c r="A1526">
        <v>1006</v>
      </c>
      <c r="B1526" t="s">
        <v>282</v>
      </c>
      <c r="C1526" t="s">
        <v>3</v>
      </c>
      <c r="D1526" t="str">
        <f t="shared" si="72"/>
        <v>MandYear 4</v>
      </c>
      <c r="E1526" s="5">
        <v>42399</v>
      </c>
      <c r="F1526" s="2">
        <v>27079000000</v>
      </c>
      <c r="G1526" s="2">
        <v>16496000000</v>
      </c>
      <c r="H1526" s="2">
        <v>8256000000</v>
      </c>
      <c r="I1526">
        <v>0</v>
      </c>
      <c r="J1526">
        <v>0</v>
      </c>
      <c r="K1526" s="2">
        <f t="shared" si="70"/>
        <v>10583000000</v>
      </c>
      <c r="L1526" s="2">
        <f t="shared" si="71"/>
        <v>2327000000</v>
      </c>
      <c r="M1526" t="s">
        <v>4</v>
      </c>
      <c r="N1526" t="s">
        <v>577</v>
      </c>
    </row>
    <row r="1527" spans="1:14" x14ac:dyDescent="0.3">
      <c r="A1527">
        <v>1373</v>
      </c>
      <c r="B1527" t="s">
        <v>366</v>
      </c>
      <c r="C1527" t="s">
        <v>3</v>
      </c>
      <c r="D1527" t="str">
        <f t="shared" si="72"/>
        <v>ROSTandYear 4</v>
      </c>
      <c r="E1527" s="5">
        <v>42399</v>
      </c>
      <c r="F1527" s="2">
        <v>11939999000</v>
      </c>
      <c r="G1527" s="2">
        <v>8576873000</v>
      </c>
      <c r="H1527" s="2">
        <v>1738755000</v>
      </c>
      <c r="I1527">
        <v>0</v>
      </c>
      <c r="J1527">
        <v>0</v>
      </c>
      <c r="K1527" s="2">
        <f t="shared" si="70"/>
        <v>3363126000</v>
      </c>
      <c r="L1527" s="2">
        <f t="shared" si="71"/>
        <v>1624371000</v>
      </c>
      <c r="M1527" t="s">
        <v>4</v>
      </c>
      <c r="N1527" t="s">
        <v>573</v>
      </c>
    </row>
    <row r="1528" spans="1:14" x14ac:dyDescent="0.3">
      <c r="A1528">
        <v>1409</v>
      </c>
      <c r="B1528" t="s">
        <v>374</v>
      </c>
      <c r="C1528" t="s">
        <v>3</v>
      </c>
      <c r="D1528" t="str">
        <f t="shared" si="72"/>
        <v>SIGandYear 4</v>
      </c>
      <c r="E1528" s="5">
        <v>42399</v>
      </c>
      <c r="F1528" s="2">
        <v>6550200000</v>
      </c>
      <c r="G1528" s="2">
        <v>4109800000</v>
      </c>
      <c r="H1528" s="2">
        <v>1736700000</v>
      </c>
      <c r="I1528">
        <v>0</v>
      </c>
      <c r="J1528">
        <v>0</v>
      </c>
      <c r="K1528" s="2">
        <f t="shared" si="70"/>
        <v>2440400000</v>
      </c>
      <c r="L1528" s="2">
        <f t="shared" si="71"/>
        <v>703700000</v>
      </c>
      <c r="M1528" t="s">
        <v>4</v>
      </c>
      <c r="N1528" t="s">
        <v>539</v>
      </c>
    </row>
    <row r="1529" spans="1:14" x14ac:dyDescent="0.3">
      <c r="A1529">
        <v>1441</v>
      </c>
      <c r="B1529" t="s">
        <v>381</v>
      </c>
      <c r="C1529" t="s">
        <v>3</v>
      </c>
      <c r="D1529" t="str">
        <f t="shared" si="72"/>
        <v>SPLSandYear 4</v>
      </c>
      <c r="E1529" s="5">
        <v>42399</v>
      </c>
      <c r="F1529" s="2">
        <v>21059000000</v>
      </c>
      <c r="G1529" s="2">
        <v>15545000000</v>
      </c>
      <c r="H1529" s="2">
        <v>4600000000</v>
      </c>
      <c r="I1529">
        <v>0</v>
      </c>
      <c r="J1529" s="2">
        <v>67000000</v>
      </c>
      <c r="K1529" s="2">
        <f t="shared" si="70"/>
        <v>5514000000</v>
      </c>
      <c r="L1529" s="2">
        <f t="shared" si="71"/>
        <v>847000000</v>
      </c>
      <c r="M1529" t="s">
        <v>4</v>
      </c>
      <c r="N1529" t="s">
        <v>539</v>
      </c>
    </row>
    <row r="1530" spans="1:14" x14ac:dyDescent="0.3">
      <c r="A1530">
        <v>1521</v>
      </c>
      <c r="B1530" t="s">
        <v>400</v>
      </c>
      <c r="C1530" t="s">
        <v>3</v>
      </c>
      <c r="D1530" t="str">
        <f t="shared" si="72"/>
        <v>TGTandYear 4</v>
      </c>
      <c r="E1530" s="5">
        <v>42399</v>
      </c>
      <c r="F1530" s="2">
        <v>73785000000</v>
      </c>
      <c r="G1530" s="2">
        <v>51997000000</v>
      </c>
      <c r="H1530" s="2">
        <v>14665000000</v>
      </c>
      <c r="I1530">
        <v>0</v>
      </c>
      <c r="J1530" s="2">
        <v>2213000000</v>
      </c>
      <c r="K1530" s="2">
        <f t="shared" si="70"/>
        <v>21788000000</v>
      </c>
      <c r="L1530" s="2">
        <f t="shared" si="71"/>
        <v>4910000000</v>
      </c>
      <c r="M1530" t="s">
        <v>4</v>
      </c>
      <c r="N1530" t="s">
        <v>575</v>
      </c>
    </row>
    <row r="1531" spans="1:14" x14ac:dyDescent="0.3">
      <c r="A1531">
        <v>1529</v>
      </c>
      <c r="B1531" t="s">
        <v>402</v>
      </c>
      <c r="C1531" t="s">
        <v>3</v>
      </c>
      <c r="D1531" t="str">
        <f t="shared" si="72"/>
        <v>TJXandYear 4</v>
      </c>
      <c r="E1531" s="5">
        <v>42399</v>
      </c>
      <c r="F1531" s="2">
        <v>30944938000</v>
      </c>
      <c r="G1531" s="2">
        <v>22034523000</v>
      </c>
      <c r="H1531" s="2">
        <v>5205715000</v>
      </c>
      <c r="I1531">
        <v>0</v>
      </c>
      <c r="J1531">
        <v>0</v>
      </c>
      <c r="K1531" s="2">
        <f t="shared" si="70"/>
        <v>8910415000</v>
      </c>
      <c r="L1531" s="2">
        <f t="shared" si="71"/>
        <v>3704700000</v>
      </c>
      <c r="M1531" t="s">
        <v>4</v>
      </c>
      <c r="N1531" t="s">
        <v>573</v>
      </c>
    </row>
    <row r="1532" spans="1:14" x14ac:dyDescent="0.3">
      <c r="A1532">
        <v>43</v>
      </c>
      <c r="B1532" t="s">
        <v>47</v>
      </c>
      <c r="C1532" t="s">
        <v>3</v>
      </c>
      <c r="D1532" t="str">
        <f t="shared" si="72"/>
        <v>ADSKandYear 4</v>
      </c>
      <c r="E1532" s="5">
        <v>42400</v>
      </c>
      <c r="F1532" s="2">
        <v>2504100000</v>
      </c>
      <c r="G1532" s="2">
        <v>370700000</v>
      </c>
      <c r="H1532" s="2">
        <v>1308900000</v>
      </c>
      <c r="I1532" s="2">
        <v>790000000</v>
      </c>
      <c r="J1532" s="2">
        <v>33200000</v>
      </c>
      <c r="K1532" s="2">
        <f t="shared" si="70"/>
        <v>2133400000</v>
      </c>
      <c r="L1532" s="2">
        <f t="shared" si="71"/>
        <v>1300000</v>
      </c>
      <c r="M1532" t="s">
        <v>10</v>
      </c>
      <c r="N1532" t="s">
        <v>569</v>
      </c>
    </row>
    <row r="1533" spans="1:14" x14ac:dyDescent="0.3">
      <c r="A1533">
        <v>389</v>
      </c>
      <c r="B1533" t="s">
        <v>127</v>
      </c>
      <c r="C1533" t="s">
        <v>3</v>
      </c>
      <c r="D1533" t="str">
        <f t="shared" si="72"/>
        <v>CRMandYear 4</v>
      </c>
      <c r="E1533" s="5">
        <v>42400</v>
      </c>
      <c r="F1533" s="2">
        <v>6667216000</v>
      </c>
      <c r="G1533" s="2">
        <v>1654548000</v>
      </c>
      <c r="H1533" s="2">
        <v>3951445000</v>
      </c>
      <c r="I1533" s="2">
        <v>946300000</v>
      </c>
      <c r="J1533">
        <v>0</v>
      </c>
      <c r="K1533" s="2">
        <f t="shared" si="70"/>
        <v>5012668000</v>
      </c>
      <c r="L1533" s="2">
        <f t="shared" si="71"/>
        <v>114923000</v>
      </c>
      <c r="M1533" t="s">
        <v>10</v>
      </c>
      <c r="N1533" t="s">
        <v>506</v>
      </c>
    </row>
    <row r="1534" spans="1:14" x14ac:dyDescent="0.3">
      <c r="A1534">
        <v>763</v>
      </c>
      <c r="B1534" t="s">
        <v>221</v>
      </c>
      <c r="C1534" t="s">
        <v>3</v>
      </c>
      <c r="D1534" t="str">
        <f t="shared" si="72"/>
        <v>HDandYear 4</v>
      </c>
      <c r="E1534" s="5">
        <v>42400</v>
      </c>
      <c r="F1534" s="2">
        <v>88519000000</v>
      </c>
      <c r="G1534" s="2">
        <v>58254000000</v>
      </c>
      <c r="H1534" s="2">
        <v>16801000000</v>
      </c>
      <c r="I1534">
        <v>0</v>
      </c>
      <c r="J1534" s="2">
        <v>1690000000</v>
      </c>
      <c r="K1534" s="2">
        <f t="shared" si="70"/>
        <v>30265000000</v>
      </c>
      <c r="L1534" s="2">
        <f t="shared" si="71"/>
        <v>11774000000</v>
      </c>
      <c r="M1534" t="s">
        <v>4</v>
      </c>
      <c r="N1534" t="s">
        <v>576</v>
      </c>
    </row>
    <row r="1535" spans="1:14" x14ac:dyDescent="0.3">
      <c r="A1535">
        <v>1187</v>
      </c>
      <c r="B1535" t="s">
        <v>323</v>
      </c>
      <c r="C1535" t="s">
        <v>3</v>
      </c>
      <c r="D1535" t="str">
        <f t="shared" si="72"/>
        <v>NVDAandYear 4</v>
      </c>
      <c r="E1535" s="5">
        <v>42400</v>
      </c>
      <c r="F1535" s="2">
        <v>5010000000</v>
      </c>
      <c r="G1535" s="2">
        <v>2199000000</v>
      </c>
      <c r="H1535" s="2">
        <v>602000000</v>
      </c>
      <c r="I1535" s="2">
        <v>1331000000</v>
      </c>
      <c r="J1535">
        <v>0</v>
      </c>
      <c r="K1535" s="2">
        <f t="shared" si="70"/>
        <v>2811000000</v>
      </c>
      <c r="L1535" s="2">
        <f t="shared" si="71"/>
        <v>878000000</v>
      </c>
      <c r="M1535" t="s">
        <v>10</v>
      </c>
      <c r="N1535" t="s">
        <v>536</v>
      </c>
    </row>
    <row r="1536" spans="1:14" x14ac:dyDescent="0.3">
      <c r="A1536">
        <v>1319</v>
      </c>
      <c r="B1536" t="s">
        <v>353</v>
      </c>
      <c r="C1536" t="s">
        <v>3</v>
      </c>
      <c r="D1536" t="str">
        <f t="shared" si="72"/>
        <v>PVHandYear 4</v>
      </c>
      <c r="E1536" s="5">
        <v>42400</v>
      </c>
      <c r="F1536" s="2">
        <v>8020300000</v>
      </c>
      <c r="G1536" s="2">
        <v>3858700000</v>
      </c>
      <c r="H1536" s="2">
        <v>3417700000</v>
      </c>
      <c r="I1536">
        <v>0</v>
      </c>
      <c r="J1536">
        <v>0</v>
      </c>
      <c r="K1536" s="2">
        <f t="shared" si="70"/>
        <v>4161600000</v>
      </c>
      <c r="L1536" s="2">
        <f t="shared" si="71"/>
        <v>743900000</v>
      </c>
      <c r="M1536" t="s">
        <v>4</v>
      </c>
      <c r="N1536" t="s">
        <v>570</v>
      </c>
    </row>
    <row r="1537" spans="1:14" x14ac:dyDescent="0.3">
      <c r="A1537">
        <v>1525</v>
      </c>
      <c r="B1537" t="s">
        <v>401</v>
      </c>
      <c r="C1537" t="s">
        <v>3</v>
      </c>
      <c r="D1537" t="str">
        <f t="shared" si="72"/>
        <v>TIFandYear 4</v>
      </c>
      <c r="E1537" s="5">
        <v>42400</v>
      </c>
      <c r="F1537" s="2">
        <v>4104900000</v>
      </c>
      <c r="G1537" s="2">
        <v>1613600000</v>
      </c>
      <c r="H1537" s="2">
        <v>1731200000</v>
      </c>
      <c r="I1537">
        <v>0</v>
      </c>
      <c r="J1537">
        <v>0</v>
      </c>
      <c r="K1537" s="2">
        <f t="shared" si="70"/>
        <v>2491300000</v>
      </c>
      <c r="L1537" s="2">
        <f t="shared" si="71"/>
        <v>760100000</v>
      </c>
      <c r="M1537" t="s">
        <v>4</v>
      </c>
      <c r="N1537" t="s">
        <v>570</v>
      </c>
    </row>
    <row r="1538" spans="1:14" x14ac:dyDescent="0.3">
      <c r="A1538">
        <v>1593</v>
      </c>
      <c r="B1538" t="s">
        <v>417</v>
      </c>
      <c r="C1538" t="s">
        <v>3</v>
      </c>
      <c r="D1538" t="str">
        <f t="shared" si="72"/>
        <v>ULTAandYear 4</v>
      </c>
      <c r="E1538" s="5">
        <v>42400</v>
      </c>
      <c r="F1538" s="2">
        <v>3924116000</v>
      </c>
      <c r="G1538" s="2">
        <v>2539783000</v>
      </c>
      <c r="H1538" s="2">
        <v>863354000</v>
      </c>
      <c r="I1538">
        <v>0</v>
      </c>
      <c r="J1538">
        <v>0</v>
      </c>
      <c r="K1538" s="2">
        <f t="shared" si="70"/>
        <v>1384333000</v>
      </c>
      <c r="L1538" s="2">
        <f t="shared" si="71"/>
        <v>520979000</v>
      </c>
      <c r="M1538" t="s">
        <v>4</v>
      </c>
      <c r="N1538" t="s">
        <v>539</v>
      </c>
    </row>
    <row r="1539" spans="1:14" x14ac:dyDescent="0.3">
      <c r="A1539">
        <v>1613</v>
      </c>
      <c r="B1539" t="s">
        <v>422</v>
      </c>
      <c r="C1539" t="s">
        <v>3</v>
      </c>
      <c r="D1539" t="str">
        <f t="shared" si="72"/>
        <v>URBNandYear 4</v>
      </c>
      <c r="E1539" s="5">
        <v>42400</v>
      </c>
      <c r="F1539" s="2">
        <v>3445134000</v>
      </c>
      <c r="G1539" s="2">
        <v>2243232000</v>
      </c>
      <c r="H1539" s="2">
        <v>848323000</v>
      </c>
      <c r="I1539">
        <v>0</v>
      </c>
      <c r="J1539">
        <v>0</v>
      </c>
      <c r="K1539" s="2">
        <f t="shared" ref="K1539:K1602" si="73">F1539-G1539</f>
        <v>1201902000</v>
      </c>
      <c r="L1539" s="2">
        <f t="shared" ref="L1539:L1602" si="74">F1539-G1539-H1539-I1539-J1539</f>
        <v>353579000</v>
      </c>
      <c r="M1539" t="s">
        <v>4</v>
      </c>
      <c r="N1539" t="s">
        <v>573</v>
      </c>
    </row>
    <row r="1540" spans="1:14" x14ac:dyDescent="0.3">
      <c r="A1540">
        <v>1709</v>
      </c>
      <c r="B1540" t="s">
        <v>445</v>
      </c>
      <c r="C1540" t="s">
        <v>3</v>
      </c>
      <c r="D1540" t="str">
        <f t="shared" ref="D1540:D1603" si="75">B1540&amp;"and"&amp;C1540</f>
        <v>WMTandYear 4</v>
      </c>
      <c r="E1540" s="5">
        <v>42400</v>
      </c>
      <c r="F1540" s="2">
        <v>482130000000</v>
      </c>
      <c r="G1540" s="2">
        <v>360984000000</v>
      </c>
      <c r="H1540" s="2">
        <v>97041000000</v>
      </c>
      <c r="I1540">
        <v>0</v>
      </c>
      <c r="J1540">
        <v>0</v>
      </c>
      <c r="K1540" s="2">
        <f t="shared" si="73"/>
        <v>121146000000</v>
      </c>
      <c r="L1540" s="2">
        <f t="shared" si="74"/>
        <v>24105000000</v>
      </c>
      <c r="M1540" t="s">
        <v>5</v>
      </c>
      <c r="N1540" t="s">
        <v>574</v>
      </c>
    </row>
    <row r="1541" spans="1:14" x14ac:dyDescent="0.3">
      <c r="A1541">
        <v>201</v>
      </c>
      <c r="B1541" t="s">
        <v>83</v>
      </c>
      <c r="C1541" t="s">
        <v>3</v>
      </c>
      <c r="D1541" t="str">
        <f t="shared" si="75"/>
        <v>BBBYandYear 4</v>
      </c>
      <c r="E1541" s="5">
        <v>42427</v>
      </c>
      <c r="F1541" s="2">
        <v>12103887000</v>
      </c>
      <c r="G1541" s="2">
        <v>7483577000</v>
      </c>
      <c r="H1541" s="2">
        <v>3205407000</v>
      </c>
      <c r="I1541">
        <v>0</v>
      </c>
      <c r="J1541">
        <v>0</v>
      </c>
      <c r="K1541" s="2">
        <f t="shared" si="73"/>
        <v>4620310000</v>
      </c>
      <c r="L1541" s="2">
        <f t="shared" si="74"/>
        <v>1414903000</v>
      </c>
      <c r="M1541" t="s">
        <v>4</v>
      </c>
      <c r="N1541" t="s">
        <v>539</v>
      </c>
    </row>
    <row r="1542" spans="1:14" x14ac:dyDescent="0.3">
      <c r="A1542">
        <v>918</v>
      </c>
      <c r="B1542" t="s">
        <v>260</v>
      </c>
      <c r="C1542" t="s">
        <v>3</v>
      </c>
      <c r="D1542" t="str">
        <f t="shared" si="75"/>
        <v>KMXandYear 4</v>
      </c>
      <c r="E1542" s="5">
        <v>42429</v>
      </c>
      <c r="F1542" s="2">
        <v>15149675000</v>
      </c>
      <c r="G1542" s="2">
        <v>13130915000</v>
      </c>
      <c r="H1542" s="2">
        <v>959899000</v>
      </c>
      <c r="I1542">
        <v>0</v>
      </c>
      <c r="J1542">
        <v>0</v>
      </c>
      <c r="K1542" s="2">
        <f t="shared" si="73"/>
        <v>2018760000</v>
      </c>
      <c r="L1542" s="2">
        <f t="shared" si="74"/>
        <v>1058861000</v>
      </c>
      <c r="M1542" t="s">
        <v>4</v>
      </c>
      <c r="N1542" t="s">
        <v>539</v>
      </c>
    </row>
    <row r="1543" spans="1:14" x14ac:dyDescent="0.3">
      <c r="A1543">
        <v>1357</v>
      </c>
      <c r="B1543" t="s">
        <v>362</v>
      </c>
      <c r="C1543" t="s">
        <v>3</v>
      </c>
      <c r="D1543" t="str">
        <f t="shared" si="75"/>
        <v>RHTandYear 4</v>
      </c>
      <c r="E1543" s="5">
        <v>42429</v>
      </c>
      <c r="F1543" s="2">
        <v>2052230000</v>
      </c>
      <c r="G1543" s="2">
        <v>309629000</v>
      </c>
      <c r="H1543" s="2">
        <v>1041231000</v>
      </c>
      <c r="I1543" s="2">
        <v>413322000</v>
      </c>
      <c r="J1543">
        <v>0</v>
      </c>
      <c r="K1543" s="2">
        <f t="shared" si="73"/>
        <v>1742601000</v>
      </c>
      <c r="L1543" s="2">
        <f t="shared" si="74"/>
        <v>288048000</v>
      </c>
      <c r="M1543" t="s">
        <v>10</v>
      </c>
      <c r="N1543" t="s">
        <v>579</v>
      </c>
    </row>
    <row r="1544" spans="1:14" x14ac:dyDescent="0.3">
      <c r="A1544">
        <v>1465</v>
      </c>
      <c r="B1544" t="s">
        <v>386</v>
      </c>
      <c r="C1544" t="s">
        <v>3</v>
      </c>
      <c r="D1544" t="str">
        <f t="shared" si="75"/>
        <v>STZandYear 4</v>
      </c>
      <c r="E1544" s="5">
        <v>42429</v>
      </c>
      <c r="F1544" s="2">
        <v>6548400000</v>
      </c>
      <c r="G1544" s="2">
        <v>3606100000</v>
      </c>
      <c r="H1544" s="2">
        <v>1177200000</v>
      </c>
      <c r="I1544">
        <v>0</v>
      </c>
      <c r="J1544">
        <v>0</v>
      </c>
      <c r="K1544" s="2">
        <f t="shared" si="73"/>
        <v>2942300000</v>
      </c>
      <c r="L1544" s="2">
        <f t="shared" si="74"/>
        <v>1765100000</v>
      </c>
      <c r="M1544" t="s">
        <v>5</v>
      </c>
      <c r="N1544" t="s">
        <v>580</v>
      </c>
    </row>
    <row r="1545" spans="1:14" x14ac:dyDescent="0.3">
      <c r="A1545">
        <v>519</v>
      </c>
      <c r="B1545" t="s">
        <v>160</v>
      </c>
      <c r="C1545" t="s">
        <v>3</v>
      </c>
      <c r="D1545" t="str">
        <f t="shared" si="75"/>
        <v>EAandYear 4</v>
      </c>
      <c r="E1545" s="5">
        <v>42460</v>
      </c>
      <c r="F1545" s="2">
        <v>4396000000</v>
      </c>
      <c r="G1545" s="2">
        <v>1354000000</v>
      </c>
      <c r="H1545" s="2">
        <v>1028000000</v>
      </c>
      <c r="I1545" s="2">
        <v>1109000000</v>
      </c>
      <c r="J1545" s="2">
        <v>7000000</v>
      </c>
      <c r="K1545" s="2">
        <f t="shared" si="73"/>
        <v>3042000000</v>
      </c>
      <c r="L1545" s="2">
        <f t="shared" si="74"/>
        <v>898000000</v>
      </c>
      <c r="M1545" t="s">
        <v>10</v>
      </c>
      <c r="N1545" t="s">
        <v>515</v>
      </c>
    </row>
    <row r="1546" spans="1:14" x14ac:dyDescent="0.3">
      <c r="A1546">
        <v>1038</v>
      </c>
      <c r="B1546" t="s">
        <v>289</v>
      </c>
      <c r="C1546" t="s">
        <v>3</v>
      </c>
      <c r="D1546" t="str">
        <f t="shared" si="75"/>
        <v>MCHPandYear 4</v>
      </c>
      <c r="E1546" s="5">
        <v>42460</v>
      </c>
      <c r="F1546" s="2">
        <v>2173334000</v>
      </c>
      <c r="G1546" s="2">
        <v>967870000</v>
      </c>
      <c r="H1546" s="2">
        <v>301670000</v>
      </c>
      <c r="I1546" s="2">
        <v>372596000</v>
      </c>
      <c r="J1546" s="2">
        <v>174896000</v>
      </c>
      <c r="K1546" s="2">
        <f t="shared" si="73"/>
        <v>1205464000</v>
      </c>
      <c r="L1546" s="2">
        <f t="shared" si="74"/>
        <v>356302000</v>
      </c>
      <c r="M1546" t="s">
        <v>10</v>
      </c>
      <c r="N1546" t="s">
        <v>536</v>
      </c>
    </row>
    <row r="1547" spans="1:14" x14ac:dyDescent="0.3">
      <c r="A1547">
        <v>1042</v>
      </c>
      <c r="B1547" t="s">
        <v>290</v>
      </c>
      <c r="C1547" t="s">
        <v>3</v>
      </c>
      <c r="D1547" t="str">
        <f t="shared" si="75"/>
        <v>MCKandYear 4</v>
      </c>
      <c r="E1547" s="5">
        <v>42460</v>
      </c>
      <c r="F1547" s="2">
        <v>190884000000</v>
      </c>
      <c r="G1547" s="2">
        <v>179468000000</v>
      </c>
      <c r="H1547" s="2">
        <v>7276000000</v>
      </c>
      <c r="I1547" s="2">
        <v>392000000</v>
      </c>
      <c r="J1547">
        <v>0</v>
      </c>
      <c r="K1547" s="2">
        <f t="shared" si="73"/>
        <v>11416000000</v>
      </c>
      <c r="L1547" s="2">
        <f t="shared" si="74"/>
        <v>3748000000</v>
      </c>
      <c r="M1547" t="s">
        <v>8</v>
      </c>
      <c r="N1547" t="s">
        <v>490</v>
      </c>
    </row>
    <row r="1548" spans="1:14" x14ac:dyDescent="0.3">
      <c r="A1548">
        <v>1489</v>
      </c>
      <c r="B1548" t="s">
        <v>392</v>
      </c>
      <c r="C1548" t="s">
        <v>3</v>
      </c>
      <c r="D1548" t="str">
        <f t="shared" si="75"/>
        <v>SYMCandYear 4</v>
      </c>
      <c r="E1548" s="5">
        <v>42461</v>
      </c>
      <c r="F1548" s="2">
        <v>3600000000</v>
      </c>
      <c r="G1548" s="2">
        <v>615000000</v>
      </c>
      <c r="H1548" s="2">
        <v>1587000000</v>
      </c>
      <c r="I1548" s="2">
        <v>748000000</v>
      </c>
      <c r="J1548" s="2">
        <v>57000000</v>
      </c>
      <c r="K1548" s="2">
        <f t="shared" si="73"/>
        <v>2985000000</v>
      </c>
      <c r="L1548" s="2">
        <f t="shared" si="74"/>
        <v>593000000</v>
      </c>
      <c r="M1548" t="s">
        <v>10</v>
      </c>
      <c r="N1548" t="s">
        <v>569</v>
      </c>
    </row>
    <row r="1549" spans="1:14" x14ac:dyDescent="0.3">
      <c r="A1549">
        <v>926</v>
      </c>
      <c r="B1549" t="s">
        <v>262</v>
      </c>
      <c r="C1549" t="s">
        <v>3</v>
      </c>
      <c r="D1549" t="str">
        <f t="shared" si="75"/>
        <v>KORSandYear 4</v>
      </c>
      <c r="E1549" s="5">
        <v>42462</v>
      </c>
      <c r="F1549" s="2">
        <v>4712100000</v>
      </c>
      <c r="G1549" s="2">
        <v>1914900000</v>
      </c>
      <c r="H1549" s="2">
        <v>1428000000</v>
      </c>
      <c r="I1549">
        <v>0</v>
      </c>
      <c r="J1549" s="2">
        <v>183200000</v>
      </c>
      <c r="K1549" s="2">
        <f t="shared" si="73"/>
        <v>2797200000</v>
      </c>
      <c r="L1549" s="2">
        <f t="shared" si="74"/>
        <v>1186000000</v>
      </c>
      <c r="M1549" t="s">
        <v>4</v>
      </c>
      <c r="N1549" t="s">
        <v>570</v>
      </c>
    </row>
    <row r="1550" spans="1:14" x14ac:dyDescent="0.3">
      <c r="A1550">
        <v>1361</v>
      </c>
      <c r="B1550" t="s">
        <v>363</v>
      </c>
      <c r="C1550" t="s">
        <v>3</v>
      </c>
      <c r="D1550" t="str">
        <f t="shared" si="75"/>
        <v>RLandYear 4</v>
      </c>
      <c r="E1550" s="5">
        <v>42462</v>
      </c>
      <c r="F1550" s="2">
        <v>7405000000</v>
      </c>
      <c r="G1550" s="2">
        <v>3218000000</v>
      </c>
      <c r="H1550" s="2">
        <v>3389000000</v>
      </c>
      <c r="I1550">
        <v>0</v>
      </c>
      <c r="J1550" s="2">
        <v>24000000</v>
      </c>
      <c r="K1550" s="2">
        <f t="shared" si="73"/>
        <v>4187000000</v>
      </c>
      <c r="L1550" s="2">
        <f t="shared" si="74"/>
        <v>774000000</v>
      </c>
      <c r="M1550" t="s">
        <v>4</v>
      </c>
      <c r="N1550" t="s">
        <v>570</v>
      </c>
    </row>
    <row r="1551" spans="1:14" x14ac:dyDescent="0.3">
      <c r="A1551">
        <v>1744</v>
      </c>
      <c r="B1551" t="s">
        <v>454</v>
      </c>
      <c r="C1551" t="s">
        <v>3</v>
      </c>
      <c r="D1551" t="str">
        <f t="shared" si="75"/>
        <v>XLNXandYear 4</v>
      </c>
      <c r="E1551" s="5">
        <v>42462</v>
      </c>
      <c r="F1551" s="2">
        <v>2213881000</v>
      </c>
      <c r="G1551" s="2">
        <v>671907000</v>
      </c>
      <c r="H1551" s="2">
        <v>331652000</v>
      </c>
      <c r="I1551" s="2">
        <v>533891000</v>
      </c>
      <c r="J1551" s="2">
        <v>6550000</v>
      </c>
      <c r="K1551" s="2">
        <f t="shared" si="73"/>
        <v>1541974000</v>
      </c>
      <c r="L1551" s="2">
        <f t="shared" si="74"/>
        <v>669881000</v>
      </c>
      <c r="M1551" t="s">
        <v>10</v>
      </c>
      <c r="N1551" t="s">
        <v>536</v>
      </c>
    </row>
    <row r="1552" spans="1:14" x14ac:dyDescent="0.3">
      <c r="A1552">
        <v>1175</v>
      </c>
      <c r="B1552" t="s">
        <v>321</v>
      </c>
      <c r="C1552" t="s">
        <v>3</v>
      </c>
      <c r="D1552" t="str">
        <f t="shared" si="75"/>
        <v>NTAPandYear 4</v>
      </c>
      <c r="E1552" s="5">
        <v>42489</v>
      </c>
      <c r="F1552" s="2">
        <v>5546000000</v>
      </c>
      <c r="G1552" s="2">
        <v>2173000000</v>
      </c>
      <c r="H1552" s="2">
        <v>2099000000</v>
      </c>
      <c r="I1552" s="2">
        <v>861000000</v>
      </c>
      <c r="J1552">
        <v>0</v>
      </c>
      <c r="K1552" s="2">
        <f t="shared" si="73"/>
        <v>3373000000</v>
      </c>
      <c r="L1552" s="2">
        <f t="shared" si="74"/>
        <v>413000000</v>
      </c>
      <c r="M1552" t="s">
        <v>10</v>
      </c>
      <c r="N1552" t="s">
        <v>506</v>
      </c>
    </row>
    <row r="1553" spans="1:14" x14ac:dyDescent="0.3">
      <c r="A1553">
        <v>798</v>
      </c>
      <c r="B1553" t="s">
        <v>230</v>
      </c>
      <c r="C1553" t="s">
        <v>3</v>
      </c>
      <c r="D1553" t="str">
        <f t="shared" si="75"/>
        <v>HRBandYear 4</v>
      </c>
      <c r="E1553" s="5">
        <v>42490</v>
      </c>
      <c r="F1553" s="2">
        <v>3038153000</v>
      </c>
      <c r="G1553" s="2">
        <v>1250320000</v>
      </c>
      <c r="H1553" s="2">
        <v>905648000</v>
      </c>
      <c r="I1553">
        <v>0</v>
      </c>
      <c r="J1553" s="2">
        <v>173598000</v>
      </c>
      <c r="K1553" s="2">
        <f t="shared" si="73"/>
        <v>1787833000</v>
      </c>
      <c r="L1553" s="2">
        <f t="shared" si="74"/>
        <v>708587000</v>
      </c>
      <c r="M1553" t="s">
        <v>7</v>
      </c>
      <c r="N1553" t="s">
        <v>487</v>
      </c>
    </row>
    <row r="1554" spans="1:14" x14ac:dyDescent="0.3">
      <c r="A1554">
        <v>1247</v>
      </c>
      <c r="B1554" t="s">
        <v>335</v>
      </c>
      <c r="C1554" t="s">
        <v>3</v>
      </c>
      <c r="D1554" t="str">
        <f t="shared" si="75"/>
        <v>PDCOandYear 4</v>
      </c>
      <c r="E1554" s="5">
        <v>42490</v>
      </c>
      <c r="F1554" s="2">
        <v>5386703000</v>
      </c>
      <c r="G1554" s="2">
        <v>4063955000</v>
      </c>
      <c r="H1554">
        <v>0</v>
      </c>
      <c r="I1554">
        <v>0</v>
      </c>
      <c r="J1554">
        <v>0</v>
      </c>
      <c r="K1554" s="2">
        <f t="shared" si="73"/>
        <v>1322748000</v>
      </c>
      <c r="L1554" s="2">
        <f t="shared" si="74"/>
        <v>1322748000</v>
      </c>
      <c r="M1554" t="s">
        <v>8</v>
      </c>
      <c r="N1554" t="s">
        <v>572</v>
      </c>
    </row>
    <row r="1555" spans="1:14" x14ac:dyDescent="0.3">
      <c r="A1555">
        <v>1413</v>
      </c>
      <c r="B1555" t="s">
        <v>375</v>
      </c>
      <c r="C1555" t="s">
        <v>3</v>
      </c>
      <c r="D1555" t="str">
        <f t="shared" si="75"/>
        <v>SJMandYear 4</v>
      </c>
      <c r="E1555" s="5">
        <v>42490</v>
      </c>
      <c r="F1555" s="2">
        <v>7811200000</v>
      </c>
      <c r="G1555" s="2">
        <v>4843400000</v>
      </c>
      <c r="H1555" s="2">
        <v>1614100000</v>
      </c>
      <c r="I1555">
        <v>0</v>
      </c>
      <c r="J1555" s="2">
        <v>208400000</v>
      </c>
      <c r="K1555" s="2">
        <f t="shared" si="73"/>
        <v>2967800000</v>
      </c>
      <c r="L1555" s="2">
        <f t="shared" si="74"/>
        <v>1145300000</v>
      </c>
      <c r="M1555" t="s">
        <v>5</v>
      </c>
      <c r="N1555" t="s">
        <v>491</v>
      </c>
    </row>
    <row r="1556" spans="1:14" x14ac:dyDescent="0.3">
      <c r="A1556">
        <v>257</v>
      </c>
      <c r="B1556" t="s">
        <v>95</v>
      </c>
      <c r="C1556" t="s">
        <v>3</v>
      </c>
      <c r="D1556" t="str">
        <f t="shared" si="75"/>
        <v>CAGandYear 4</v>
      </c>
      <c r="E1556" s="5">
        <v>42519</v>
      </c>
      <c r="F1556" s="2">
        <v>11642900000</v>
      </c>
      <c r="G1556" s="2">
        <v>8552100000</v>
      </c>
      <c r="H1556" s="2">
        <v>2209400000</v>
      </c>
      <c r="I1556">
        <v>0</v>
      </c>
      <c r="J1556">
        <v>0</v>
      </c>
      <c r="K1556" s="2">
        <f t="shared" si="73"/>
        <v>3090800000</v>
      </c>
      <c r="L1556" s="2">
        <f t="shared" si="74"/>
        <v>881400000</v>
      </c>
      <c r="M1556" t="s">
        <v>5</v>
      </c>
      <c r="N1556" t="s">
        <v>491</v>
      </c>
    </row>
    <row r="1557" spans="1:14" x14ac:dyDescent="0.3">
      <c r="A1557">
        <v>503</v>
      </c>
      <c r="B1557" t="s">
        <v>156</v>
      </c>
      <c r="C1557" t="s">
        <v>3</v>
      </c>
      <c r="D1557" t="str">
        <f t="shared" si="75"/>
        <v>DRIandYear 4</v>
      </c>
      <c r="E1557" s="5">
        <v>42519</v>
      </c>
      <c r="F1557" s="2">
        <v>6933500000</v>
      </c>
      <c r="G1557" s="2">
        <v>5392400000</v>
      </c>
      <c r="H1557" s="2">
        <v>622900000</v>
      </c>
      <c r="I1557">
        <v>0</v>
      </c>
      <c r="J1557" s="2">
        <v>290200000</v>
      </c>
      <c r="K1557" s="2">
        <f t="shared" si="73"/>
        <v>1541100000</v>
      </c>
      <c r="L1557" s="2">
        <f t="shared" si="74"/>
        <v>628000000</v>
      </c>
      <c r="M1557" t="s">
        <v>4</v>
      </c>
      <c r="N1557" t="s">
        <v>494</v>
      </c>
    </row>
    <row r="1558" spans="1:14" x14ac:dyDescent="0.3">
      <c r="A1558">
        <v>695</v>
      </c>
      <c r="B1558" t="s">
        <v>204</v>
      </c>
      <c r="C1558" t="s">
        <v>3</v>
      </c>
      <c r="D1558" t="str">
        <f t="shared" si="75"/>
        <v>GISandYear 4</v>
      </c>
      <c r="E1558" s="5">
        <v>42519</v>
      </c>
      <c r="F1558" s="2">
        <v>16563100000</v>
      </c>
      <c r="G1558" s="2">
        <v>10733600000</v>
      </c>
      <c r="H1558" s="2">
        <v>3118900000</v>
      </c>
      <c r="I1558">
        <v>0</v>
      </c>
      <c r="J1558">
        <v>0</v>
      </c>
      <c r="K1558" s="2">
        <f t="shared" si="73"/>
        <v>5829500000</v>
      </c>
      <c r="L1558" s="2">
        <f t="shared" si="74"/>
        <v>2710600000</v>
      </c>
      <c r="M1558" t="s">
        <v>5</v>
      </c>
      <c r="N1558" t="s">
        <v>491</v>
      </c>
    </row>
    <row r="1559" spans="1:14" x14ac:dyDescent="0.3">
      <c r="A1559">
        <v>403</v>
      </c>
      <c r="B1559" t="s">
        <v>131</v>
      </c>
      <c r="C1559" t="s">
        <v>3</v>
      </c>
      <c r="D1559" t="str">
        <f t="shared" si="75"/>
        <v>CTASandYear 4</v>
      </c>
      <c r="E1559" s="5">
        <v>42521</v>
      </c>
      <c r="F1559" s="2">
        <v>4905458000</v>
      </c>
      <c r="G1559" s="2">
        <v>2775588000</v>
      </c>
      <c r="H1559" s="2">
        <v>1348122000</v>
      </c>
      <c r="I1559">
        <v>0</v>
      </c>
      <c r="J1559">
        <v>0</v>
      </c>
      <c r="K1559" s="2">
        <f t="shared" si="73"/>
        <v>2129870000</v>
      </c>
      <c r="L1559" s="2">
        <f t="shared" si="74"/>
        <v>781748000</v>
      </c>
      <c r="M1559" t="s">
        <v>9</v>
      </c>
      <c r="N1559" t="s">
        <v>581</v>
      </c>
    </row>
    <row r="1560" spans="1:14" x14ac:dyDescent="0.3">
      <c r="A1560">
        <v>631</v>
      </c>
      <c r="B1560" t="s">
        <v>188</v>
      </c>
      <c r="C1560" t="s">
        <v>3</v>
      </c>
      <c r="D1560" t="str">
        <f t="shared" si="75"/>
        <v>FDXandYear 4</v>
      </c>
      <c r="E1560" s="5">
        <v>42521</v>
      </c>
      <c r="F1560" s="2">
        <v>50365000000</v>
      </c>
      <c r="G1560" s="2">
        <v>17327000000</v>
      </c>
      <c r="H1560" s="2">
        <v>27330000000</v>
      </c>
      <c r="I1560">
        <v>0</v>
      </c>
      <c r="J1560" s="2">
        <v>2631000000</v>
      </c>
      <c r="K1560" s="2">
        <f t="shared" si="73"/>
        <v>33038000000</v>
      </c>
      <c r="L1560" s="2">
        <f t="shared" si="74"/>
        <v>3077000000</v>
      </c>
      <c r="M1560" t="s">
        <v>9</v>
      </c>
      <c r="N1560" t="s">
        <v>525</v>
      </c>
    </row>
    <row r="1561" spans="1:14" x14ac:dyDescent="0.3">
      <c r="A1561">
        <v>711</v>
      </c>
      <c r="B1561" t="s">
        <v>208</v>
      </c>
      <c r="C1561" t="s">
        <v>3</v>
      </c>
      <c r="D1561" t="str">
        <f t="shared" si="75"/>
        <v>GPNandYear 4</v>
      </c>
      <c r="E1561" s="5">
        <v>42521</v>
      </c>
      <c r="F1561" s="2">
        <v>2898150000</v>
      </c>
      <c r="G1561" s="2">
        <v>1147639000</v>
      </c>
      <c r="H1561" s="2">
        <v>1325567000</v>
      </c>
      <c r="I1561">
        <v>0</v>
      </c>
      <c r="J1561">
        <v>0</v>
      </c>
      <c r="K1561" s="2">
        <f t="shared" si="73"/>
        <v>1750511000</v>
      </c>
      <c r="L1561" s="2">
        <f t="shared" si="74"/>
        <v>424944000</v>
      </c>
      <c r="M1561" t="s">
        <v>10</v>
      </c>
      <c r="N1561" t="s">
        <v>500</v>
      </c>
    </row>
    <row r="1562" spans="1:14" x14ac:dyDescent="0.3">
      <c r="A1562">
        <v>1159</v>
      </c>
      <c r="B1562" t="s">
        <v>318</v>
      </c>
      <c r="C1562" t="s">
        <v>3</v>
      </c>
      <c r="D1562" t="str">
        <f t="shared" si="75"/>
        <v>NKEandYear 4</v>
      </c>
      <c r="E1562" s="5">
        <v>42521</v>
      </c>
      <c r="F1562" s="2">
        <v>32376000000</v>
      </c>
      <c r="G1562" s="2">
        <v>17405000000</v>
      </c>
      <c r="H1562" s="2">
        <v>10469000000</v>
      </c>
      <c r="I1562">
        <v>0</v>
      </c>
      <c r="J1562">
        <v>0</v>
      </c>
      <c r="K1562" s="2">
        <f t="shared" si="73"/>
        <v>14971000000</v>
      </c>
      <c r="L1562" s="2">
        <f t="shared" si="74"/>
        <v>4502000000</v>
      </c>
      <c r="M1562" t="s">
        <v>4</v>
      </c>
      <c r="N1562" t="s">
        <v>570</v>
      </c>
    </row>
    <row r="1563" spans="1:14" x14ac:dyDescent="0.3">
      <c r="A1563">
        <v>986</v>
      </c>
      <c r="B1563" t="s">
        <v>277</v>
      </c>
      <c r="C1563" t="s">
        <v>3</v>
      </c>
      <c r="D1563" t="str">
        <f t="shared" si="75"/>
        <v>LRCXandYear 4</v>
      </c>
      <c r="E1563" s="5">
        <v>42547</v>
      </c>
      <c r="F1563" s="2">
        <v>5885893000</v>
      </c>
      <c r="G1563" s="2">
        <v>3266971000</v>
      </c>
      <c r="H1563" s="2">
        <v>630954000</v>
      </c>
      <c r="I1563" s="2">
        <v>913712000</v>
      </c>
      <c r="J1563">
        <v>0</v>
      </c>
      <c r="K1563" s="2">
        <f t="shared" si="73"/>
        <v>2618922000</v>
      </c>
      <c r="L1563" s="2">
        <f t="shared" si="74"/>
        <v>1074256000</v>
      </c>
      <c r="M1563" t="s">
        <v>10</v>
      </c>
      <c r="N1563" t="s">
        <v>585</v>
      </c>
    </row>
    <row r="1564" spans="1:14" x14ac:dyDescent="0.3">
      <c r="A1564">
        <v>261</v>
      </c>
      <c r="B1564" t="s">
        <v>96</v>
      </c>
      <c r="C1564" t="s">
        <v>3</v>
      </c>
      <c r="D1564" t="str">
        <f t="shared" si="75"/>
        <v>CAHandYear 4</v>
      </c>
      <c r="E1564" s="5">
        <v>42551</v>
      </c>
      <c r="F1564" s="2">
        <v>121546000000</v>
      </c>
      <c r="G1564" s="2">
        <v>115003000000</v>
      </c>
      <c r="H1564" s="2">
        <v>3648000000</v>
      </c>
      <c r="I1564">
        <v>0</v>
      </c>
      <c r="J1564" s="2">
        <v>459000000</v>
      </c>
      <c r="K1564" s="2">
        <f t="shared" si="73"/>
        <v>6543000000</v>
      </c>
      <c r="L1564" s="2">
        <f t="shared" si="74"/>
        <v>2436000000</v>
      </c>
      <c r="M1564" t="s">
        <v>8</v>
      </c>
      <c r="N1564" t="s">
        <v>490</v>
      </c>
    </row>
    <row r="1565" spans="1:14" x14ac:dyDescent="0.3">
      <c r="A1565">
        <v>329</v>
      </c>
      <c r="B1565" t="s">
        <v>113</v>
      </c>
      <c r="C1565" t="s">
        <v>3</v>
      </c>
      <c r="D1565" t="str">
        <f t="shared" si="75"/>
        <v>CLXandYear 4</v>
      </c>
      <c r="E1565" s="5">
        <v>42551</v>
      </c>
      <c r="F1565" s="2">
        <v>5761000000</v>
      </c>
      <c r="G1565" s="2">
        <v>3163000000</v>
      </c>
      <c r="H1565" s="2">
        <v>1393000000</v>
      </c>
      <c r="I1565" s="2">
        <v>141000000</v>
      </c>
      <c r="J1565">
        <v>0</v>
      </c>
      <c r="K1565" s="2">
        <f t="shared" si="73"/>
        <v>2598000000</v>
      </c>
      <c r="L1565" s="2">
        <f t="shared" si="74"/>
        <v>1064000000</v>
      </c>
      <c r="M1565" t="s">
        <v>5</v>
      </c>
      <c r="N1565" t="s">
        <v>523</v>
      </c>
    </row>
    <row r="1566" spans="1:14" x14ac:dyDescent="0.3">
      <c r="A1566">
        <v>543</v>
      </c>
      <c r="B1566" t="s">
        <v>166</v>
      </c>
      <c r="C1566" t="s">
        <v>3</v>
      </c>
      <c r="D1566" t="str">
        <f t="shared" si="75"/>
        <v>ELandYear 4</v>
      </c>
      <c r="E1566" s="5">
        <v>42551</v>
      </c>
      <c r="F1566" s="2">
        <v>11262300000</v>
      </c>
      <c r="G1566" s="2">
        <v>2181100000</v>
      </c>
      <c r="H1566" s="2">
        <v>7337800000</v>
      </c>
      <c r="I1566">
        <v>0</v>
      </c>
      <c r="J1566">
        <v>0</v>
      </c>
      <c r="K1566" s="2">
        <f t="shared" si="73"/>
        <v>9081200000</v>
      </c>
      <c r="L1566" s="2">
        <f t="shared" si="74"/>
        <v>1743400000</v>
      </c>
      <c r="M1566" t="s">
        <v>5</v>
      </c>
      <c r="N1566" t="s">
        <v>485</v>
      </c>
    </row>
    <row r="1567" spans="1:14" x14ac:dyDescent="0.3">
      <c r="A1567">
        <v>735</v>
      </c>
      <c r="B1567" t="s">
        <v>214</v>
      </c>
      <c r="C1567" t="s">
        <v>3</v>
      </c>
      <c r="D1567" t="str">
        <f t="shared" si="75"/>
        <v>HARandYear 4</v>
      </c>
      <c r="E1567" s="5">
        <v>42551</v>
      </c>
      <c r="F1567" s="2">
        <v>6911676000</v>
      </c>
      <c r="G1567" s="2">
        <v>4818585000</v>
      </c>
      <c r="H1567" s="2">
        <v>1513064000</v>
      </c>
      <c r="I1567">
        <v>0</v>
      </c>
      <c r="J1567">
        <v>0</v>
      </c>
      <c r="K1567" s="2">
        <f t="shared" si="73"/>
        <v>2093091000</v>
      </c>
      <c r="L1567" s="2">
        <f t="shared" si="74"/>
        <v>580027000</v>
      </c>
      <c r="M1567" t="s">
        <v>4</v>
      </c>
      <c r="N1567" t="s">
        <v>489</v>
      </c>
    </row>
    <row r="1568" spans="1:14" x14ac:dyDescent="0.3">
      <c r="A1568">
        <v>906</v>
      </c>
      <c r="B1568" t="s">
        <v>257</v>
      </c>
      <c r="C1568" t="s">
        <v>3</v>
      </c>
      <c r="D1568" t="str">
        <f t="shared" si="75"/>
        <v>KLACandYear 4</v>
      </c>
      <c r="E1568" s="5">
        <v>42551</v>
      </c>
      <c r="F1568" s="2">
        <v>2984493000</v>
      </c>
      <c r="G1568" s="2">
        <v>1163391000</v>
      </c>
      <c r="H1568" s="2">
        <v>379399000</v>
      </c>
      <c r="I1568" s="2">
        <v>481258000</v>
      </c>
      <c r="J1568">
        <v>0</v>
      </c>
      <c r="K1568" s="2">
        <f t="shared" si="73"/>
        <v>1821102000</v>
      </c>
      <c r="L1568" s="2">
        <f t="shared" si="74"/>
        <v>960445000</v>
      </c>
      <c r="M1568" t="s">
        <v>10</v>
      </c>
      <c r="N1568" t="s">
        <v>585</v>
      </c>
    </row>
    <row r="1569" spans="1:14" x14ac:dyDescent="0.3">
      <c r="A1569">
        <v>1110</v>
      </c>
      <c r="B1569" t="s">
        <v>306</v>
      </c>
      <c r="C1569" t="s">
        <v>3</v>
      </c>
      <c r="D1569" t="str">
        <f t="shared" si="75"/>
        <v>MSFTandYear 4</v>
      </c>
      <c r="E1569" s="5">
        <v>42551</v>
      </c>
      <c r="F1569" s="2">
        <v>85320000000</v>
      </c>
      <c r="G1569" s="2">
        <v>32780000000</v>
      </c>
      <c r="H1569" s="2">
        <v>19260000000</v>
      </c>
      <c r="I1569" s="2">
        <v>11988000000</v>
      </c>
      <c r="J1569">
        <v>0</v>
      </c>
      <c r="K1569" s="2">
        <f t="shared" si="73"/>
        <v>52540000000</v>
      </c>
      <c r="L1569" s="2">
        <f t="shared" si="74"/>
        <v>21292000000</v>
      </c>
      <c r="M1569" t="s">
        <v>10</v>
      </c>
      <c r="N1569" t="s">
        <v>579</v>
      </c>
    </row>
    <row r="1570" spans="1:14" x14ac:dyDescent="0.3">
      <c r="A1570">
        <v>1275</v>
      </c>
      <c r="B1570" t="s">
        <v>342</v>
      </c>
      <c r="C1570" t="s">
        <v>3</v>
      </c>
      <c r="D1570" t="str">
        <f t="shared" si="75"/>
        <v>PHandYear 4</v>
      </c>
      <c r="E1570" s="5">
        <v>42551</v>
      </c>
      <c r="F1570" s="2">
        <v>11360753000</v>
      </c>
      <c r="G1570" s="2">
        <v>8823384000</v>
      </c>
      <c r="H1570" s="2">
        <v>1359360000</v>
      </c>
      <c r="I1570">
        <v>0</v>
      </c>
      <c r="J1570">
        <v>0</v>
      </c>
      <c r="K1570" s="2">
        <f t="shared" si="73"/>
        <v>2537369000</v>
      </c>
      <c r="L1570" s="2">
        <f t="shared" si="74"/>
        <v>1178009000</v>
      </c>
      <c r="M1570" t="s">
        <v>9</v>
      </c>
      <c r="N1570" t="s">
        <v>493</v>
      </c>
    </row>
    <row r="1571" spans="1:14" x14ac:dyDescent="0.3">
      <c r="A1571">
        <v>806</v>
      </c>
      <c r="B1571" t="s">
        <v>232</v>
      </c>
      <c r="C1571" t="s">
        <v>3</v>
      </c>
      <c r="D1571" t="str">
        <f t="shared" si="75"/>
        <v>HRSandYear 4</v>
      </c>
      <c r="E1571" s="5">
        <v>42552</v>
      </c>
      <c r="F1571" s="2">
        <v>7467000000</v>
      </c>
      <c r="G1571" s="2">
        <v>5132000000</v>
      </c>
      <c r="H1571" s="2">
        <v>1186000000</v>
      </c>
      <c r="I1571">
        <v>0</v>
      </c>
      <c r="J1571">
        <v>0</v>
      </c>
      <c r="K1571" s="2">
        <f t="shared" si="73"/>
        <v>2335000000</v>
      </c>
      <c r="L1571" s="2">
        <f t="shared" si="74"/>
        <v>1149000000</v>
      </c>
      <c r="M1571" t="s">
        <v>10</v>
      </c>
      <c r="N1571" t="s">
        <v>582</v>
      </c>
    </row>
    <row r="1572" spans="1:14" x14ac:dyDescent="0.3">
      <c r="A1572">
        <v>1461</v>
      </c>
      <c r="B1572" t="s">
        <v>385</v>
      </c>
      <c r="C1572" t="s">
        <v>3</v>
      </c>
      <c r="D1572" t="str">
        <f t="shared" si="75"/>
        <v>STXandYear 4</v>
      </c>
      <c r="E1572" s="5">
        <v>42552</v>
      </c>
      <c r="F1572" s="2">
        <v>11160000000</v>
      </c>
      <c r="G1572" s="2">
        <v>8545000000</v>
      </c>
      <c r="H1572" s="2">
        <v>635000000</v>
      </c>
      <c r="I1572" s="2">
        <v>1237000000</v>
      </c>
      <c r="J1572" s="2">
        <v>123000000</v>
      </c>
      <c r="K1572" s="2">
        <f t="shared" si="73"/>
        <v>2615000000</v>
      </c>
      <c r="L1572" s="2">
        <f t="shared" si="74"/>
        <v>620000000</v>
      </c>
      <c r="M1572" t="s">
        <v>10</v>
      </c>
      <c r="N1572" t="s">
        <v>583</v>
      </c>
    </row>
    <row r="1573" spans="1:14" x14ac:dyDescent="0.3">
      <c r="A1573">
        <v>1677</v>
      </c>
      <c r="B1573" t="s">
        <v>438</v>
      </c>
      <c r="C1573" t="s">
        <v>3</v>
      </c>
      <c r="D1573" t="str">
        <f t="shared" si="75"/>
        <v>WDCandYear 4</v>
      </c>
      <c r="E1573" s="5">
        <v>42552</v>
      </c>
      <c r="F1573" s="2">
        <v>12994000000</v>
      </c>
      <c r="G1573" s="2">
        <v>9559000000</v>
      </c>
      <c r="H1573" s="2">
        <v>1342000000</v>
      </c>
      <c r="I1573" s="2">
        <v>1627000000</v>
      </c>
      <c r="J1573">
        <v>0</v>
      </c>
      <c r="K1573" s="2">
        <f t="shared" si="73"/>
        <v>3435000000</v>
      </c>
      <c r="L1573" s="2">
        <f t="shared" si="74"/>
        <v>466000000</v>
      </c>
      <c r="M1573" t="s">
        <v>10</v>
      </c>
      <c r="N1573" t="s">
        <v>583</v>
      </c>
    </row>
    <row r="1574" spans="1:14" x14ac:dyDescent="0.3">
      <c r="A1574">
        <v>1493</v>
      </c>
      <c r="B1574" t="s">
        <v>393</v>
      </c>
      <c r="C1574" t="s">
        <v>3</v>
      </c>
      <c r="D1574" t="str">
        <f t="shared" si="75"/>
        <v>SYYandYear 4</v>
      </c>
      <c r="E1574" s="5">
        <v>42553</v>
      </c>
      <c r="F1574" s="2">
        <v>50366919000</v>
      </c>
      <c r="G1574" s="2">
        <v>41326447000</v>
      </c>
      <c r="H1574">
        <v>0</v>
      </c>
      <c r="I1574">
        <v>0</v>
      </c>
      <c r="J1574">
        <v>0</v>
      </c>
      <c r="K1574" s="2">
        <f t="shared" si="73"/>
        <v>9040472000</v>
      </c>
      <c r="L1574" s="2">
        <f t="shared" si="74"/>
        <v>9040472000</v>
      </c>
      <c r="M1574" t="s">
        <v>5</v>
      </c>
      <c r="N1574" t="s">
        <v>584</v>
      </c>
    </row>
    <row r="1575" spans="1:14" x14ac:dyDescent="0.3">
      <c r="A1575">
        <v>966</v>
      </c>
      <c r="B1575" t="s">
        <v>272</v>
      </c>
      <c r="C1575" t="s">
        <v>3</v>
      </c>
      <c r="D1575" t="str">
        <f t="shared" si="75"/>
        <v>LLTCandYear 4</v>
      </c>
      <c r="E1575" s="5">
        <v>42554</v>
      </c>
      <c r="F1575" s="2">
        <v>1423936000</v>
      </c>
      <c r="G1575" s="2">
        <v>343801000</v>
      </c>
      <c r="H1575" s="2">
        <v>170120000</v>
      </c>
      <c r="I1575" s="2">
        <v>276462000</v>
      </c>
      <c r="J1575">
        <v>0</v>
      </c>
      <c r="K1575" s="2">
        <f t="shared" si="73"/>
        <v>1080135000</v>
      </c>
      <c r="L1575" s="2">
        <f t="shared" si="74"/>
        <v>633553000</v>
      </c>
      <c r="M1575" t="s">
        <v>10</v>
      </c>
      <c r="N1575" t="s">
        <v>536</v>
      </c>
    </row>
    <row r="1576" spans="1:14" x14ac:dyDescent="0.3">
      <c r="A1576">
        <v>393</v>
      </c>
      <c r="B1576" t="s">
        <v>128</v>
      </c>
      <c r="C1576" t="s">
        <v>3</v>
      </c>
      <c r="D1576" t="str">
        <f t="shared" si="75"/>
        <v>CSCOandYear 4</v>
      </c>
      <c r="E1576" s="5">
        <v>42581</v>
      </c>
      <c r="F1576" s="2">
        <v>49247000000</v>
      </c>
      <c r="G1576" s="2">
        <v>18287000000</v>
      </c>
      <c r="H1576" s="2">
        <v>11433000000</v>
      </c>
      <c r="I1576" s="2">
        <v>6296000000</v>
      </c>
      <c r="J1576" s="2">
        <v>303000000</v>
      </c>
      <c r="K1576" s="2">
        <f t="shared" si="73"/>
        <v>30960000000</v>
      </c>
      <c r="L1576" s="2">
        <f t="shared" si="74"/>
        <v>12928000000</v>
      </c>
      <c r="M1576" t="s">
        <v>10</v>
      </c>
      <c r="N1576" t="s">
        <v>545</v>
      </c>
    </row>
    <row r="1577" spans="1:14" x14ac:dyDescent="0.3">
      <c r="A1577">
        <v>385</v>
      </c>
      <c r="B1577" t="s">
        <v>126</v>
      </c>
      <c r="C1577" t="s">
        <v>3</v>
      </c>
      <c r="D1577" t="str">
        <f t="shared" si="75"/>
        <v>CPBandYear 4</v>
      </c>
      <c r="E1577" s="5">
        <v>42582</v>
      </c>
      <c r="F1577" s="2">
        <v>7961000000</v>
      </c>
      <c r="G1577" s="2">
        <v>5181000000</v>
      </c>
      <c r="H1577" s="2">
        <v>1665000000</v>
      </c>
      <c r="I1577" s="2">
        <v>124000000</v>
      </c>
      <c r="J1577">
        <v>0</v>
      </c>
      <c r="K1577" s="2">
        <f t="shared" si="73"/>
        <v>2780000000</v>
      </c>
      <c r="L1577" s="2">
        <f t="shared" si="74"/>
        <v>991000000</v>
      </c>
      <c r="M1577" t="s">
        <v>5</v>
      </c>
      <c r="N1577" t="s">
        <v>491</v>
      </c>
    </row>
    <row r="1578" spans="1:14" x14ac:dyDescent="0.3">
      <c r="A1578">
        <v>846</v>
      </c>
      <c r="B1578" t="s">
        <v>242</v>
      </c>
      <c r="C1578" t="s">
        <v>3</v>
      </c>
      <c r="D1578" t="str">
        <f t="shared" si="75"/>
        <v>INTUandYear 4</v>
      </c>
      <c r="E1578" s="5">
        <v>42582</v>
      </c>
      <c r="F1578" s="2">
        <v>4694000000</v>
      </c>
      <c r="G1578" s="2">
        <v>730000000</v>
      </c>
      <c r="H1578" s="2">
        <v>1807000000</v>
      </c>
      <c r="I1578" s="2">
        <v>881000000</v>
      </c>
      <c r="J1578" s="2">
        <v>34000000</v>
      </c>
      <c r="K1578" s="2">
        <f t="shared" si="73"/>
        <v>3964000000</v>
      </c>
      <c r="L1578" s="2">
        <f t="shared" si="74"/>
        <v>1242000000</v>
      </c>
      <c r="M1578" t="s">
        <v>10</v>
      </c>
      <c r="N1578" t="s">
        <v>506</v>
      </c>
    </row>
    <row r="1579" spans="1:14" x14ac:dyDescent="0.3">
      <c r="A1579">
        <v>1617</v>
      </c>
      <c r="B1579" t="s">
        <v>423</v>
      </c>
      <c r="C1579" t="s">
        <v>3</v>
      </c>
      <c r="D1579" t="str">
        <f t="shared" si="75"/>
        <v>USBandYear 4</v>
      </c>
      <c r="E1579" s="5">
        <v>42582</v>
      </c>
      <c r="F1579" s="2">
        <v>2220300000</v>
      </c>
      <c r="G1579" s="2">
        <v>1465500000</v>
      </c>
      <c r="H1579" s="2">
        <v>425100000</v>
      </c>
      <c r="I1579" s="2">
        <v>55500000</v>
      </c>
      <c r="J1579">
        <v>0</v>
      </c>
      <c r="K1579" s="2">
        <f t="shared" si="73"/>
        <v>754800000</v>
      </c>
      <c r="L1579" s="2">
        <f t="shared" si="74"/>
        <v>274200000</v>
      </c>
      <c r="M1579" t="s">
        <v>7</v>
      </c>
      <c r="N1579" t="s">
        <v>518</v>
      </c>
    </row>
    <row r="1580" spans="1:14" x14ac:dyDescent="0.3">
      <c r="A1580">
        <v>185</v>
      </c>
      <c r="B1580" t="s">
        <v>79</v>
      </c>
      <c r="C1580" t="s">
        <v>3</v>
      </c>
      <c r="D1580" t="str">
        <f t="shared" si="75"/>
        <v>AZOandYear 4</v>
      </c>
      <c r="E1580" s="5">
        <v>42609</v>
      </c>
      <c r="F1580" s="2">
        <v>10635676000</v>
      </c>
      <c r="G1580" s="2">
        <v>5026940000</v>
      </c>
      <c r="H1580" s="2">
        <v>3548341000</v>
      </c>
      <c r="I1580">
        <v>0</v>
      </c>
      <c r="J1580">
        <v>0</v>
      </c>
      <c r="K1580" s="2">
        <f t="shared" si="73"/>
        <v>5608736000</v>
      </c>
      <c r="L1580" s="2">
        <f t="shared" si="74"/>
        <v>2060395000</v>
      </c>
      <c r="M1580" t="s">
        <v>4</v>
      </c>
      <c r="N1580" t="s">
        <v>539</v>
      </c>
    </row>
    <row r="1581" spans="1:14" x14ac:dyDescent="0.3">
      <c r="A1581">
        <v>377</v>
      </c>
      <c r="B1581" t="s">
        <v>124</v>
      </c>
      <c r="C1581" t="s">
        <v>3</v>
      </c>
      <c r="D1581" t="str">
        <f t="shared" si="75"/>
        <v>COSTandYear 4</v>
      </c>
      <c r="E1581" s="5">
        <v>42610</v>
      </c>
      <c r="F1581" s="2">
        <v>118719000000</v>
      </c>
      <c r="G1581" s="2">
        <v>102901000000</v>
      </c>
      <c r="H1581" s="2">
        <v>12068000000</v>
      </c>
      <c r="I1581">
        <v>0</v>
      </c>
      <c r="J1581">
        <v>0</v>
      </c>
      <c r="K1581" s="2">
        <f t="shared" si="73"/>
        <v>15818000000</v>
      </c>
      <c r="L1581" s="2">
        <f t="shared" si="74"/>
        <v>3750000000</v>
      </c>
      <c r="M1581" t="s">
        <v>5</v>
      </c>
      <c r="N1581" t="s">
        <v>574</v>
      </c>
    </row>
    <row r="1582" spans="1:14" x14ac:dyDescent="0.3">
      <c r="A1582">
        <v>181</v>
      </c>
      <c r="B1582" t="s">
        <v>78</v>
      </c>
      <c r="C1582" t="s">
        <v>3</v>
      </c>
      <c r="D1582" t="str">
        <f t="shared" si="75"/>
        <v>AYIandYear 4</v>
      </c>
      <c r="E1582" s="5">
        <v>42613</v>
      </c>
      <c r="F1582" s="2">
        <v>3291300000</v>
      </c>
      <c r="G1582" s="2">
        <v>1855100000</v>
      </c>
      <c r="H1582" s="2">
        <v>946000000</v>
      </c>
      <c r="I1582">
        <v>0</v>
      </c>
      <c r="J1582">
        <v>0</v>
      </c>
      <c r="K1582" s="2">
        <f t="shared" si="73"/>
        <v>1436200000</v>
      </c>
      <c r="L1582" s="2">
        <f t="shared" si="74"/>
        <v>490200000</v>
      </c>
      <c r="M1582" t="s">
        <v>9</v>
      </c>
      <c r="N1582" t="s">
        <v>508</v>
      </c>
    </row>
    <row r="1583" spans="1:14" x14ac:dyDescent="0.3">
      <c r="A1583">
        <v>1090</v>
      </c>
      <c r="B1583" t="s">
        <v>25</v>
      </c>
      <c r="C1583" t="s">
        <v>3</v>
      </c>
      <c r="D1583" t="str">
        <f t="shared" si="75"/>
        <v>MONandYear 4</v>
      </c>
      <c r="E1583" s="5">
        <v>42613</v>
      </c>
      <c r="F1583" s="2">
        <v>13502000000</v>
      </c>
      <c r="G1583" s="2">
        <v>6485000000</v>
      </c>
      <c r="H1583" s="2">
        <v>2833000000</v>
      </c>
      <c r="I1583" s="2">
        <v>1512000000</v>
      </c>
      <c r="J1583">
        <v>0</v>
      </c>
      <c r="K1583" s="2">
        <f t="shared" si="73"/>
        <v>7017000000</v>
      </c>
      <c r="L1583" s="2">
        <f t="shared" si="74"/>
        <v>2672000000</v>
      </c>
      <c r="M1583" t="s">
        <v>11</v>
      </c>
      <c r="N1583" t="s">
        <v>521</v>
      </c>
    </row>
    <row r="1584" spans="1:14" x14ac:dyDescent="0.3">
      <c r="A1584">
        <v>1122</v>
      </c>
      <c r="B1584" t="s">
        <v>309</v>
      </c>
      <c r="C1584" t="s">
        <v>3</v>
      </c>
      <c r="D1584" t="str">
        <f t="shared" si="75"/>
        <v>MUandYear 4</v>
      </c>
      <c r="E1584" s="5">
        <v>42614</v>
      </c>
      <c r="F1584" s="2">
        <v>12399000000</v>
      </c>
      <c r="G1584" s="2">
        <v>9894000000</v>
      </c>
      <c r="H1584" s="2">
        <v>653000000</v>
      </c>
      <c r="I1584" s="2">
        <v>1617000000</v>
      </c>
      <c r="J1584">
        <v>0</v>
      </c>
      <c r="K1584" s="2">
        <f t="shared" si="73"/>
        <v>2505000000</v>
      </c>
      <c r="L1584" s="2">
        <f t="shared" si="74"/>
        <v>235000000</v>
      </c>
      <c r="M1584" t="s">
        <v>10</v>
      </c>
      <c r="N1584" t="s">
        <v>536</v>
      </c>
    </row>
    <row r="1585" spans="1:14" x14ac:dyDescent="0.3">
      <c r="A1585">
        <v>11</v>
      </c>
      <c r="B1585" t="s">
        <v>32</v>
      </c>
      <c r="C1585" t="s">
        <v>3</v>
      </c>
      <c r="D1585" t="str">
        <f t="shared" si="75"/>
        <v>AAPLandYear 4</v>
      </c>
      <c r="E1585" s="5">
        <v>42637</v>
      </c>
      <c r="F1585" s="2">
        <v>215639000000</v>
      </c>
      <c r="G1585" s="2">
        <v>131376000000</v>
      </c>
      <c r="H1585" s="2">
        <v>14194000000</v>
      </c>
      <c r="I1585" s="2">
        <v>10045000000</v>
      </c>
      <c r="J1585">
        <v>0</v>
      </c>
      <c r="K1585" s="2">
        <f t="shared" si="73"/>
        <v>84263000000</v>
      </c>
      <c r="L1585" s="2">
        <f t="shared" si="74"/>
        <v>60024000000</v>
      </c>
      <c r="M1585" t="s">
        <v>10</v>
      </c>
      <c r="N1585" t="s">
        <v>587</v>
      </c>
    </row>
    <row r="1586" spans="1:14" x14ac:dyDescent="0.3">
      <c r="A1586">
        <v>779</v>
      </c>
      <c r="B1586" t="s">
        <v>225</v>
      </c>
      <c r="C1586" t="s">
        <v>3</v>
      </c>
      <c r="D1586" t="str">
        <f t="shared" si="75"/>
        <v>HOLXandYear 4</v>
      </c>
      <c r="E1586" s="5">
        <v>42637</v>
      </c>
      <c r="F1586" s="2">
        <v>2832700000</v>
      </c>
      <c r="G1586" s="2">
        <v>1269400000</v>
      </c>
      <c r="H1586" s="2">
        <v>682400000</v>
      </c>
      <c r="I1586" s="2">
        <v>232100000</v>
      </c>
      <c r="J1586" s="2">
        <v>89700000</v>
      </c>
      <c r="K1586" s="2">
        <f t="shared" si="73"/>
        <v>1563300000</v>
      </c>
      <c r="L1586" s="2">
        <f t="shared" si="74"/>
        <v>559100000</v>
      </c>
      <c r="M1586" t="s">
        <v>8</v>
      </c>
      <c r="N1586" t="s">
        <v>495</v>
      </c>
    </row>
    <row r="1587" spans="1:14" x14ac:dyDescent="0.3">
      <c r="A1587">
        <v>1334</v>
      </c>
      <c r="B1587" t="s">
        <v>356</v>
      </c>
      <c r="C1587" t="s">
        <v>3</v>
      </c>
      <c r="D1587" t="str">
        <f t="shared" si="75"/>
        <v>QCOMandYear 4</v>
      </c>
      <c r="E1587" s="5">
        <v>42638</v>
      </c>
      <c r="F1587" s="2">
        <v>23554000000</v>
      </c>
      <c r="G1587" s="2">
        <v>9749000000</v>
      </c>
      <c r="H1587" s="2">
        <v>2159000000</v>
      </c>
      <c r="I1587" s="2">
        <v>5151000000</v>
      </c>
      <c r="J1587">
        <v>0</v>
      </c>
      <c r="K1587" s="2">
        <f t="shared" si="73"/>
        <v>13805000000</v>
      </c>
      <c r="L1587" s="2">
        <f t="shared" si="74"/>
        <v>6495000000</v>
      </c>
      <c r="M1587" t="s">
        <v>10</v>
      </c>
      <c r="N1587" t="s">
        <v>536</v>
      </c>
    </row>
    <row r="1588" spans="1:14" x14ac:dyDescent="0.3">
      <c r="A1588">
        <v>1689</v>
      </c>
      <c r="B1588" t="s">
        <v>441</v>
      </c>
      <c r="C1588" t="s">
        <v>3</v>
      </c>
      <c r="D1588" t="str">
        <f t="shared" si="75"/>
        <v>WFMandYear 4</v>
      </c>
      <c r="E1588" s="5">
        <v>42638</v>
      </c>
      <c r="F1588" s="2">
        <v>15724000000</v>
      </c>
      <c r="G1588" s="2">
        <v>10313000000</v>
      </c>
      <c r="H1588" s="2">
        <v>4477000000</v>
      </c>
      <c r="I1588">
        <v>0</v>
      </c>
      <c r="J1588">
        <v>0</v>
      </c>
      <c r="K1588" s="2">
        <f t="shared" si="73"/>
        <v>5411000000</v>
      </c>
      <c r="L1588" s="2">
        <f t="shared" si="74"/>
        <v>934000000</v>
      </c>
      <c r="M1588" t="s">
        <v>5</v>
      </c>
      <c r="N1588" t="s">
        <v>578</v>
      </c>
    </row>
    <row r="1589" spans="1:14" x14ac:dyDescent="0.3">
      <c r="A1589">
        <v>19</v>
      </c>
      <c r="B1589" t="s">
        <v>35</v>
      </c>
      <c r="C1589" t="s">
        <v>3</v>
      </c>
      <c r="D1589" t="str">
        <f t="shared" si="75"/>
        <v>ABCandYear 4</v>
      </c>
      <c r="E1589" s="5">
        <v>42643</v>
      </c>
      <c r="F1589" s="2">
        <v>146849686000</v>
      </c>
      <c r="G1589" s="2">
        <v>142577080000</v>
      </c>
      <c r="H1589" s="2">
        <v>2382097000</v>
      </c>
      <c r="I1589">
        <v>0</v>
      </c>
      <c r="J1589" s="2">
        <v>364735000</v>
      </c>
      <c r="K1589" s="2">
        <f t="shared" si="73"/>
        <v>4272606000</v>
      </c>
      <c r="L1589" s="2">
        <f t="shared" si="74"/>
        <v>1525774000</v>
      </c>
      <c r="M1589" t="s">
        <v>8</v>
      </c>
      <c r="N1589" t="s">
        <v>490</v>
      </c>
    </row>
    <row r="1590" spans="1:14" x14ac:dyDescent="0.3">
      <c r="A1590">
        <v>147</v>
      </c>
      <c r="B1590" t="s">
        <v>70</v>
      </c>
      <c r="C1590" t="s">
        <v>3</v>
      </c>
      <c r="D1590" t="str">
        <f t="shared" si="75"/>
        <v>APDandYear 4</v>
      </c>
      <c r="E1590" s="5">
        <v>42643</v>
      </c>
      <c r="F1590" s="2">
        <v>9524400000</v>
      </c>
      <c r="G1590" s="2">
        <v>6402700000</v>
      </c>
      <c r="H1590" s="2">
        <v>797600000</v>
      </c>
      <c r="I1590" s="2">
        <v>132000000</v>
      </c>
      <c r="J1590">
        <v>0</v>
      </c>
      <c r="K1590" s="2">
        <f t="shared" si="73"/>
        <v>3121700000</v>
      </c>
      <c r="L1590" s="2">
        <f t="shared" si="74"/>
        <v>2192100000</v>
      </c>
      <c r="M1590" t="s">
        <v>11</v>
      </c>
      <c r="N1590" t="s">
        <v>566</v>
      </c>
    </row>
    <row r="1591" spans="1:14" x14ac:dyDescent="0.3">
      <c r="A1591">
        <v>217</v>
      </c>
      <c r="B1591" t="s">
        <v>87</v>
      </c>
      <c r="C1591" t="s">
        <v>3</v>
      </c>
      <c r="D1591" t="str">
        <f t="shared" si="75"/>
        <v>BDXandYear 4</v>
      </c>
      <c r="E1591" s="5">
        <v>42643</v>
      </c>
      <c r="F1591" s="2">
        <v>12483000000</v>
      </c>
      <c r="G1591" s="2">
        <v>6492000000</v>
      </c>
      <c r="H1591" s="2">
        <v>3005000000</v>
      </c>
      <c r="I1591" s="2">
        <v>828000000</v>
      </c>
      <c r="J1591">
        <v>0</v>
      </c>
      <c r="K1591" s="2">
        <f t="shared" si="73"/>
        <v>5991000000</v>
      </c>
      <c r="L1591" s="2">
        <f t="shared" si="74"/>
        <v>2158000000</v>
      </c>
      <c r="M1591" t="s">
        <v>8</v>
      </c>
      <c r="N1591" t="s">
        <v>495</v>
      </c>
    </row>
    <row r="1592" spans="1:14" x14ac:dyDescent="0.3">
      <c r="A1592">
        <v>369</v>
      </c>
      <c r="B1592" t="s">
        <v>122</v>
      </c>
      <c r="C1592" t="s">
        <v>3</v>
      </c>
      <c r="D1592" t="str">
        <f t="shared" si="75"/>
        <v>COLandYear 4</v>
      </c>
      <c r="E1592" s="5">
        <v>42643</v>
      </c>
      <c r="F1592" s="2">
        <v>5259000000</v>
      </c>
      <c r="G1592" s="2">
        <v>3642000000</v>
      </c>
      <c r="H1592" s="2">
        <v>638000000</v>
      </c>
      <c r="I1592">
        <v>0</v>
      </c>
      <c r="J1592">
        <v>0</v>
      </c>
      <c r="K1592" s="2">
        <f t="shared" si="73"/>
        <v>1617000000</v>
      </c>
      <c r="L1592" s="2">
        <f t="shared" si="74"/>
        <v>979000000</v>
      </c>
      <c r="M1592" t="s">
        <v>9</v>
      </c>
      <c r="N1592" t="s">
        <v>493</v>
      </c>
    </row>
    <row r="1593" spans="1:14" x14ac:dyDescent="0.3">
      <c r="A1593">
        <v>459</v>
      </c>
      <c r="B1593" t="s">
        <v>145</v>
      </c>
      <c r="C1593" t="s">
        <v>3</v>
      </c>
      <c r="D1593" t="str">
        <f t="shared" si="75"/>
        <v>DHIandYear 4</v>
      </c>
      <c r="E1593" s="5">
        <v>42643</v>
      </c>
      <c r="F1593" s="2">
        <v>12157400000</v>
      </c>
      <c r="G1593" s="2">
        <v>9502600000</v>
      </c>
      <c r="H1593" s="2">
        <v>1100300000</v>
      </c>
      <c r="I1593">
        <v>0</v>
      </c>
      <c r="J1593">
        <v>0</v>
      </c>
      <c r="K1593" s="2">
        <f t="shared" si="73"/>
        <v>2654800000</v>
      </c>
      <c r="L1593" s="2">
        <f t="shared" si="74"/>
        <v>1554500000</v>
      </c>
      <c r="M1593" t="s">
        <v>4</v>
      </c>
      <c r="N1593" t="s">
        <v>588</v>
      </c>
    </row>
    <row r="1594" spans="1:14" x14ac:dyDescent="0.3">
      <c r="A1594">
        <v>551</v>
      </c>
      <c r="B1594" t="s">
        <v>168</v>
      </c>
      <c r="C1594" t="s">
        <v>3</v>
      </c>
      <c r="D1594" t="str">
        <f t="shared" si="75"/>
        <v>EMRandYear 4</v>
      </c>
      <c r="E1594" s="5">
        <v>42643</v>
      </c>
      <c r="F1594" s="2">
        <v>14522000000</v>
      </c>
      <c r="G1594" s="2">
        <v>8260000000</v>
      </c>
      <c r="H1594" s="2">
        <v>3758000000</v>
      </c>
      <c r="I1594">
        <v>0</v>
      </c>
      <c r="J1594">
        <v>0</v>
      </c>
      <c r="K1594" s="2">
        <f t="shared" si="73"/>
        <v>6262000000</v>
      </c>
      <c r="L1594" s="2">
        <f t="shared" si="74"/>
        <v>2504000000</v>
      </c>
      <c r="M1594" t="s">
        <v>9</v>
      </c>
      <c r="N1594" t="s">
        <v>493</v>
      </c>
    </row>
    <row r="1595" spans="1:14" x14ac:dyDescent="0.3">
      <c r="A1595">
        <v>639</v>
      </c>
      <c r="B1595" t="s">
        <v>190</v>
      </c>
      <c r="C1595" t="s">
        <v>3</v>
      </c>
      <c r="D1595" t="str">
        <f t="shared" si="75"/>
        <v>FFIVandYear 4</v>
      </c>
      <c r="E1595" s="5">
        <v>42643</v>
      </c>
      <c r="F1595" s="2">
        <v>1995034000</v>
      </c>
      <c r="G1595" s="2">
        <v>337205000</v>
      </c>
      <c r="H1595" s="2">
        <v>767174000</v>
      </c>
      <c r="I1595" s="2">
        <v>334227000</v>
      </c>
      <c r="J1595">
        <v>0</v>
      </c>
      <c r="K1595" s="2">
        <f t="shared" si="73"/>
        <v>1657829000</v>
      </c>
      <c r="L1595" s="2">
        <f t="shared" si="74"/>
        <v>556428000</v>
      </c>
      <c r="M1595" t="s">
        <v>10</v>
      </c>
      <c r="N1595" t="s">
        <v>545</v>
      </c>
    </row>
    <row r="1596" spans="1:14" x14ac:dyDescent="0.3">
      <c r="A1596">
        <v>787</v>
      </c>
      <c r="B1596" t="s">
        <v>227</v>
      </c>
      <c r="C1596" t="s">
        <v>3</v>
      </c>
      <c r="D1596" t="str">
        <f t="shared" si="75"/>
        <v>HPandYear 4</v>
      </c>
      <c r="E1596" s="5">
        <v>42643</v>
      </c>
      <c r="F1596" s="2">
        <v>1624232000</v>
      </c>
      <c r="G1596" s="2">
        <v>898805000</v>
      </c>
      <c r="H1596" s="2">
        <v>136287000</v>
      </c>
      <c r="I1596" s="2">
        <v>10269000</v>
      </c>
      <c r="J1596" s="2">
        <v>598587000</v>
      </c>
      <c r="K1596" s="2">
        <f t="shared" si="73"/>
        <v>725427000</v>
      </c>
      <c r="L1596" s="2">
        <f t="shared" si="74"/>
        <v>-19716000</v>
      </c>
      <c r="M1596" t="s">
        <v>6</v>
      </c>
      <c r="N1596" t="s">
        <v>589</v>
      </c>
    </row>
    <row r="1597" spans="1:14" x14ac:dyDescent="0.3">
      <c r="A1597">
        <v>878</v>
      </c>
      <c r="B1597" t="s">
        <v>250</v>
      </c>
      <c r="C1597" t="s">
        <v>3</v>
      </c>
      <c r="D1597" t="str">
        <f t="shared" si="75"/>
        <v>JECandYear 4</v>
      </c>
      <c r="E1597" s="5">
        <v>42643</v>
      </c>
      <c r="F1597" s="2">
        <v>10964157000</v>
      </c>
      <c r="G1597" s="2">
        <v>9196326000</v>
      </c>
      <c r="H1597" s="2">
        <v>1429233000</v>
      </c>
      <c r="I1597">
        <v>0</v>
      </c>
      <c r="J1597">
        <v>0</v>
      </c>
      <c r="K1597" s="2">
        <f t="shared" si="73"/>
        <v>1767831000</v>
      </c>
      <c r="L1597" s="2">
        <f t="shared" si="74"/>
        <v>338598000</v>
      </c>
      <c r="M1597" t="s">
        <v>9</v>
      </c>
      <c r="N1597" t="s">
        <v>493</v>
      </c>
    </row>
    <row r="1598" spans="1:14" x14ac:dyDescent="0.3">
      <c r="A1598">
        <v>898</v>
      </c>
      <c r="B1598" t="s">
        <v>255</v>
      </c>
      <c r="C1598" t="s">
        <v>3</v>
      </c>
      <c r="D1598" t="str">
        <f t="shared" si="75"/>
        <v>KEYandYear 4</v>
      </c>
      <c r="E1598" s="5">
        <v>42643</v>
      </c>
      <c r="F1598" s="2">
        <v>1822114000</v>
      </c>
      <c r="G1598" s="2">
        <v>1524907000</v>
      </c>
      <c r="H1598" s="2">
        <v>224088000</v>
      </c>
      <c r="I1598">
        <v>0</v>
      </c>
      <c r="J1598" s="2">
        <v>13794000</v>
      </c>
      <c r="K1598" s="2">
        <f t="shared" si="73"/>
        <v>297207000</v>
      </c>
      <c r="L1598" s="2">
        <f t="shared" si="74"/>
        <v>59325000</v>
      </c>
      <c r="M1598" t="s">
        <v>7</v>
      </c>
      <c r="N1598" t="s">
        <v>518</v>
      </c>
    </row>
    <row r="1599" spans="1:14" x14ac:dyDescent="0.3">
      <c r="A1599">
        <v>1365</v>
      </c>
      <c r="B1599" t="s">
        <v>364</v>
      </c>
      <c r="C1599" t="s">
        <v>3</v>
      </c>
      <c r="D1599" t="str">
        <f t="shared" si="75"/>
        <v>ROKandYear 4</v>
      </c>
      <c r="E1599" s="5">
        <v>42643</v>
      </c>
      <c r="F1599" s="2">
        <v>5879500000</v>
      </c>
      <c r="G1599" s="2">
        <v>3404000000</v>
      </c>
      <c r="H1599" s="2">
        <v>1467400000</v>
      </c>
      <c r="I1599">
        <v>0</v>
      </c>
      <c r="J1599">
        <v>0</v>
      </c>
      <c r="K1599" s="2">
        <f t="shared" si="73"/>
        <v>2475500000</v>
      </c>
      <c r="L1599" s="2">
        <f t="shared" si="74"/>
        <v>1008100000</v>
      </c>
      <c r="M1599" t="s">
        <v>9</v>
      </c>
      <c r="N1599" t="s">
        <v>493</v>
      </c>
    </row>
    <row r="1600" spans="1:14" x14ac:dyDescent="0.3">
      <c r="A1600">
        <v>1473</v>
      </c>
      <c r="B1600" t="s">
        <v>388</v>
      </c>
      <c r="C1600" t="s">
        <v>3</v>
      </c>
      <c r="D1600" t="str">
        <f t="shared" si="75"/>
        <v>SWKSandYear 4</v>
      </c>
      <c r="E1600" s="5">
        <v>42643</v>
      </c>
      <c r="F1600" s="2">
        <v>3289000000</v>
      </c>
      <c r="G1600" s="2">
        <v>1623800000</v>
      </c>
      <c r="H1600" s="2">
        <v>195900000</v>
      </c>
      <c r="I1600" s="2">
        <v>312400000</v>
      </c>
      <c r="J1600" s="2">
        <v>33400000</v>
      </c>
      <c r="K1600" s="2">
        <f t="shared" si="73"/>
        <v>1665200000</v>
      </c>
      <c r="L1600" s="2">
        <f t="shared" si="74"/>
        <v>1123500000</v>
      </c>
      <c r="M1600" t="s">
        <v>10</v>
      </c>
      <c r="N1600" t="s">
        <v>536</v>
      </c>
    </row>
    <row r="1601" spans="1:14" x14ac:dyDescent="0.3">
      <c r="A1601">
        <v>1509</v>
      </c>
      <c r="B1601" t="s">
        <v>397</v>
      </c>
      <c r="C1601" t="s">
        <v>3</v>
      </c>
      <c r="D1601" t="str">
        <f t="shared" si="75"/>
        <v>TDGandYear 4</v>
      </c>
      <c r="E1601" s="5">
        <v>42643</v>
      </c>
      <c r="F1601" s="2">
        <v>3171411000</v>
      </c>
      <c r="G1601" s="2">
        <v>1443348000</v>
      </c>
      <c r="H1601" s="2">
        <v>382858000</v>
      </c>
      <c r="I1601">
        <v>0</v>
      </c>
      <c r="J1601" s="2">
        <v>77445000</v>
      </c>
      <c r="K1601" s="2">
        <f t="shared" si="73"/>
        <v>1728063000</v>
      </c>
      <c r="L1601" s="2">
        <f t="shared" si="74"/>
        <v>1267760000</v>
      </c>
      <c r="M1601" t="s">
        <v>9</v>
      </c>
      <c r="N1601" t="s">
        <v>514</v>
      </c>
    </row>
    <row r="1602" spans="1:14" x14ac:dyDescent="0.3">
      <c r="A1602">
        <v>1513</v>
      </c>
      <c r="B1602" t="s">
        <v>398</v>
      </c>
      <c r="C1602" t="s">
        <v>3</v>
      </c>
      <c r="D1602" t="str">
        <f t="shared" si="75"/>
        <v>TELandYear 4</v>
      </c>
      <c r="E1602" s="5">
        <v>42643</v>
      </c>
      <c r="F1602" s="2">
        <v>12238000000</v>
      </c>
      <c r="G1602" s="2">
        <v>8205000000</v>
      </c>
      <c r="H1602" s="2">
        <v>1463000000</v>
      </c>
      <c r="I1602" s="2">
        <v>644000000</v>
      </c>
      <c r="J1602">
        <v>0</v>
      </c>
      <c r="K1602" s="2">
        <f t="shared" si="73"/>
        <v>4033000000</v>
      </c>
      <c r="L1602" s="2">
        <f t="shared" si="74"/>
        <v>1926000000</v>
      </c>
      <c r="M1602" t="s">
        <v>10</v>
      </c>
      <c r="N1602" t="s">
        <v>586</v>
      </c>
    </row>
    <row r="1603" spans="1:14" x14ac:dyDescent="0.3">
      <c r="A1603">
        <v>1625</v>
      </c>
      <c r="B1603" t="s">
        <v>425</v>
      </c>
      <c r="C1603" t="s">
        <v>3</v>
      </c>
      <c r="D1603" t="str">
        <f t="shared" si="75"/>
        <v>VandYear 4</v>
      </c>
      <c r="E1603" s="5">
        <v>42643</v>
      </c>
      <c r="F1603" s="2">
        <v>15082000000</v>
      </c>
      <c r="G1603" s="2">
        <v>2226000000</v>
      </c>
      <c r="H1603" s="2">
        <v>4469000000</v>
      </c>
      <c r="I1603">
        <v>0</v>
      </c>
      <c r="J1603" s="2">
        <v>502000000</v>
      </c>
      <c r="K1603" s="2">
        <f t="shared" ref="K1603:K1666" si="76">F1603-G1603</f>
        <v>12856000000</v>
      </c>
      <c r="L1603" s="2">
        <f t="shared" ref="L1603:L1666" si="77">F1603-G1603-H1603-I1603-J1603</f>
        <v>7885000000</v>
      </c>
      <c r="M1603" t="s">
        <v>10</v>
      </c>
      <c r="N1603" t="s">
        <v>506</v>
      </c>
    </row>
    <row r="1604" spans="1:14" x14ac:dyDescent="0.3">
      <c r="A1604">
        <v>1629</v>
      </c>
      <c r="B1604" t="s">
        <v>426</v>
      </c>
      <c r="C1604" t="s">
        <v>3</v>
      </c>
      <c r="D1604" t="str">
        <f t="shared" ref="D1604:D1667" si="78">B1604&amp;"and"&amp;C1604</f>
        <v>VARandYear 4</v>
      </c>
      <c r="E1604" s="5">
        <v>42643</v>
      </c>
      <c r="F1604" s="2">
        <v>3217800000</v>
      </c>
      <c r="G1604" s="2">
        <v>1856500000</v>
      </c>
      <c r="H1604" s="2">
        <v>557000000</v>
      </c>
      <c r="I1604" s="2">
        <v>253500000</v>
      </c>
      <c r="J1604">
        <v>0</v>
      </c>
      <c r="K1604" s="2">
        <f t="shared" si="76"/>
        <v>1361300000</v>
      </c>
      <c r="L1604" s="2">
        <f t="shared" si="77"/>
        <v>550800000</v>
      </c>
      <c r="M1604" t="s">
        <v>8</v>
      </c>
      <c r="N1604" t="s">
        <v>495</v>
      </c>
    </row>
    <row r="1605" spans="1:14" x14ac:dyDescent="0.3">
      <c r="A1605">
        <v>1637</v>
      </c>
      <c r="B1605" t="s">
        <v>428</v>
      </c>
      <c r="C1605" t="s">
        <v>3</v>
      </c>
      <c r="D1605" t="str">
        <f t="shared" si="78"/>
        <v>VIABandYear 4</v>
      </c>
      <c r="E1605" s="5">
        <v>42643</v>
      </c>
      <c r="F1605" s="2">
        <v>12488000000</v>
      </c>
      <c r="G1605" s="2">
        <v>6684000000</v>
      </c>
      <c r="H1605" s="2">
        <v>2851000000</v>
      </c>
      <c r="I1605">
        <v>0</v>
      </c>
      <c r="J1605" s="2">
        <v>221000000</v>
      </c>
      <c r="K1605" s="2">
        <f t="shared" si="76"/>
        <v>5804000000</v>
      </c>
      <c r="L1605" s="2">
        <f t="shared" si="77"/>
        <v>2732000000</v>
      </c>
      <c r="M1605" t="s">
        <v>4</v>
      </c>
      <c r="N1605" t="s">
        <v>568</v>
      </c>
    </row>
    <row r="1606" spans="1:14" x14ac:dyDescent="0.3">
      <c r="A1606">
        <v>467</v>
      </c>
      <c r="B1606" t="s">
        <v>147</v>
      </c>
      <c r="C1606" t="s">
        <v>3</v>
      </c>
      <c r="D1606" t="str">
        <f t="shared" si="78"/>
        <v>DISandYear 4</v>
      </c>
      <c r="E1606" s="5">
        <v>42644</v>
      </c>
      <c r="F1606" s="2">
        <v>55632000000</v>
      </c>
      <c r="G1606" s="2">
        <v>29993000000</v>
      </c>
      <c r="H1606" s="2">
        <v>8754000000</v>
      </c>
      <c r="I1606">
        <v>0</v>
      </c>
      <c r="J1606" s="2">
        <v>2527000000</v>
      </c>
      <c r="K1606" s="2">
        <f t="shared" si="76"/>
        <v>25639000000</v>
      </c>
      <c r="L1606" s="2">
        <f t="shared" si="77"/>
        <v>14358000000</v>
      </c>
      <c r="M1606" t="s">
        <v>4</v>
      </c>
      <c r="N1606" t="s">
        <v>568</v>
      </c>
    </row>
    <row r="1607" spans="1:14" x14ac:dyDescent="0.3">
      <c r="A1607">
        <v>1553</v>
      </c>
      <c r="B1607" t="s">
        <v>408</v>
      </c>
      <c r="C1607" t="s">
        <v>3</v>
      </c>
      <c r="D1607" t="str">
        <f t="shared" si="78"/>
        <v>TSNandYear 4</v>
      </c>
      <c r="E1607" s="5">
        <v>42644</v>
      </c>
      <c r="F1607" s="2">
        <v>36881000000</v>
      </c>
      <c r="G1607" s="2">
        <v>32184000000</v>
      </c>
      <c r="H1607" s="2">
        <v>1864000000</v>
      </c>
      <c r="I1607">
        <v>0</v>
      </c>
      <c r="J1607">
        <v>0</v>
      </c>
      <c r="K1607" s="2">
        <f t="shared" si="76"/>
        <v>4697000000</v>
      </c>
      <c r="L1607" s="2">
        <f t="shared" si="77"/>
        <v>2833000000</v>
      </c>
      <c r="M1607" t="s">
        <v>5</v>
      </c>
      <c r="N1607" t="s">
        <v>491</v>
      </c>
    </row>
    <row r="1608" spans="1:14" x14ac:dyDescent="0.3">
      <c r="A1608">
        <v>1385</v>
      </c>
      <c r="B1608" t="s">
        <v>369</v>
      </c>
      <c r="C1608" t="s">
        <v>3</v>
      </c>
      <c r="D1608" t="str">
        <f t="shared" si="78"/>
        <v>SBUXandYear 4</v>
      </c>
      <c r="E1608" s="5">
        <v>42645</v>
      </c>
      <c r="F1608" s="2">
        <v>21315900000</v>
      </c>
      <c r="G1608" s="2">
        <v>8511100000</v>
      </c>
      <c r="H1608" s="2">
        <v>7970300000</v>
      </c>
      <c r="I1608">
        <v>0</v>
      </c>
      <c r="J1608" s="2">
        <v>980800000</v>
      </c>
      <c r="K1608" s="2">
        <f t="shared" si="76"/>
        <v>12804800000</v>
      </c>
      <c r="L1608" s="2">
        <f t="shared" si="77"/>
        <v>3853700000</v>
      </c>
      <c r="M1608" t="s">
        <v>4</v>
      </c>
      <c r="N1608" t="s">
        <v>494</v>
      </c>
    </row>
    <row r="1609" spans="1:14" x14ac:dyDescent="0.3">
      <c r="A1609">
        <v>31</v>
      </c>
      <c r="B1609" t="s">
        <v>41</v>
      </c>
      <c r="C1609" t="s">
        <v>3</v>
      </c>
      <c r="D1609" t="str">
        <f t="shared" si="78"/>
        <v>ADIandYear 4</v>
      </c>
      <c r="E1609" s="5">
        <v>42672</v>
      </c>
      <c r="F1609" s="2">
        <v>3421409000</v>
      </c>
      <c r="G1609" s="2">
        <v>1194236000</v>
      </c>
      <c r="H1609" s="2">
        <v>461438000</v>
      </c>
      <c r="I1609" s="2">
        <v>653816000</v>
      </c>
      <c r="J1609" s="2">
        <v>70123000</v>
      </c>
      <c r="K1609" s="2">
        <f t="shared" si="76"/>
        <v>2227173000</v>
      </c>
      <c r="L1609" s="2">
        <f t="shared" si="77"/>
        <v>1041796000</v>
      </c>
      <c r="M1609" t="s">
        <v>10</v>
      </c>
      <c r="N1609" t="s">
        <v>536</v>
      </c>
    </row>
    <row r="1610" spans="1:14" x14ac:dyDescent="0.3">
      <c r="A1610">
        <v>99</v>
      </c>
      <c r="B1610" t="s">
        <v>60</v>
      </c>
      <c r="C1610" t="s">
        <v>3</v>
      </c>
      <c r="D1610" t="str">
        <f t="shared" si="78"/>
        <v>AMATandYear 4</v>
      </c>
      <c r="E1610" s="5">
        <v>42673</v>
      </c>
      <c r="F1610" s="2">
        <v>10825000000</v>
      </c>
      <c r="G1610" s="2">
        <v>6314000000</v>
      </c>
      <c r="H1610" s="2">
        <v>819000000</v>
      </c>
      <c r="I1610" s="2">
        <v>1540000000</v>
      </c>
      <c r="J1610">
        <v>0</v>
      </c>
      <c r="K1610" s="2">
        <f t="shared" si="76"/>
        <v>4511000000</v>
      </c>
      <c r="L1610" s="2">
        <f t="shared" si="77"/>
        <v>2152000000</v>
      </c>
      <c r="M1610" t="s">
        <v>10</v>
      </c>
      <c r="N1610" t="s">
        <v>585</v>
      </c>
    </row>
    <row r="1611" spans="1:14" x14ac:dyDescent="0.3">
      <c r="A1611">
        <v>802</v>
      </c>
      <c r="B1611" t="s">
        <v>231</v>
      </c>
      <c r="C1611" t="s">
        <v>3</v>
      </c>
      <c r="D1611" t="str">
        <f t="shared" si="78"/>
        <v>HRLandYear 4</v>
      </c>
      <c r="E1611" s="5">
        <v>42673</v>
      </c>
      <c r="F1611" s="2">
        <v>9523224000</v>
      </c>
      <c r="G1611" s="2">
        <v>7365049000</v>
      </c>
      <c r="H1611" s="2">
        <v>871974000</v>
      </c>
      <c r="I1611">
        <v>0</v>
      </c>
      <c r="J1611">
        <v>0</v>
      </c>
      <c r="K1611" s="2">
        <f t="shared" si="76"/>
        <v>2158175000</v>
      </c>
      <c r="L1611" s="2">
        <f t="shared" si="77"/>
        <v>1286201000</v>
      </c>
      <c r="M1611" t="s">
        <v>5</v>
      </c>
      <c r="N1611" t="s">
        <v>491</v>
      </c>
    </row>
    <row r="1612" spans="1:14" x14ac:dyDescent="0.3">
      <c r="A1612">
        <v>373</v>
      </c>
      <c r="B1612" t="s">
        <v>123</v>
      </c>
      <c r="C1612" t="s">
        <v>3</v>
      </c>
      <c r="D1612" t="str">
        <f t="shared" si="78"/>
        <v>COOandYear 4</v>
      </c>
      <c r="E1612" s="5">
        <v>42674</v>
      </c>
      <c r="F1612" s="2">
        <v>1966814000</v>
      </c>
      <c r="G1612" s="2">
        <v>793735000</v>
      </c>
      <c r="H1612" s="2">
        <v>722798000</v>
      </c>
      <c r="I1612" s="2">
        <v>65411000</v>
      </c>
      <c r="J1612" s="2">
        <v>60790000</v>
      </c>
      <c r="K1612" s="2">
        <f t="shared" si="76"/>
        <v>1173079000</v>
      </c>
      <c r="L1612" s="2">
        <f t="shared" si="77"/>
        <v>324080000</v>
      </c>
      <c r="M1612" t="s">
        <v>8</v>
      </c>
      <c r="N1612" t="s">
        <v>572</v>
      </c>
    </row>
    <row r="1613" spans="1:14" x14ac:dyDescent="0.3">
      <c r="A1613">
        <v>443</v>
      </c>
      <c r="B1613" t="s">
        <v>141</v>
      </c>
      <c r="C1613" t="s">
        <v>3</v>
      </c>
      <c r="D1613" t="str">
        <f t="shared" si="78"/>
        <v>DEandYear 4</v>
      </c>
      <c r="E1613" s="5">
        <v>42674</v>
      </c>
      <c r="F1613" s="2">
        <v>26644000000</v>
      </c>
      <c r="G1613" s="2">
        <v>18248900000</v>
      </c>
      <c r="H1613" s="2">
        <v>4018300000</v>
      </c>
      <c r="I1613" s="2">
        <v>1389100000</v>
      </c>
      <c r="J1613">
        <v>0</v>
      </c>
      <c r="K1613" s="2">
        <f t="shared" si="76"/>
        <v>8395100000</v>
      </c>
      <c r="L1613" s="2">
        <f t="shared" si="77"/>
        <v>2987700000</v>
      </c>
      <c r="M1613" t="s">
        <v>9</v>
      </c>
      <c r="N1613" t="s">
        <v>563</v>
      </c>
    </row>
    <row r="1614" spans="1:14" x14ac:dyDescent="0.3">
      <c r="A1614">
        <v>794</v>
      </c>
      <c r="B1614" t="s">
        <v>229</v>
      </c>
      <c r="C1614" t="s">
        <v>3</v>
      </c>
      <c r="D1614" t="str">
        <f t="shared" si="78"/>
        <v>HPQandYear 4</v>
      </c>
      <c r="E1614" s="5">
        <v>42674</v>
      </c>
      <c r="F1614" s="2">
        <v>48238000000</v>
      </c>
      <c r="G1614" s="2">
        <v>39240000000</v>
      </c>
      <c r="H1614" s="2">
        <v>4019000000</v>
      </c>
      <c r="I1614" s="2">
        <v>1209000000</v>
      </c>
      <c r="J1614" s="2">
        <v>16000000</v>
      </c>
      <c r="K1614" s="2">
        <f t="shared" si="76"/>
        <v>8998000000</v>
      </c>
      <c r="L1614" s="2">
        <f t="shared" si="77"/>
        <v>3754000000</v>
      </c>
      <c r="M1614" t="s">
        <v>10</v>
      </c>
      <c r="N1614" t="s">
        <v>587</v>
      </c>
    </row>
    <row r="1615" spans="1:14" x14ac:dyDescent="0.3">
      <c r="A1615">
        <v>281</v>
      </c>
      <c r="B1615" t="s">
        <v>101</v>
      </c>
      <c r="C1615" t="s">
        <v>3</v>
      </c>
      <c r="D1615" t="str">
        <f t="shared" si="78"/>
        <v>CCLandYear 4</v>
      </c>
      <c r="E1615" s="5">
        <v>42704</v>
      </c>
      <c r="F1615" s="2">
        <v>16389000000</v>
      </c>
      <c r="G1615" s="2">
        <v>9383000000</v>
      </c>
      <c r="H1615" s="2">
        <v>2197000000</v>
      </c>
      <c r="I1615">
        <v>0</v>
      </c>
      <c r="J1615" s="2">
        <v>1738000000</v>
      </c>
      <c r="K1615" s="2">
        <f t="shared" si="76"/>
        <v>7006000000</v>
      </c>
      <c r="L1615" s="2">
        <f t="shared" si="77"/>
        <v>3071000000</v>
      </c>
      <c r="M1615" t="s">
        <v>4</v>
      </c>
      <c r="N1615" t="s">
        <v>550</v>
      </c>
    </row>
    <row r="1616" spans="1:14" x14ac:dyDescent="0.3">
      <c r="A1616">
        <v>950</v>
      </c>
      <c r="B1616" t="s">
        <v>268</v>
      </c>
      <c r="C1616" t="s">
        <v>3</v>
      </c>
      <c r="D1616" t="str">
        <f t="shared" si="78"/>
        <v>LENandYear 4</v>
      </c>
      <c r="E1616" s="5">
        <v>42704</v>
      </c>
      <c r="F1616" s="2">
        <v>10949999000</v>
      </c>
      <c r="G1616" s="2">
        <v>8923519000</v>
      </c>
      <c r="H1616" s="2">
        <v>764117000</v>
      </c>
      <c r="I1616">
        <v>0</v>
      </c>
      <c r="J1616">
        <v>0</v>
      </c>
      <c r="K1616" s="2">
        <f t="shared" si="76"/>
        <v>2026480000</v>
      </c>
      <c r="L1616" s="2">
        <f t="shared" si="77"/>
        <v>1262363000</v>
      </c>
      <c r="M1616" t="s">
        <v>4</v>
      </c>
      <c r="N1616" t="s">
        <v>588</v>
      </c>
    </row>
    <row r="1617" spans="1:14" x14ac:dyDescent="0.3">
      <c r="A1617">
        <v>1066</v>
      </c>
      <c r="B1617" t="s">
        <v>296</v>
      </c>
      <c r="C1617" t="s">
        <v>3</v>
      </c>
      <c r="D1617" t="str">
        <f t="shared" si="78"/>
        <v>MKCandYear 4</v>
      </c>
      <c r="E1617" s="5">
        <v>42704</v>
      </c>
      <c r="F1617" s="2">
        <v>4411500000</v>
      </c>
      <c r="G1617" s="2">
        <v>2579800000</v>
      </c>
      <c r="H1617" s="2">
        <v>1175000000</v>
      </c>
      <c r="I1617">
        <v>0</v>
      </c>
      <c r="J1617">
        <v>0</v>
      </c>
      <c r="K1617" s="2">
        <f t="shared" si="76"/>
        <v>1831700000</v>
      </c>
      <c r="L1617" s="2">
        <f t="shared" si="77"/>
        <v>656700000</v>
      </c>
      <c r="M1617" t="s">
        <v>5</v>
      </c>
      <c r="N1617" t="s">
        <v>491</v>
      </c>
    </row>
    <row r="1618" spans="1:14" x14ac:dyDescent="0.3">
      <c r="A1618">
        <v>27</v>
      </c>
      <c r="B1618" t="s">
        <v>39</v>
      </c>
      <c r="C1618" t="s">
        <v>3</v>
      </c>
      <c r="D1618" t="str">
        <f t="shared" si="78"/>
        <v>ADBEandYear 4</v>
      </c>
      <c r="E1618" s="5">
        <v>42706</v>
      </c>
      <c r="F1618" s="2">
        <v>5854430000</v>
      </c>
      <c r="G1618" s="2">
        <v>819908000</v>
      </c>
      <c r="H1618" s="2">
        <v>2487907000</v>
      </c>
      <c r="I1618" s="2">
        <v>975987000</v>
      </c>
      <c r="J1618" s="2">
        <v>78534000</v>
      </c>
      <c r="K1618" s="2">
        <f t="shared" si="76"/>
        <v>5034522000</v>
      </c>
      <c r="L1618" s="2">
        <f t="shared" si="77"/>
        <v>1492094000</v>
      </c>
      <c r="M1618" t="s">
        <v>10</v>
      </c>
      <c r="N1618" t="s">
        <v>569</v>
      </c>
    </row>
    <row r="1619" spans="1:14" x14ac:dyDescent="0.3">
      <c r="A1619">
        <v>399</v>
      </c>
      <c r="B1619" t="s">
        <v>130</v>
      </c>
      <c r="C1619" t="s">
        <v>3</v>
      </c>
      <c r="D1619" t="str">
        <f t="shared" si="78"/>
        <v>CSXandYear 4</v>
      </c>
      <c r="E1619" s="5">
        <v>42734</v>
      </c>
      <c r="F1619" s="2">
        <v>11069000000</v>
      </c>
      <c r="G1619" s="2">
        <v>2782000000</v>
      </c>
      <c r="H1619" s="2">
        <v>3597000000</v>
      </c>
      <c r="I1619">
        <v>0</v>
      </c>
      <c r="J1619" s="2">
        <v>1301000000</v>
      </c>
      <c r="K1619" s="2">
        <f t="shared" si="76"/>
        <v>8287000000</v>
      </c>
      <c r="L1619" s="2">
        <f t="shared" si="77"/>
        <v>3389000000</v>
      </c>
      <c r="M1619" t="s">
        <v>9</v>
      </c>
      <c r="N1619" t="s">
        <v>596</v>
      </c>
    </row>
    <row r="1620" spans="1:14" x14ac:dyDescent="0.3">
      <c r="A1620">
        <v>67</v>
      </c>
      <c r="B1620" t="s">
        <v>53</v>
      </c>
      <c r="C1620" t="s">
        <v>3</v>
      </c>
      <c r="D1620" t="str">
        <f t="shared" si="78"/>
        <v>AIZandYear 4</v>
      </c>
      <c r="E1620" s="5">
        <v>42735</v>
      </c>
      <c r="F1620" s="2">
        <v>7531780000</v>
      </c>
      <c r="G1620" s="2">
        <v>5251228000</v>
      </c>
      <c r="H1620">
        <v>0</v>
      </c>
      <c r="I1620">
        <v>0</v>
      </c>
      <c r="J1620" s="2">
        <v>1351314000</v>
      </c>
      <c r="K1620" s="2">
        <f t="shared" si="76"/>
        <v>2280552000</v>
      </c>
      <c r="L1620" s="2">
        <f t="shared" si="77"/>
        <v>929238000</v>
      </c>
      <c r="M1620" t="s">
        <v>7</v>
      </c>
      <c r="N1620" t="s">
        <v>593</v>
      </c>
    </row>
    <row r="1621" spans="1:14" x14ac:dyDescent="0.3">
      <c r="A1621">
        <v>91</v>
      </c>
      <c r="B1621" t="s">
        <v>58</v>
      </c>
      <c r="C1621" t="s">
        <v>3</v>
      </c>
      <c r="D1621" t="str">
        <f t="shared" si="78"/>
        <v>ALLEandYear 4</v>
      </c>
      <c r="E1621" s="5">
        <v>42735</v>
      </c>
      <c r="F1621" s="2">
        <v>2238000000</v>
      </c>
      <c r="G1621" s="2">
        <v>1252700000</v>
      </c>
      <c r="H1621" s="2">
        <v>559800000</v>
      </c>
      <c r="I1621">
        <v>0</v>
      </c>
      <c r="J1621">
        <v>0</v>
      </c>
      <c r="K1621" s="2">
        <f t="shared" si="76"/>
        <v>985300000</v>
      </c>
      <c r="L1621" s="2">
        <f t="shared" si="77"/>
        <v>425500000</v>
      </c>
      <c r="M1621" t="s">
        <v>9</v>
      </c>
      <c r="N1621" t="s">
        <v>533</v>
      </c>
    </row>
    <row r="1622" spans="1:14" x14ac:dyDescent="0.3">
      <c r="A1622">
        <v>95</v>
      </c>
      <c r="B1622" t="s">
        <v>59</v>
      </c>
      <c r="C1622" t="s">
        <v>3</v>
      </c>
      <c r="D1622" t="str">
        <f t="shared" si="78"/>
        <v>ALXNandYear 4</v>
      </c>
      <c r="E1622" s="5">
        <v>42735</v>
      </c>
      <c r="F1622" s="2">
        <v>3084000000</v>
      </c>
      <c r="G1622" s="2">
        <v>258000000</v>
      </c>
      <c r="H1622" s="2">
        <v>990000000</v>
      </c>
      <c r="I1622" s="2">
        <v>757000000</v>
      </c>
      <c r="J1622" s="2">
        <v>322000000</v>
      </c>
      <c r="K1622" s="2">
        <f t="shared" si="76"/>
        <v>2826000000</v>
      </c>
      <c r="L1622" s="2">
        <f t="shared" si="77"/>
        <v>757000000</v>
      </c>
      <c r="M1622" t="s">
        <v>8</v>
      </c>
      <c r="N1622" t="s">
        <v>538</v>
      </c>
    </row>
    <row r="1623" spans="1:14" x14ac:dyDescent="0.3">
      <c r="A1623">
        <v>111</v>
      </c>
      <c r="B1623" t="s">
        <v>62</v>
      </c>
      <c r="C1623" t="s">
        <v>3</v>
      </c>
      <c r="D1623" t="str">
        <f t="shared" si="78"/>
        <v>AMGNandYear 4</v>
      </c>
      <c r="E1623" s="5">
        <v>42735</v>
      </c>
      <c r="F1623" s="2">
        <v>22991000000</v>
      </c>
      <c r="G1623" s="2">
        <v>4162000000</v>
      </c>
      <c r="H1623" s="2">
        <v>5195000000</v>
      </c>
      <c r="I1623" s="2">
        <v>3840000000</v>
      </c>
      <c r="J1623">
        <v>0</v>
      </c>
      <c r="K1623" s="2">
        <f t="shared" si="76"/>
        <v>18829000000</v>
      </c>
      <c r="L1623" s="2">
        <f t="shared" si="77"/>
        <v>9794000000</v>
      </c>
      <c r="M1623" t="s">
        <v>8</v>
      </c>
      <c r="N1623" t="s">
        <v>538</v>
      </c>
    </row>
    <row r="1624" spans="1:14" x14ac:dyDescent="0.3">
      <c r="A1624">
        <v>123</v>
      </c>
      <c r="B1624" t="s">
        <v>65</v>
      </c>
      <c r="C1624" t="s">
        <v>3</v>
      </c>
      <c r="D1624" t="str">
        <f t="shared" si="78"/>
        <v>AMZNandYear 4</v>
      </c>
      <c r="E1624" s="5">
        <v>42735</v>
      </c>
      <c r="F1624" s="2">
        <v>135987000000</v>
      </c>
      <c r="G1624" s="2">
        <v>88265000000</v>
      </c>
      <c r="H1624" s="2">
        <v>43536000000</v>
      </c>
      <c r="I1624">
        <v>0</v>
      </c>
      <c r="J1624">
        <v>0</v>
      </c>
      <c r="K1624" s="2">
        <f t="shared" si="76"/>
        <v>47722000000</v>
      </c>
      <c r="L1624" s="2">
        <f t="shared" si="77"/>
        <v>4186000000</v>
      </c>
      <c r="M1624" t="s">
        <v>4</v>
      </c>
      <c r="N1624" t="s">
        <v>564</v>
      </c>
    </row>
    <row r="1625" spans="1:14" x14ac:dyDescent="0.3">
      <c r="A1625">
        <v>127</v>
      </c>
      <c r="B1625" t="s">
        <v>66</v>
      </c>
      <c r="C1625" t="s">
        <v>3</v>
      </c>
      <c r="D1625" t="str">
        <f t="shared" si="78"/>
        <v>ANandYear 4</v>
      </c>
      <c r="E1625" s="5">
        <v>42735</v>
      </c>
      <c r="F1625" s="2">
        <v>21609000000</v>
      </c>
      <c r="G1625" s="2">
        <v>18295800000</v>
      </c>
      <c r="H1625" s="2">
        <v>2280300000</v>
      </c>
      <c r="I1625">
        <v>0</v>
      </c>
      <c r="J1625" s="2">
        <v>143400000</v>
      </c>
      <c r="K1625" s="2">
        <f t="shared" si="76"/>
        <v>3313200000</v>
      </c>
      <c r="L1625" s="2">
        <f t="shared" si="77"/>
        <v>889500000</v>
      </c>
      <c r="M1625" t="s">
        <v>4</v>
      </c>
      <c r="N1625" t="s">
        <v>539</v>
      </c>
    </row>
    <row r="1626" spans="1:14" x14ac:dyDescent="0.3">
      <c r="A1626">
        <v>143</v>
      </c>
      <c r="B1626" t="s">
        <v>69</v>
      </c>
      <c r="C1626" t="s">
        <v>3</v>
      </c>
      <c r="D1626" t="str">
        <f t="shared" si="78"/>
        <v>APCandYear 4</v>
      </c>
      <c r="E1626" s="5">
        <v>42735</v>
      </c>
      <c r="F1626" s="2">
        <v>7869000000</v>
      </c>
      <c r="G1626" s="2">
        <v>2900000000</v>
      </c>
      <c r="H1626" s="2">
        <v>2094000000</v>
      </c>
      <c r="I1626">
        <v>0</v>
      </c>
      <c r="J1626" s="2">
        <v>4301000000</v>
      </c>
      <c r="K1626" s="2">
        <f t="shared" si="76"/>
        <v>4969000000</v>
      </c>
      <c r="L1626" s="2">
        <f t="shared" si="77"/>
        <v>-1426000000</v>
      </c>
      <c r="M1626" t="s">
        <v>6</v>
      </c>
      <c r="N1626" t="s">
        <v>512</v>
      </c>
    </row>
    <row r="1627" spans="1:14" x14ac:dyDescent="0.3">
      <c r="A1627">
        <v>189</v>
      </c>
      <c r="B1627" t="s">
        <v>80</v>
      </c>
      <c r="C1627" t="s">
        <v>3</v>
      </c>
      <c r="D1627" t="str">
        <f t="shared" si="78"/>
        <v>BAandYear 4</v>
      </c>
      <c r="E1627" s="5">
        <v>42735</v>
      </c>
      <c r="F1627" s="2">
        <v>94571000000</v>
      </c>
      <c r="G1627" s="2">
        <v>80790000000</v>
      </c>
      <c r="H1627" s="2">
        <v>3313000000</v>
      </c>
      <c r="I1627" s="2">
        <v>4627000000</v>
      </c>
      <c r="J1627">
        <v>0</v>
      </c>
      <c r="K1627" s="2">
        <f t="shared" si="76"/>
        <v>13781000000</v>
      </c>
      <c r="L1627" s="2">
        <f t="shared" si="77"/>
        <v>5841000000</v>
      </c>
      <c r="M1627" t="s">
        <v>9</v>
      </c>
      <c r="N1627" t="s">
        <v>514</v>
      </c>
    </row>
    <row r="1628" spans="1:14" x14ac:dyDescent="0.3">
      <c r="A1628">
        <v>213</v>
      </c>
      <c r="B1628" t="s">
        <v>86</v>
      </c>
      <c r="C1628" t="s">
        <v>3</v>
      </c>
      <c r="D1628" t="str">
        <f t="shared" si="78"/>
        <v>BCRandYear 4</v>
      </c>
      <c r="E1628" s="5">
        <v>42735</v>
      </c>
      <c r="F1628" s="2">
        <v>3714000000</v>
      </c>
      <c r="G1628" s="2">
        <v>1371700000</v>
      </c>
      <c r="H1628" s="2">
        <v>1101900000</v>
      </c>
      <c r="I1628" s="2">
        <v>292800000</v>
      </c>
      <c r="J1628">
        <v>0</v>
      </c>
      <c r="K1628" s="2">
        <f t="shared" si="76"/>
        <v>2342300000</v>
      </c>
      <c r="L1628" s="2">
        <f t="shared" si="77"/>
        <v>947600000</v>
      </c>
      <c r="M1628" t="s">
        <v>8</v>
      </c>
      <c r="N1628" t="s">
        <v>495</v>
      </c>
    </row>
    <row r="1629" spans="1:14" x14ac:dyDescent="0.3">
      <c r="A1629">
        <v>221</v>
      </c>
      <c r="B1629" t="s">
        <v>88</v>
      </c>
      <c r="C1629" t="s">
        <v>3</v>
      </c>
      <c r="D1629" t="str">
        <f t="shared" si="78"/>
        <v>BHIandYear 4</v>
      </c>
      <c r="E1629" s="5">
        <v>42735</v>
      </c>
      <c r="F1629" s="2">
        <v>9841000000</v>
      </c>
      <c r="G1629" s="2">
        <v>9973000000</v>
      </c>
      <c r="H1629" s="2">
        <v>815000000</v>
      </c>
      <c r="I1629" s="2">
        <v>384000000</v>
      </c>
      <c r="J1629">
        <v>0</v>
      </c>
      <c r="K1629" s="2">
        <f t="shared" si="76"/>
        <v>-132000000</v>
      </c>
      <c r="L1629" s="2">
        <f t="shared" si="77"/>
        <v>-1331000000</v>
      </c>
      <c r="M1629" t="s">
        <v>6</v>
      </c>
      <c r="N1629" t="s">
        <v>558</v>
      </c>
    </row>
    <row r="1630" spans="1:14" x14ac:dyDescent="0.3">
      <c r="A1630">
        <v>225</v>
      </c>
      <c r="B1630" t="s">
        <v>89</v>
      </c>
      <c r="C1630" t="s">
        <v>3</v>
      </c>
      <c r="D1630" t="str">
        <f t="shared" si="78"/>
        <v>BIIBandYear 4</v>
      </c>
      <c r="E1630" s="5">
        <v>42735</v>
      </c>
      <c r="F1630" s="2">
        <v>11448800000</v>
      </c>
      <c r="G1630" s="2">
        <v>1478700000</v>
      </c>
      <c r="H1630" s="2">
        <v>1972900000</v>
      </c>
      <c r="I1630" s="2">
        <v>1973300000</v>
      </c>
      <c r="J1630" s="2">
        <v>385600000</v>
      </c>
      <c r="K1630" s="2">
        <f t="shared" si="76"/>
        <v>9970100000</v>
      </c>
      <c r="L1630" s="2">
        <f t="shared" si="77"/>
        <v>5638300000</v>
      </c>
      <c r="M1630" t="s">
        <v>8</v>
      </c>
      <c r="N1630" t="s">
        <v>538</v>
      </c>
    </row>
    <row r="1631" spans="1:14" x14ac:dyDescent="0.3">
      <c r="A1631">
        <v>245</v>
      </c>
      <c r="B1631" t="s">
        <v>93</v>
      </c>
      <c r="C1631" t="s">
        <v>3</v>
      </c>
      <c r="D1631" t="str">
        <f t="shared" si="78"/>
        <v>BWAandYear 4</v>
      </c>
      <c r="E1631" s="5">
        <v>42735</v>
      </c>
      <c r="F1631" s="2">
        <v>9071000000</v>
      </c>
      <c r="G1631" s="2">
        <v>7137900000</v>
      </c>
      <c r="H1631" s="2">
        <v>1707200000</v>
      </c>
      <c r="I1631">
        <v>0</v>
      </c>
      <c r="J1631">
        <v>0</v>
      </c>
      <c r="K1631" s="2">
        <f t="shared" si="76"/>
        <v>1933100000</v>
      </c>
      <c r="L1631" s="2">
        <f t="shared" si="77"/>
        <v>225900000</v>
      </c>
      <c r="M1631" t="s">
        <v>4</v>
      </c>
      <c r="N1631" t="s">
        <v>594</v>
      </c>
    </row>
    <row r="1632" spans="1:14" x14ac:dyDescent="0.3">
      <c r="A1632">
        <v>265</v>
      </c>
      <c r="B1632" t="s">
        <v>97</v>
      </c>
      <c r="C1632" t="s">
        <v>3</v>
      </c>
      <c r="D1632" t="str">
        <f t="shared" si="78"/>
        <v>CATandYear 4</v>
      </c>
      <c r="E1632" s="5">
        <v>42735</v>
      </c>
      <c r="F1632" s="2">
        <v>38537000000</v>
      </c>
      <c r="G1632" s="2">
        <v>28905000000</v>
      </c>
      <c r="H1632" s="2">
        <v>6588000000</v>
      </c>
      <c r="I1632" s="2">
        <v>1951000000</v>
      </c>
      <c r="J1632">
        <v>0</v>
      </c>
      <c r="K1632" s="2">
        <f t="shared" si="76"/>
        <v>9632000000</v>
      </c>
      <c r="L1632" s="2">
        <f t="shared" si="77"/>
        <v>1093000000</v>
      </c>
      <c r="M1632" t="s">
        <v>9</v>
      </c>
      <c r="N1632" t="s">
        <v>563</v>
      </c>
    </row>
    <row r="1633" spans="1:14" x14ac:dyDescent="0.3">
      <c r="A1633">
        <v>285</v>
      </c>
      <c r="B1633" t="s">
        <v>102</v>
      </c>
      <c r="C1633" t="s">
        <v>3</v>
      </c>
      <c r="D1633" t="str">
        <f t="shared" si="78"/>
        <v>CELGandYear 4</v>
      </c>
      <c r="E1633" s="5">
        <v>42735</v>
      </c>
      <c r="F1633" s="2">
        <v>11229200000</v>
      </c>
      <c r="G1633" s="2">
        <v>438000000</v>
      </c>
      <c r="H1633" s="2">
        <v>2657700000</v>
      </c>
      <c r="I1633" s="2">
        <v>4470100000</v>
      </c>
      <c r="J1633" s="2">
        <v>459000000</v>
      </c>
      <c r="K1633" s="2">
        <f t="shared" si="76"/>
        <v>10791200000</v>
      </c>
      <c r="L1633" s="2">
        <f t="shared" si="77"/>
        <v>3204400000</v>
      </c>
      <c r="M1633" t="s">
        <v>8</v>
      </c>
      <c r="N1633" t="s">
        <v>538</v>
      </c>
    </row>
    <row r="1634" spans="1:14" x14ac:dyDescent="0.3">
      <c r="A1634">
        <v>289</v>
      </c>
      <c r="B1634" t="s">
        <v>103</v>
      </c>
      <c r="C1634" t="s">
        <v>3</v>
      </c>
      <c r="D1634" t="str">
        <f t="shared" si="78"/>
        <v>CERNandYear 4</v>
      </c>
      <c r="E1634" s="5">
        <v>42735</v>
      </c>
      <c r="F1634" s="2">
        <v>4796473000</v>
      </c>
      <c r="G1634" s="2">
        <v>779116000</v>
      </c>
      <c r="H1634" s="2">
        <v>2464380000</v>
      </c>
      <c r="I1634" s="2">
        <v>551418000</v>
      </c>
      <c r="J1634" s="2">
        <v>90546000</v>
      </c>
      <c r="K1634" s="2">
        <f t="shared" si="76"/>
        <v>4017357000</v>
      </c>
      <c r="L1634" s="2">
        <f t="shared" si="77"/>
        <v>911013000</v>
      </c>
      <c r="M1634" t="s">
        <v>8</v>
      </c>
      <c r="N1634" t="s">
        <v>590</v>
      </c>
    </row>
    <row r="1635" spans="1:14" x14ac:dyDescent="0.3">
      <c r="A1635">
        <v>313</v>
      </c>
      <c r="B1635" t="s">
        <v>109</v>
      </c>
      <c r="C1635" t="s">
        <v>3</v>
      </c>
      <c r="D1635" t="str">
        <f t="shared" si="78"/>
        <v>CHTRandYear 4</v>
      </c>
      <c r="E1635" s="5">
        <v>42735</v>
      </c>
      <c r="F1635" s="2">
        <v>29003000000</v>
      </c>
      <c r="G1635" s="2">
        <v>18655000000</v>
      </c>
      <c r="H1635" s="2">
        <v>86000000</v>
      </c>
      <c r="I1635">
        <v>0</v>
      </c>
      <c r="J1635" s="2">
        <v>6907000000</v>
      </c>
      <c r="K1635" s="2">
        <f t="shared" si="76"/>
        <v>10348000000</v>
      </c>
      <c r="L1635" s="2">
        <f t="shared" si="77"/>
        <v>3355000000</v>
      </c>
      <c r="M1635" t="s">
        <v>4</v>
      </c>
      <c r="N1635" t="s">
        <v>595</v>
      </c>
    </row>
    <row r="1636" spans="1:14" x14ac:dyDescent="0.3">
      <c r="A1636">
        <v>333</v>
      </c>
      <c r="B1636" t="s">
        <v>114</v>
      </c>
      <c r="C1636" t="s">
        <v>3</v>
      </c>
      <c r="D1636" t="str">
        <f t="shared" si="78"/>
        <v>CMAandYear 4</v>
      </c>
      <c r="E1636" s="5">
        <v>42735</v>
      </c>
      <c r="F1636" s="2">
        <v>2960000000</v>
      </c>
      <c r="G1636" s="2">
        <v>40000000</v>
      </c>
      <c r="H1636" s="2">
        <v>1836000000</v>
      </c>
      <c r="I1636">
        <v>0</v>
      </c>
      <c r="J1636" s="2">
        <v>248000000</v>
      </c>
      <c r="K1636" s="2">
        <f t="shared" si="76"/>
        <v>2920000000</v>
      </c>
      <c r="L1636" s="2">
        <f t="shared" si="77"/>
        <v>836000000</v>
      </c>
      <c r="M1636" t="s">
        <v>7</v>
      </c>
      <c r="N1636" t="s">
        <v>522</v>
      </c>
    </row>
    <row r="1637" spans="1:14" x14ac:dyDescent="0.3">
      <c r="A1637">
        <v>341</v>
      </c>
      <c r="B1637" t="s">
        <v>115</v>
      </c>
      <c r="C1637" t="s">
        <v>3</v>
      </c>
      <c r="D1637" t="str">
        <f t="shared" si="78"/>
        <v>CMGandYear 4</v>
      </c>
      <c r="E1637" s="5">
        <v>42735</v>
      </c>
      <c r="F1637" s="2">
        <v>3904384000</v>
      </c>
      <c r="G1637" s="2">
        <v>3406170000</v>
      </c>
      <c r="H1637" s="2">
        <v>276240000</v>
      </c>
      <c r="I1637">
        <v>0</v>
      </c>
      <c r="J1637" s="2">
        <v>146368000</v>
      </c>
      <c r="K1637" s="2">
        <f t="shared" si="76"/>
        <v>498214000</v>
      </c>
      <c r="L1637" s="2">
        <f t="shared" si="77"/>
        <v>75606000</v>
      </c>
      <c r="M1637" t="s">
        <v>4</v>
      </c>
      <c r="N1637" t="s">
        <v>494</v>
      </c>
    </row>
    <row r="1638" spans="1:14" x14ac:dyDescent="0.3">
      <c r="A1638">
        <v>345</v>
      </c>
      <c r="B1638" t="s">
        <v>116</v>
      </c>
      <c r="C1638" t="s">
        <v>3</v>
      </c>
      <c r="D1638" t="str">
        <f t="shared" si="78"/>
        <v>CMIandYear 4</v>
      </c>
      <c r="E1638" s="5">
        <v>42735</v>
      </c>
      <c r="F1638" s="2">
        <v>17509000000</v>
      </c>
      <c r="G1638" s="2">
        <v>13057000000</v>
      </c>
      <c r="H1638" s="2">
        <v>2189000000</v>
      </c>
      <c r="I1638" s="2">
        <v>636000000</v>
      </c>
      <c r="J1638">
        <v>0</v>
      </c>
      <c r="K1638" s="2">
        <f t="shared" si="76"/>
        <v>4452000000</v>
      </c>
      <c r="L1638" s="2">
        <f t="shared" si="77"/>
        <v>1627000000</v>
      </c>
      <c r="M1638" t="s">
        <v>9</v>
      </c>
      <c r="N1638" t="s">
        <v>565</v>
      </c>
    </row>
    <row r="1639" spans="1:14" x14ac:dyDescent="0.3">
      <c r="A1639">
        <v>349</v>
      </c>
      <c r="B1639" t="s">
        <v>117</v>
      </c>
      <c r="C1639" t="s">
        <v>3</v>
      </c>
      <c r="D1639" t="str">
        <f t="shared" si="78"/>
        <v>CMSandYear 4</v>
      </c>
      <c r="E1639" s="5">
        <v>42735</v>
      </c>
      <c r="F1639" s="2">
        <v>6399000000</v>
      </c>
      <c r="G1639" s="2">
        <v>4010000000</v>
      </c>
      <c r="H1639" s="2">
        <v>281000000</v>
      </c>
      <c r="I1639">
        <v>0</v>
      </c>
      <c r="J1639" s="2">
        <v>811000000</v>
      </c>
      <c r="K1639" s="2">
        <f t="shared" si="76"/>
        <v>2389000000</v>
      </c>
      <c r="L1639" s="2">
        <f t="shared" si="77"/>
        <v>1297000000</v>
      </c>
      <c r="M1639" t="s">
        <v>14</v>
      </c>
      <c r="N1639" t="s">
        <v>501</v>
      </c>
    </row>
    <row r="1640" spans="1:14" x14ac:dyDescent="0.3">
      <c r="A1640">
        <v>415</v>
      </c>
      <c r="B1640" t="s">
        <v>134</v>
      </c>
      <c r="C1640" t="s">
        <v>3</v>
      </c>
      <c r="D1640" t="str">
        <f t="shared" si="78"/>
        <v>CTXSandYear 4</v>
      </c>
      <c r="E1640" s="5">
        <v>42735</v>
      </c>
      <c r="F1640" s="2">
        <v>3418265000</v>
      </c>
      <c r="G1640" s="2">
        <v>559541000</v>
      </c>
      <c r="H1640" s="2">
        <v>1620006000</v>
      </c>
      <c r="I1640" s="2">
        <v>489265000</v>
      </c>
      <c r="J1640" s="2">
        <v>29173000</v>
      </c>
      <c r="K1640" s="2">
        <f t="shared" si="76"/>
        <v>2858724000</v>
      </c>
      <c r="L1640" s="2">
        <f t="shared" si="77"/>
        <v>720280000</v>
      </c>
      <c r="M1640" t="s">
        <v>10</v>
      </c>
      <c r="N1640" t="s">
        <v>506</v>
      </c>
    </row>
    <row r="1641" spans="1:14" x14ac:dyDescent="0.3">
      <c r="A1641">
        <v>419</v>
      </c>
      <c r="B1641" t="s">
        <v>135</v>
      </c>
      <c r="C1641" t="s">
        <v>3</v>
      </c>
      <c r="D1641" t="str">
        <f t="shared" si="78"/>
        <v>CVSandYear 4</v>
      </c>
      <c r="E1641" s="5">
        <v>42735</v>
      </c>
      <c r="F1641" s="2">
        <v>177526000000</v>
      </c>
      <c r="G1641" s="2">
        <v>148669000000</v>
      </c>
      <c r="H1641">
        <v>0</v>
      </c>
      <c r="I1641">
        <v>0</v>
      </c>
      <c r="J1641">
        <v>0</v>
      </c>
      <c r="K1641" s="2">
        <f t="shared" si="76"/>
        <v>28857000000</v>
      </c>
      <c r="L1641" s="2">
        <f t="shared" si="77"/>
        <v>28857000000</v>
      </c>
      <c r="M1641" t="s">
        <v>5</v>
      </c>
      <c r="N1641" t="s">
        <v>597</v>
      </c>
    </row>
    <row r="1642" spans="1:14" x14ac:dyDescent="0.3">
      <c r="A1642">
        <v>435</v>
      </c>
      <c r="B1642" t="s">
        <v>139</v>
      </c>
      <c r="C1642" t="s">
        <v>3</v>
      </c>
      <c r="D1642" t="str">
        <f t="shared" si="78"/>
        <v>DALandYear 4</v>
      </c>
      <c r="E1642" s="5">
        <v>42735</v>
      </c>
      <c r="F1642" s="2">
        <v>39639000000</v>
      </c>
      <c r="G1642" s="2">
        <v>15940000000</v>
      </c>
      <c r="H1642" s="2">
        <v>14845000000</v>
      </c>
      <c r="I1642">
        <v>0</v>
      </c>
      <c r="J1642" s="2">
        <v>1902000000</v>
      </c>
      <c r="K1642" s="2">
        <f t="shared" si="76"/>
        <v>23699000000</v>
      </c>
      <c r="L1642" s="2">
        <f t="shared" si="77"/>
        <v>6952000000</v>
      </c>
      <c r="M1642" t="s">
        <v>9</v>
      </c>
      <c r="N1642" t="s">
        <v>497</v>
      </c>
    </row>
    <row r="1643" spans="1:14" x14ac:dyDescent="0.3">
      <c r="A1643">
        <v>439</v>
      </c>
      <c r="B1643" t="s">
        <v>140</v>
      </c>
      <c r="C1643" t="s">
        <v>3</v>
      </c>
      <c r="D1643" t="str">
        <f t="shared" si="78"/>
        <v>DDandYear 4</v>
      </c>
      <c r="E1643" s="5">
        <v>42735</v>
      </c>
      <c r="F1643" s="2">
        <v>24594000000</v>
      </c>
      <c r="G1643" s="2">
        <v>14469000000</v>
      </c>
      <c r="H1643" s="2">
        <v>5005000000</v>
      </c>
      <c r="I1643" s="2">
        <v>1641000000</v>
      </c>
      <c r="J1643">
        <v>0</v>
      </c>
      <c r="K1643" s="2">
        <f t="shared" si="76"/>
        <v>10125000000</v>
      </c>
      <c r="L1643" s="2">
        <f t="shared" si="77"/>
        <v>3479000000</v>
      </c>
      <c r="M1643" t="s">
        <v>11</v>
      </c>
      <c r="N1643" t="s">
        <v>530</v>
      </c>
    </row>
    <row r="1644" spans="1:14" x14ac:dyDescent="0.3">
      <c r="A1644">
        <v>471</v>
      </c>
      <c r="B1644" t="s">
        <v>148</v>
      </c>
      <c r="C1644" t="s">
        <v>3</v>
      </c>
      <c r="D1644" t="str">
        <f t="shared" si="78"/>
        <v>DISCAandYear 4</v>
      </c>
      <c r="E1644" s="5">
        <v>42735</v>
      </c>
      <c r="F1644" s="2">
        <v>6497000000</v>
      </c>
      <c r="G1644" s="2">
        <v>2432000000</v>
      </c>
      <c r="H1644" s="2">
        <v>1690000000</v>
      </c>
      <c r="I1644">
        <v>0</v>
      </c>
      <c r="J1644" s="2">
        <v>322000000</v>
      </c>
      <c r="K1644" s="2">
        <f t="shared" si="76"/>
        <v>4065000000</v>
      </c>
      <c r="L1644" s="2">
        <f t="shared" si="77"/>
        <v>2053000000</v>
      </c>
      <c r="M1644" t="s">
        <v>4</v>
      </c>
      <c r="N1644" t="s">
        <v>595</v>
      </c>
    </row>
    <row r="1645" spans="1:14" x14ac:dyDescent="0.3">
      <c r="A1645">
        <v>475</v>
      </c>
      <c r="B1645" t="s">
        <v>149</v>
      </c>
      <c r="C1645" t="s">
        <v>3</v>
      </c>
      <c r="D1645" t="str">
        <f t="shared" si="78"/>
        <v>DISCKandYear 4</v>
      </c>
      <c r="E1645" s="5">
        <v>42735</v>
      </c>
      <c r="F1645" s="2">
        <v>6497000000</v>
      </c>
      <c r="G1645" s="2">
        <v>2432000000</v>
      </c>
      <c r="H1645" s="2">
        <v>1690000000</v>
      </c>
      <c r="I1645">
        <v>0</v>
      </c>
      <c r="J1645" s="2">
        <v>322000000</v>
      </c>
      <c r="K1645" s="2">
        <f t="shared" si="76"/>
        <v>4065000000</v>
      </c>
      <c r="L1645" s="2">
        <f t="shared" si="77"/>
        <v>2053000000</v>
      </c>
      <c r="M1645" t="s">
        <v>4</v>
      </c>
      <c r="N1645" t="s">
        <v>595</v>
      </c>
    </row>
    <row r="1646" spans="1:14" x14ac:dyDescent="0.3">
      <c r="A1646">
        <v>479</v>
      </c>
      <c r="B1646" t="s">
        <v>150</v>
      </c>
      <c r="C1646" t="s">
        <v>3</v>
      </c>
      <c r="D1646" t="str">
        <f t="shared" si="78"/>
        <v>DLPHandYear 4</v>
      </c>
      <c r="E1646" s="5">
        <v>42735</v>
      </c>
      <c r="F1646" s="2">
        <v>16661000000</v>
      </c>
      <c r="G1646" s="2">
        <v>13107000000</v>
      </c>
      <c r="H1646" s="2">
        <v>1145000000</v>
      </c>
      <c r="I1646">
        <v>0</v>
      </c>
      <c r="J1646" s="2">
        <v>134000000</v>
      </c>
      <c r="K1646" s="2">
        <f t="shared" si="76"/>
        <v>3554000000</v>
      </c>
      <c r="L1646" s="2">
        <f t="shared" si="77"/>
        <v>2275000000</v>
      </c>
      <c r="M1646" t="s">
        <v>4</v>
      </c>
      <c r="N1646" t="s">
        <v>594</v>
      </c>
    </row>
    <row r="1647" spans="1:14" x14ac:dyDescent="0.3">
      <c r="A1647">
        <v>495</v>
      </c>
      <c r="B1647" t="s">
        <v>154</v>
      </c>
      <c r="C1647" t="s">
        <v>3</v>
      </c>
      <c r="D1647" t="str">
        <f t="shared" si="78"/>
        <v>DOVandYear 4</v>
      </c>
      <c r="E1647" s="5">
        <v>42735</v>
      </c>
      <c r="F1647" s="2">
        <v>6794342000</v>
      </c>
      <c r="G1647" s="2">
        <v>4322373000</v>
      </c>
      <c r="H1647" s="2">
        <v>1757523000</v>
      </c>
      <c r="I1647">
        <v>0</v>
      </c>
      <c r="J1647">
        <v>0</v>
      </c>
      <c r="K1647" s="2">
        <f t="shared" si="76"/>
        <v>2471969000</v>
      </c>
      <c r="L1647" s="2">
        <f t="shared" si="77"/>
        <v>714446000</v>
      </c>
      <c r="M1647" t="s">
        <v>9</v>
      </c>
      <c r="N1647" t="s">
        <v>565</v>
      </c>
    </row>
    <row r="1648" spans="1:14" x14ac:dyDescent="0.3">
      <c r="A1648">
        <v>499</v>
      </c>
      <c r="B1648" t="s">
        <v>155</v>
      </c>
      <c r="C1648" t="s">
        <v>3</v>
      </c>
      <c r="D1648" t="str">
        <f t="shared" si="78"/>
        <v>DPSandYear 4</v>
      </c>
      <c r="E1648" s="5">
        <v>42735</v>
      </c>
      <c r="F1648" s="2">
        <v>6440000000</v>
      </c>
      <c r="G1648" s="2">
        <v>2582000000</v>
      </c>
      <c r="H1648" s="2">
        <v>2326000000</v>
      </c>
      <c r="I1648">
        <v>0</v>
      </c>
      <c r="J1648" s="2">
        <v>99000000</v>
      </c>
      <c r="K1648" s="2">
        <f t="shared" si="76"/>
        <v>3858000000</v>
      </c>
      <c r="L1648" s="2">
        <f t="shared" si="77"/>
        <v>1433000000</v>
      </c>
      <c r="M1648" t="s">
        <v>5</v>
      </c>
      <c r="N1648" t="s">
        <v>546</v>
      </c>
    </row>
    <row r="1649" spans="1:14" x14ac:dyDescent="0.3">
      <c r="A1649">
        <v>515</v>
      </c>
      <c r="B1649" t="s">
        <v>159</v>
      </c>
      <c r="C1649" t="s">
        <v>3</v>
      </c>
      <c r="D1649" t="str">
        <f t="shared" si="78"/>
        <v>DVNandYear 4</v>
      </c>
      <c r="E1649" s="5">
        <v>42735</v>
      </c>
      <c r="F1649" s="2">
        <v>12197000000</v>
      </c>
      <c r="G1649" s="2">
        <v>1582000000</v>
      </c>
      <c r="H1649" s="2">
        <v>6476000000</v>
      </c>
      <c r="I1649">
        <v>0</v>
      </c>
      <c r="J1649" s="2">
        <v>1792000000</v>
      </c>
      <c r="K1649" s="2">
        <f t="shared" si="76"/>
        <v>10615000000</v>
      </c>
      <c r="L1649" s="2">
        <f t="shared" si="77"/>
        <v>2347000000</v>
      </c>
      <c r="M1649" t="s">
        <v>6</v>
      </c>
      <c r="N1649" t="s">
        <v>512</v>
      </c>
    </row>
    <row r="1650" spans="1:14" x14ac:dyDescent="0.3">
      <c r="A1650">
        <v>523</v>
      </c>
      <c r="B1650" t="s">
        <v>161</v>
      </c>
      <c r="C1650" t="s">
        <v>3</v>
      </c>
      <c r="D1650" t="str">
        <f t="shared" si="78"/>
        <v>EBAYandYear 4</v>
      </c>
      <c r="E1650" s="5">
        <v>42735</v>
      </c>
      <c r="F1650" s="2">
        <v>8979000000</v>
      </c>
      <c r="G1650" s="2">
        <v>2007000000</v>
      </c>
      <c r="H1650" s="2">
        <v>3499000000</v>
      </c>
      <c r="I1650" s="2">
        <v>1114000000</v>
      </c>
      <c r="J1650" s="2">
        <v>34000000</v>
      </c>
      <c r="K1650" s="2">
        <f t="shared" si="76"/>
        <v>6972000000</v>
      </c>
      <c r="L1650" s="2">
        <f t="shared" si="77"/>
        <v>2325000000</v>
      </c>
      <c r="M1650" t="s">
        <v>10</v>
      </c>
      <c r="N1650" t="s">
        <v>506</v>
      </c>
    </row>
    <row r="1651" spans="1:14" x14ac:dyDescent="0.3">
      <c r="A1651">
        <v>531</v>
      </c>
      <c r="B1651" t="s">
        <v>163</v>
      </c>
      <c r="C1651" t="s">
        <v>3</v>
      </c>
      <c r="D1651" t="str">
        <f t="shared" si="78"/>
        <v>EDandYear 4</v>
      </c>
      <c r="E1651" s="5">
        <v>42735</v>
      </c>
      <c r="F1651" s="2">
        <v>12075000000</v>
      </c>
      <c r="G1651" s="2">
        <v>6357000000</v>
      </c>
      <c r="H1651" s="2">
        <v>2031000000</v>
      </c>
      <c r="I1651">
        <v>0</v>
      </c>
      <c r="J1651" s="2">
        <v>1216000000</v>
      </c>
      <c r="K1651" s="2">
        <f t="shared" si="76"/>
        <v>5718000000</v>
      </c>
      <c r="L1651" s="2">
        <f t="shared" si="77"/>
        <v>2471000000</v>
      </c>
      <c r="M1651" t="s">
        <v>14</v>
      </c>
      <c r="N1651" t="s">
        <v>502</v>
      </c>
    </row>
    <row r="1652" spans="1:14" x14ac:dyDescent="0.3">
      <c r="A1652">
        <v>567</v>
      </c>
      <c r="B1652" t="s">
        <v>172</v>
      </c>
      <c r="C1652" t="s">
        <v>3</v>
      </c>
      <c r="D1652" t="str">
        <f t="shared" si="78"/>
        <v>EQTandYear 4</v>
      </c>
      <c r="E1652" s="5">
        <v>42735</v>
      </c>
      <c r="F1652" s="2">
        <v>1857339000</v>
      </c>
      <c r="G1652" s="2">
        <v>613909000</v>
      </c>
      <c r="H1652" s="2">
        <v>272747000</v>
      </c>
      <c r="I1652">
        <v>0</v>
      </c>
      <c r="J1652" s="2">
        <v>927920000</v>
      </c>
      <c r="K1652" s="2">
        <f t="shared" si="76"/>
        <v>1243430000</v>
      </c>
      <c r="L1652" s="2">
        <f t="shared" si="77"/>
        <v>42763000</v>
      </c>
      <c r="M1652" t="s">
        <v>6</v>
      </c>
      <c r="N1652" t="s">
        <v>512</v>
      </c>
    </row>
    <row r="1653" spans="1:14" x14ac:dyDescent="0.3">
      <c r="A1653">
        <v>595</v>
      </c>
      <c r="B1653" t="s">
        <v>179</v>
      </c>
      <c r="C1653" t="s">
        <v>3</v>
      </c>
      <c r="D1653" t="str">
        <f t="shared" si="78"/>
        <v>EXCandYear 4</v>
      </c>
      <c r="E1653" s="5">
        <v>42735</v>
      </c>
      <c r="F1653" s="2">
        <v>31360000000</v>
      </c>
      <c r="G1653" s="2">
        <v>22688000000</v>
      </c>
      <c r="H1653" s="2">
        <v>1576000000</v>
      </c>
      <c r="I1653">
        <v>0</v>
      </c>
      <c r="J1653" s="2">
        <v>3936000000</v>
      </c>
      <c r="K1653" s="2">
        <f t="shared" si="76"/>
        <v>8672000000</v>
      </c>
      <c r="L1653" s="2">
        <f t="shared" si="77"/>
        <v>3160000000</v>
      </c>
      <c r="M1653" t="s">
        <v>14</v>
      </c>
      <c r="N1653" t="s">
        <v>501</v>
      </c>
    </row>
    <row r="1654" spans="1:14" x14ac:dyDescent="0.3">
      <c r="A1654">
        <v>603</v>
      </c>
      <c r="B1654" t="s">
        <v>181</v>
      </c>
      <c r="C1654" t="s">
        <v>3</v>
      </c>
      <c r="D1654" t="str">
        <f t="shared" si="78"/>
        <v>EXPEandYear 4</v>
      </c>
      <c r="E1654" s="5">
        <v>42735</v>
      </c>
      <c r="F1654" s="2">
        <v>8773564000</v>
      </c>
      <c r="G1654" s="2">
        <v>1596698000</v>
      </c>
      <c r="H1654" s="2">
        <v>6280728000</v>
      </c>
      <c r="I1654">
        <v>0</v>
      </c>
      <c r="J1654" s="2">
        <v>317141000</v>
      </c>
      <c r="K1654" s="2">
        <f t="shared" si="76"/>
        <v>7176866000</v>
      </c>
      <c r="L1654" s="2">
        <f t="shared" si="77"/>
        <v>578997000</v>
      </c>
      <c r="M1654" t="s">
        <v>4</v>
      </c>
      <c r="N1654" t="s">
        <v>564</v>
      </c>
    </row>
    <row r="1655" spans="1:14" x14ac:dyDescent="0.3">
      <c r="A1655">
        <v>611</v>
      </c>
      <c r="B1655" t="s">
        <v>183</v>
      </c>
      <c r="C1655" t="s">
        <v>3</v>
      </c>
      <c r="D1655" t="str">
        <f t="shared" si="78"/>
        <v>FandYear 4</v>
      </c>
      <c r="E1655" s="5">
        <v>42735</v>
      </c>
      <c r="F1655" s="2">
        <v>151800000000</v>
      </c>
      <c r="G1655" s="2">
        <v>135488000000</v>
      </c>
      <c r="H1655" s="2">
        <v>12196000000</v>
      </c>
      <c r="I1655">
        <v>0</v>
      </c>
      <c r="J1655">
        <v>0</v>
      </c>
      <c r="K1655" s="2">
        <f t="shared" si="76"/>
        <v>16312000000</v>
      </c>
      <c r="L1655" s="2">
        <f t="shared" si="77"/>
        <v>4116000000</v>
      </c>
      <c r="M1655" t="s">
        <v>4</v>
      </c>
      <c r="N1655" t="s">
        <v>598</v>
      </c>
    </row>
    <row r="1656" spans="1:14" x14ac:dyDescent="0.3">
      <c r="A1656">
        <v>615</v>
      </c>
      <c r="B1656" t="s">
        <v>184</v>
      </c>
      <c r="C1656" t="s">
        <v>3</v>
      </c>
      <c r="D1656" t="str">
        <f t="shared" si="78"/>
        <v>FASTandYear 4</v>
      </c>
      <c r="E1656" s="5">
        <v>42735</v>
      </c>
      <c r="F1656" s="2">
        <v>3962036000</v>
      </c>
      <c r="G1656" s="2">
        <v>1997259000</v>
      </c>
      <c r="H1656" s="2">
        <v>1169470000</v>
      </c>
      <c r="I1656">
        <v>0</v>
      </c>
      <c r="J1656">
        <v>0</v>
      </c>
      <c r="K1656" s="2">
        <f t="shared" si="76"/>
        <v>1964777000</v>
      </c>
      <c r="L1656" s="2">
        <f t="shared" si="77"/>
        <v>795307000</v>
      </c>
      <c r="M1656" t="s">
        <v>9</v>
      </c>
      <c r="N1656" t="s">
        <v>533</v>
      </c>
    </row>
    <row r="1657" spans="1:14" x14ac:dyDescent="0.3">
      <c r="A1657">
        <v>619</v>
      </c>
      <c r="B1657" t="s">
        <v>185</v>
      </c>
      <c r="C1657" t="s">
        <v>3</v>
      </c>
      <c r="D1657" t="str">
        <f t="shared" si="78"/>
        <v>FBandYear 4</v>
      </c>
      <c r="E1657" s="5">
        <v>42735</v>
      </c>
      <c r="F1657" s="2">
        <v>27638000000</v>
      </c>
      <c r="G1657" s="2">
        <v>3789000000</v>
      </c>
      <c r="H1657" s="2">
        <v>5503000000</v>
      </c>
      <c r="I1657" s="2">
        <v>5919000000</v>
      </c>
      <c r="J1657">
        <v>0</v>
      </c>
      <c r="K1657" s="2">
        <f t="shared" si="76"/>
        <v>23849000000</v>
      </c>
      <c r="L1657" s="2">
        <f t="shared" si="77"/>
        <v>12427000000</v>
      </c>
      <c r="M1657" t="s">
        <v>10</v>
      </c>
      <c r="N1657" t="s">
        <v>506</v>
      </c>
    </row>
    <row r="1658" spans="1:14" x14ac:dyDescent="0.3">
      <c r="A1658">
        <v>659</v>
      </c>
      <c r="B1658" t="s">
        <v>195</v>
      </c>
      <c r="C1658" t="s">
        <v>3</v>
      </c>
      <c r="D1658" t="str">
        <f t="shared" si="78"/>
        <v>FLRandYear 4</v>
      </c>
      <c r="E1658" s="5">
        <v>42735</v>
      </c>
      <c r="F1658" s="2">
        <v>19036525000</v>
      </c>
      <c r="G1658" s="2">
        <v>18246209000</v>
      </c>
      <c r="H1658" s="2">
        <v>191073000</v>
      </c>
      <c r="I1658">
        <v>0</v>
      </c>
      <c r="J1658">
        <v>0</v>
      </c>
      <c r="K1658" s="2">
        <f t="shared" si="76"/>
        <v>790316000</v>
      </c>
      <c r="L1658" s="2">
        <f t="shared" si="77"/>
        <v>599243000</v>
      </c>
      <c r="M1658" t="s">
        <v>9</v>
      </c>
      <c r="N1658" t="s">
        <v>599</v>
      </c>
    </row>
    <row r="1659" spans="1:14" x14ac:dyDescent="0.3">
      <c r="A1659">
        <v>663</v>
      </c>
      <c r="B1659" t="s">
        <v>196</v>
      </c>
      <c r="C1659" t="s">
        <v>3</v>
      </c>
      <c r="D1659" t="str">
        <f t="shared" si="78"/>
        <v>FLSandYear 4</v>
      </c>
      <c r="E1659" s="5">
        <v>42735</v>
      </c>
      <c r="F1659" s="2">
        <v>3991462000</v>
      </c>
      <c r="G1659" s="2">
        <v>2759908000</v>
      </c>
      <c r="H1659" s="2">
        <v>965322000</v>
      </c>
      <c r="I1659">
        <v>0</v>
      </c>
      <c r="J1659">
        <v>0</v>
      </c>
      <c r="K1659" s="2">
        <f t="shared" si="76"/>
        <v>1231554000</v>
      </c>
      <c r="L1659" s="2">
        <f t="shared" si="77"/>
        <v>266232000</v>
      </c>
      <c r="M1659" t="s">
        <v>9</v>
      </c>
      <c r="N1659" t="s">
        <v>565</v>
      </c>
    </row>
    <row r="1660" spans="1:14" x14ac:dyDescent="0.3">
      <c r="A1660">
        <v>671</v>
      </c>
      <c r="B1660" t="s">
        <v>198</v>
      </c>
      <c r="C1660" t="s">
        <v>3</v>
      </c>
      <c r="D1660" t="str">
        <f t="shared" si="78"/>
        <v>FRTandYear 4</v>
      </c>
      <c r="E1660" s="5">
        <v>42735</v>
      </c>
      <c r="F1660" s="2">
        <v>801591000</v>
      </c>
      <c r="G1660" s="2">
        <v>253612000</v>
      </c>
      <c r="H1660" s="2">
        <v>33399000</v>
      </c>
      <c r="I1660">
        <v>0</v>
      </c>
      <c r="J1660" s="2">
        <v>193585000</v>
      </c>
      <c r="K1660" s="2">
        <f t="shared" si="76"/>
        <v>547979000</v>
      </c>
      <c r="L1660" s="2">
        <f t="shared" si="77"/>
        <v>320995000</v>
      </c>
      <c r="M1660" t="s">
        <v>12</v>
      </c>
      <c r="N1660" t="s">
        <v>537</v>
      </c>
    </row>
    <row r="1661" spans="1:14" x14ac:dyDescent="0.3">
      <c r="A1661">
        <v>683</v>
      </c>
      <c r="B1661" t="s">
        <v>201</v>
      </c>
      <c r="C1661" t="s">
        <v>3</v>
      </c>
      <c r="D1661" t="str">
        <f t="shared" si="78"/>
        <v>GDandYear 4</v>
      </c>
      <c r="E1661" s="5">
        <v>42735</v>
      </c>
      <c r="F1661" s="2">
        <v>31353000000</v>
      </c>
      <c r="G1661" s="2">
        <v>25104000000</v>
      </c>
      <c r="H1661" s="2">
        <v>1940000000</v>
      </c>
      <c r="I1661">
        <v>0</v>
      </c>
      <c r="J1661">
        <v>0</v>
      </c>
      <c r="K1661" s="2">
        <f t="shared" si="76"/>
        <v>6249000000</v>
      </c>
      <c r="L1661" s="2">
        <f t="shared" si="77"/>
        <v>4309000000</v>
      </c>
      <c r="M1661" t="s">
        <v>9</v>
      </c>
      <c r="N1661" t="s">
        <v>514</v>
      </c>
    </row>
    <row r="1662" spans="1:14" x14ac:dyDescent="0.3">
      <c r="A1662">
        <v>699</v>
      </c>
      <c r="B1662" t="s">
        <v>205</v>
      </c>
      <c r="C1662" t="s">
        <v>3</v>
      </c>
      <c r="D1662" t="str">
        <f t="shared" si="78"/>
        <v>GLWandYear 4</v>
      </c>
      <c r="E1662" s="5">
        <v>42735</v>
      </c>
      <c r="F1662" s="2">
        <v>9390000000</v>
      </c>
      <c r="G1662" s="2">
        <v>5644000000</v>
      </c>
      <c r="H1662" s="2">
        <v>1472000000</v>
      </c>
      <c r="I1662" s="2">
        <v>742000000</v>
      </c>
      <c r="J1662" s="2">
        <v>64000000</v>
      </c>
      <c r="K1662" s="2">
        <f t="shared" si="76"/>
        <v>3746000000</v>
      </c>
      <c r="L1662" s="2">
        <f t="shared" si="77"/>
        <v>1468000000</v>
      </c>
      <c r="M1662" t="s">
        <v>10</v>
      </c>
      <c r="N1662" t="s">
        <v>513</v>
      </c>
    </row>
    <row r="1663" spans="1:14" x14ac:dyDescent="0.3">
      <c r="A1663">
        <v>703</v>
      </c>
      <c r="B1663" t="s">
        <v>206</v>
      </c>
      <c r="C1663" t="s">
        <v>3</v>
      </c>
      <c r="D1663" t="str">
        <f t="shared" si="78"/>
        <v>GMandYear 4</v>
      </c>
      <c r="E1663" s="5">
        <v>42735</v>
      </c>
      <c r="F1663" s="2">
        <v>166380000000</v>
      </c>
      <c r="G1663" s="2">
        <v>145125000000</v>
      </c>
      <c r="H1663" s="2">
        <v>11710000000</v>
      </c>
      <c r="I1663">
        <v>0</v>
      </c>
      <c r="J1663">
        <v>0</v>
      </c>
      <c r="K1663" s="2">
        <f t="shared" si="76"/>
        <v>21255000000</v>
      </c>
      <c r="L1663" s="2">
        <f t="shared" si="77"/>
        <v>9545000000</v>
      </c>
      <c r="M1663" t="s">
        <v>4</v>
      </c>
      <c r="N1663" t="s">
        <v>598</v>
      </c>
    </row>
    <row r="1664" spans="1:14" x14ac:dyDescent="0.3">
      <c r="A1664">
        <v>723</v>
      </c>
      <c r="B1664" t="s">
        <v>211</v>
      </c>
      <c r="C1664" t="s">
        <v>3</v>
      </c>
      <c r="D1664" t="str">
        <f t="shared" si="78"/>
        <v>GTandYear 4</v>
      </c>
      <c r="E1664" s="5">
        <v>42735</v>
      </c>
      <c r="F1664" s="2">
        <v>15158000000</v>
      </c>
      <c r="G1664" s="2">
        <v>10972000000</v>
      </c>
      <c r="H1664" s="2">
        <v>2617000000</v>
      </c>
      <c r="I1664">
        <v>0</v>
      </c>
      <c r="J1664">
        <v>0</v>
      </c>
      <c r="K1664" s="2">
        <f t="shared" si="76"/>
        <v>4186000000</v>
      </c>
      <c r="L1664" s="2">
        <f t="shared" si="77"/>
        <v>1569000000</v>
      </c>
      <c r="M1664" t="s">
        <v>4</v>
      </c>
      <c r="N1664" t="s">
        <v>600</v>
      </c>
    </row>
    <row r="1665" spans="1:14" x14ac:dyDescent="0.3">
      <c r="A1665">
        <v>731</v>
      </c>
      <c r="B1665" t="s">
        <v>213</v>
      </c>
      <c r="C1665" t="s">
        <v>3</v>
      </c>
      <c r="D1665" t="str">
        <f t="shared" si="78"/>
        <v>HALandYear 4</v>
      </c>
      <c r="E1665" s="5">
        <v>42735</v>
      </c>
      <c r="F1665" s="2">
        <v>15887000000</v>
      </c>
      <c r="G1665" s="2">
        <v>15023000000</v>
      </c>
      <c r="H1665" s="2">
        <v>228000000</v>
      </c>
      <c r="I1665">
        <v>0</v>
      </c>
      <c r="J1665">
        <v>0</v>
      </c>
      <c r="K1665" s="2">
        <f t="shared" si="76"/>
        <v>864000000</v>
      </c>
      <c r="L1665" s="2">
        <f t="shared" si="77"/>
        <v>636000000</v>
      </c>
      <c r="M1665" t="s">
        <v>6</v>
      </c>
      <c r="N1665" t="s">
        <v>558</v>
      </c>
    </row>
    <row r="1666" spans="1:14" x14ac:dyDescent="0.3">
      <c r="A1666">
        <v>747</v>
      </c>
      <c r="B1666" t="s">
        <v>217</v>
      </c>
      <c r="C1666" t="s">
        <v>3</v>
      </c>
      <c r="D1666" t="str">
        <f t="shared" si="78"/>
        <v>HBIandYear 4</v>
      </c>
      <c r="E1666" s="5">
        <v>42735</v>
      </c>
      <c r="F1666" s="2">
        <v>6028199000</v>
      </c>
      <c r="G1666" s="2">
        <v>3752151000</v>
      </c>
      <c r="H1666" s="2">
        <v>1500399000</v>
      </c>
      <c r="I1666">
        <v>0</v>
      </c>
      <c r="J1666">
        <v>0</v>
      </c>
      <c r="K1666" s="2">
        <f t="shared" si="76"/>
        <v>2276048000</v>
      </c>
      <c r="L1666" s="2">
        <f t="shared" si="77"/>
        <v>775649000</v>
      </c>
      <c r="M1666" t="s">
        <v>4</v>
      </c>
      <c r="N1666" t="s">
        <v>570</v>
      </c>
    </row>
    <row r="1667" spans="1:14" x14ac:dyDescent="0.3">
      <c r="A1667">
        <v>759</v>
      </c>
      <c r="B1667" t="s">
        <v>220</v>
      </c>
      <c r="C1667" t="s">
        <v>3</v>
      </c>
      <c r="D1667" t="str">
        <f t="shared" si="78"/>
        <v>HCPandYear 4</v>
      </c>
      <c r="E1667" s="5">
        <v>42735</v>
      </c>
      <c r="F1667" s="2">
        <v>2040486000</v>
      </c>
      <c r="G1667">
        <v>0</v>
      </c>
      <c r="H1667" s="2">
        <v>842010000</v>
      </c>
      <c r="I1667">
        <v>0</v>
      </c>
      <c r="J1667" s="2">
        <v>568108000</v>
      </c>
      <c r="K1667" s="2">
        <f t="shared" ref="K1667:K1712" si="79">F1667-G1667</f>
        <v>2040486000</v>
      </c>
      <c r="L1667" s="2">
        <f t="shared" ref="L1667:L1712" si="80">F1667-G1667-H1667-I1667-J1667</f>
        <v>630368000</v>
      </c>
      <c r="M1667" t="s">
        <v>12</v>
      </c>
      <c r="N1667" t="s">
        <v>505</v>
      </c>
    </row>
    <row r="1668" spans="1:14" x14ac:dyDescent="0.3">
      <c r="A1668">
        <v>783</v>
      </c>
      <c r="B1668" t="s">
        <v>226</v>
      </c>
      <c r="C1668" t="s">
        <v>3</v>
      </c>
      <c r="D1668" t="str">
        <f t="shared" ref="D1668:D1712" si="81">B1668&amp;"and"&amp;C1668</f>
        <v>HONandYear 4</v>
      </c>
      <c r="E1668" s="5">
        <v>42735</v>
      </c>
      <c r="F1668" s="2">
        <v>39302000000</v>
      </c>
      <c r="G1668" s="2">
        <v>27150000000</v>
      </c>
      <c r="H1668" s="2">
        <v>5469000000</v>
      </c>
      <c r="I1668">
        <v>0</v>
      </c>
      <c r="J1668">
        <v>0</v>
      </c>
      <c r="K1668" s="2">
        <f t="shared" si="79"/>
        <v>12152000000</v>
      </c>
      <c r="L1668" s="2">
        <f t="shared" si="80"/>
        <v>6683000000</v>
      </c>
      <c r="M1668" t="s">
        <v>9</v>
      </c>
      <c r="N1668" t="s">
        <v>493</v>
      </c>
    </row>
    <row r="1669" spans="1:14" x14ac:dyDescent="0.3">
      <c r="A1669">
        <v>822</v>
      </c>
      <c r="B1669" t="s">
        <v>236</v>
      </c>
      <c r="C1669" t="s">
        <v>3</v>
      </c>
      <c r="D1669" t="str">
        <f t="shared" si="81"/>
        <v>HUMandYear 4</v>
      </c>
      <c r="E1669" s="5">
        <v>42735</v>
      </c>
      <c r="F1669" s="2">
        <v>54379000000</v>
      </c>
      <c r="G1669" s="2">
        <v>45007000000</v>
      </c>
      <c r="H1669">
        <v>0</v>
      </c>
      <c r="I1669">
        <v>0</v>
      </c>
      <c r="J1669" s="2">
        <v>7631000000</v>
      </c>
      <c r="K1669" s="2">
        <f t="shared" si="79"/>
        <v>9372000000</v>
      </c>
      <c r="L1669" s="2">
        <f t="shared" si="80"/>
        <v>1741000000</v>
      </c>
      <c r="M1669" t="s">
        <v>8</v>
      </c>
      <c r="N1669" t="s">
        <v>511</v>
      </c>
    </row>
    <row r="1670" spans="1:14" x14ac:dyDescent="0.3">
      <c r="A1670">
        <v>842</v>
      </c>
      <c r="B1670" t="s">
        <v>241</v>
      </c>
      <c r="C1670" t="s">
        <v>3</v>
      </c>
      <c r="D1670" t="str">
        <f t="shared" si="81"/>
        <v>INTCandYear 4</v>
      </c>
      <c r="E1670" s="5">
        <v>42735</v>
      </c>
      <c r="F1670" s="2">
        <v>59387000000</v>
      </c>
      <c r="G1670" s="2">
        <v>23196000000</v>
      </c>
      <c r="H1670" s="2">
        <v>8397000000</v>
      </c>
      <c r="I1670" s="2">
        <v>12740000000</v>
      </c>
      <c r="J1670" s="2">
        <v>294000000</v>
      </c>
      <c r="K1670" s="2">
        <f t="shared" si="79"/>
        <v>36191000000</v>
      </c>
      <c r="L1670" s="2">
        <f t="shared" si="80"/>
        <v>14760000000</v>
      </c>
      <c r="M1670" t="s">
        <v>10</v>
      </c>
      <c r="N1670" t="s">
        <v>536</v>
      </c>
    </row>
    <row r="1671" spans="1:14" x14ac:dyDescent="0.3">
      <c r="A1671">
        <v>862</v>
      </c>
      <c r="B1671" t="s">
        <v>246</v>
      </c>
      <c r="C1671" t="s">
        <v>3</v>
      </c>
      <c r="D1671" t="str">
        <f t="shared" si="81"/>
        <v>ISRGandYear 4</v>
      </c>
      <c r="E1671" s="5">
        <v>42735</v>
      </c>
      <c r="F1671" s="2">
        <v>2704400000</v>
      </c>
      <c r="G1671" s="2">
        <v>814300000</v>
      </c>
      <c r="H1671" s="2">
        <v>705300000</v>
      </c>
      <c r="I1671" s="2">
        <v>239600000</v>
      </c>
      <c r="J1671">
        <v>0</v>
      </c>
      <c r="K1671" s="2">
        <f t="shared" si="79"/>
        <v>1890100000</v>
      </c>
      <c r="L1671" s="2">
        <f t="shared" si="80"/>
        <v>945200000</v>
      </c>
      <c r="M1671" t="s">
        <v>8</v>
      </c>
      <c r="N1671" t="s">
        <v>495</v>
      </c>
    </row>
    <row r="1672" spans="1:14" x14ac:dyDescent="0.3">
      <c r="A1672">
        <v>866</v>
      </c>
      <c r="B1672" t="s">
        <v>247</v>
      </c>
      <c r="C1672" t="s">
        <v>3</v>
      </c>
      <c r="D1672" t="str">
        <f t="shared" si="81"/>
        <v>ITWandYear 4</v>
      </c>
      <c r="E1672" s="5">
        <v>42735</v>
      </c>
      <c r="F1672" s="2">
        <v>13599000000</v>
      </c>
      <c r="G1672" s="2">
        <v>7896000000</v>
      </c>
      <c r="H1672" s="2">
        <v>2415000000</v>
      </c>
      <c r="I1672">
        <v>0</v>
      </c>
      <c r="J1672" s="2">
        <v>224000000</v>
      </c>
      <c r="K1672" s="2">
        <f t="shared" si="79"/>
        <v>5703000000</v>
      </c>
      <c r="L1672" s="2">
        <f t="shared" si="80"/>
        <v>3064000000</v>
      </c>
      <c r="M1672" t="s">
        <v>9</v>
      </c>
      <c r="N1672" t="s">
        <v>565</v>
      </c>
    </row>
    <row r="1673" spans="1:14" x14ac:dyDescent="0.3">
      <c r="A1673">
        <v>910</v>
      </c>
      <c r="B1673" t="s">
        <v>258</v>
      </c>
      <c r="C1673" t="s">
        <v>3</v>
      </c>
      <c r="D1673" t="str">
        <f t="shared" si="81"/>
        <v>KMBandYear 4</v>
      </c>
      <c r="E1673" s="5">
        <v>42735</v>
      </c>
      <c r="F1673" s="2">
        <v>18202000000</v>
      </c>
      <c r="G1673" s="2">
        <v>11551000000</v>
      </c>
      <c r="H1673" s="2">
        <v>3334000000</v>
      </c>
      <c r="I1673">
        <v>0</v>
      </c>
      <c r="J1673">
        <v>0</v>
      </c>
      <c r="K1673" s="2">
        <f t="shared" si="79"/>
        <v>6651000000</v>
      </c>
      <c r="L1673" s="2">
        <f t="shared" si="80"/>
        <v>3317000000</v>
      </c>
      <c r="M1673" t="s">
        <v>5</v>
      </c>
      <c r="N1673" t="s">
        <v>523</v>
      </c>
    </row>
    <row r="1674" spans="1:14" x14ac:dyDescent="0.3">
      <c r="A1674">
        <v>914</v>
      </c>
      <c r="B1674" t="s">
        <v>259</v>
      </c>
      <c r="C1674" t="s">
        <v>3</v>
      </c>
      <c r="D1674" t="str">
        <f t="shared" si="81"/>
        <v>KMIandYear 4</v>
      </c>
      <c r="E1674" s="5">
        <v>42735</v>
      </c>
      <c r="F1674" s="2">
        <v>13058000000</v>
      </c>
      <c r="G1674" s="2">
        <v>5801000000</v>
      </c>
      <c r="H1674" s="2">
        <v>1089000000</v>
      </c>
      <c r="I1674">
        <v>0</v>
      </c>
      <c r="J1674" s="2">
        <v>2209000000</v>
      </c>
      <c r="K1674" s="2">
        <f t="shared" si="79"/>
        <v>7257000000</v>
      </c>
      <c r="L1674" s="2">
        <f t="shared" si="80"/>
        <v>3959000000</v>
      </c>
      <c r="M1674" t="s">
        <v>6</v>
      </c>
      <c r="N1674" t="s">
        <v>556</v>
      </c>
    </row>
    <row r="1675" spans="1:14" x14ac:dyDescent="0.3">
      <c r="A1675">
        <v>938</v>
      </c>
      <c r="B1675" t="s">
        <v>265</v>
      </c>
      <c r="C1675" t="s">
        <v>3</v>
      </c>
      <c r="D1675" t="str">
        <f t="shared" si="81"/>
        <v>KSUandYear 4</v>
      </c>
      <c r="E1675" s="5">
        <v>42735</v>
      </c>
      <c r="F1675" s="2">
        <v>2334200000</v>
      </c>
      <c r="G1675" s="2">
        <v>691100000</v>
      </c>
      <c r="H1675" s="2">
        <v>519600000</v>
      </c>
      <c r="I1675">
        <v>0</v>
      </c>
      <c r="J1675" s="2">
        <v>305000000</v>
      </c>
      <c r="K1675" s="2">
        <f t="shared" si="79"/>
        <v>1643100000</v>
      </c>
      <c r="L1675" s="2">
        <f t="shared" si="80"/>
        <v>818500000</v>
      </c>
      <c r="M1675" t="s">
        <v>9</v>
      </c>
      <c r="N1675" t="s">
        <v>596</v>
      </c>
    </row>
    <row r="1676" spans="1:14" x14ac:dyDescent="0.3">
      <c r="A1676">
        <v>974</v>
      </c>
      <c r="B1676" t="s">
        <v>274</v>
      </c>
      <c r="C1676" t="s">
        <v>3</v>
      </c>
      <c r="D1676" t="str">
        <f t="shared" si="81"/>
        <v>LMTandYear 4</v>
      </c>
      <c r="E1676" s="5">
        <v>42735</v>
      </c>
      <c r="F1676" s="2">
        <v>47248000000</v>
      </c>
      <c r="G1676" s="2">
        <v>42186000000</v>
      </c>
      <c r="H1676" s="2">
        <v>-487000000</v>
      </c>
      <c r="I1676">
        <v>0</v>
      </c>
      <c r="J1676">
        <v>0</v>
      </c>
      <c r="K1676" s="2">
        <f t="shared" si="79"/>
        <v>5062000000</v>
      </c>
      <c r="L1676" s="2">
        <f t="shared" si="80"/>
        <v>5549000000</v>
      </c>
      <c r="M1676" t="s">
        <v>9</v>
      </c>
      <c r="N1676" t="s">
        <v>514</v>
      </c>
    </row>
    <row r="1677" spans="1:14" x14ac:dyDescent="0.3">
      <c r="A1677">
        <v>994</v>
      </c>
      <c r="B1677" t="s">
        <v>279</v>
      </c>
      <c r="C1677" t="s">
        <v>3</v>
      </c>
      <c r="D1677" t="str">
        <f t="shared" si="81"/>
        <v>LUVandYear 4</v>
      </c>
      <c r="E1677" s="5">
        <v>42735</v>
      </c>
      <c r="F1677" s="2">
        <v>20425000000</v>
      </c>
      <c r="G1677" s="2">
        <v>6132000000</v>
      </c>
      <c r="H1677" s="2">
        <v>9312000000</v>
      </c>
      <c r="I1677">
        <v>0</v>
      </c>
      <c r="J1677" s="2">
        <v>1221000000</v>
      </c>
      <c r="K1677" s="2">
        <f t="shared" si="79"/>
        <v>14293000000</v>
      </c>
      <c r="L1677" s="2">
        <f t="shared" si="80"/>
        <v>3760000000</v>
      </c>
      <c r="M1677" t="s">
        <v>9</v>
      </c>
      <c r="N1677" t="s">
        <v>497</v>
      </c>
    </row>
    <row r="1678" spans="1:14" x14ac:dyDescent="0.3">
      <c r="A1678">
        <v>1010</v>
      </c>
      <c r="B1678" t="s">
        <v>283</v>
      </c>
      <c r="C1678" t="s">
        <v>3</v>
      </c>
      <c r="D1678" t="str">
        <f t="shared" si="81"/>
        <v>MAandYear 4</v>
      </c>
      <c r="E1678" s="5">
        <v>42735</v>
      </c>
      <c r="F1678" s="2">
        <v>10776000000</v>
      </c>
      <c r="G1678">
        <v>0</v>
      </c>
      <c r="H1678" s="2">
        <v>4525000000</v>
      </c>
      <c r="I1678">
        <v>0</v>
      </c>
      <c r="J1678" s="2">
        <v>373000000</v>
      </c>
      <c r="K1678" s="2">
        <f t="shared" si="79"/>
        <v>10776000000</v>
      </c>
      <c r="L1678" s="2">
        <f t="shared" si="80"/>
        <v>5878000000</v>
      </c>
      <c r="M1678" t="s">
        <v>10</v>
      </c>
      <c r="N1678" t="s">
        <v>506</v>
      </c>
    </row>
    <row r="1679" spans="1:14" x14ac:dyDescent="0.3">
      <c r="A1679">
        <v>1026</v>
      </c>
      <c r="B1679" t="s">
        <v>286</v>
      </c>
      <c r="C1679" t="s">
        <v>3</v>
      </c>
      <c r="D1679" t="str">
        <f t="shared" si="81"/>
        <v>MASandYear 4</v>
      </c>
      <c r="E1679" s="5">
        <v>42735</v>
      </c>
      <c r="F1679" s="2">
        <v>7357000000</v>
      </c>
      <c r="G1679" s="2">
        <v>4901000000</v>
      </c>
      <c r="H1679" s="2">
        <v>1403000000</v>
      </c>
      <c r="I1679">
        <v>0</v>
      </c>
      <c r="J1679">
        <v>0</v>
      </c>
      <c r="K1679" s="2">
        <f t="shared" si="79"/>
        <v>2456000000</v>
      </c>
      <c r="L1679" s="2">
        <f t="shared" si="80"/>
        <v>1053000000</v>
      </c>
      <c r="M1679" t="s">
        <v>9</v>
      </c>
      <c r="N1679" t="s">
        <v>533</v>
      </c>
    </row>
    <row r="1680" spans="1:14" x14ac:dyDescent="0.3">
      <c r="A1680">
        <v>1078</v>
      </c>
      <c r="B1680" t="s">
        <v>299</v>
      </c>
      <c r="C1680" t="s">
        <v>3</v>
      </c>
      <c r="D1680" t="str">
        <f t="shared" si="81"/>
        <v>MMMandYear 4</v>
      </c>
      <c r="E1680" s="5">
        <v>42735</v>
      </c>
      <c r="F1680" s="2">
        <v>30109000000</v>
      </c>
      <c r="G1680" s="2">
        <v>15040000000</v>
      </c>
      <c r="H1680" s="2">
        <v>6111000000</v>
      </c>
      <c r="I1680" s="2">
        <v>1735000000</v>
      </c>
      <c r="J1680">
        <v>0</v>
      </c>
      <c r="K1680" s="2">
        <f t="shared" si="79"/>
        <v>15069000000</v>
      </c>
      <c r="L1680" s="2">
        <f t="shared" si="80"/>
        <v>7223000000</v>
      </c>
      <c r="M1680" t="s">
        <v>9</v>
      </c>
      <c r="N1680" t="s">
        <v>493</v>
      </c>
    </row>
    <row r="1681" spans="1:14" x14ac:dyDescent="0.3">
      <c r="A1681">
        <v>1094</v>
      </c>
      <c r="B1681" t="s">
        <v>302</v>
      </c>
      <c r="C1681" t="s">
        <v>3</v>
      </c>
      <c r="D1681" t="str">
        <f t="shared" si="81"/>
        <v>MOSandYear 4</v>
      </c>
      <c r="E1681" s="5">
        <v>42735</v>
      </c>
      <c r="F1681" s="2">
        <v>7162800000</v>
      </c>
      <c r="G1681" s="2">
        <v>6352800000</v>
      </c>
      <c r="H1681" s="2">
        <v>491000000</v>
      </c>
      <c r="I1681">
        <v>0</v>
      </c>
      <c r="J1681">
        <v>0</v>
      </c>
      <c r="K1681" s="2">
        <f t="shared" si="79"/>
        <v>810000000</v>
      </c>
      <c r="L1681" s="2">
        <f t="shared" si="80"/>
        <v>319000000</v>
      </c>
      <c r="M1681" t="s">
        <v>11</v>
      </c>
      <c r="N1681" t="s">
        <v>521</v>
      </c>
    </row>
    <row r="1682" spans="1:14" x14ac:dyDescent="0.3">
      <c r="A1682">
        <v>1118</v>
      </c>
      <c r="B1682" t="s">
        <v>308</v>
      </c>
      <c r="C1682" t="s">
        <v>3</v>
      </c>
      <c r="D1682" t="str">
        <f t="shared" si="81"/>
        <v>MTDandYear 4</v>
      </c>
      <c r="E1682" s="5">
        <v>42735</v>
      </c>
      <c r="F1682" s="2">
        <v>2508257000</v>
      </c>
      <c r="G1682" s="2">
        <v>1072670000</v>
      </c>
      <c r="H1682" s="2">
        <v>732622000</v>
      </c>
      <c r="I1682" s="2">
        <v>119968000</v>
      </c>
      <c r="J1682" s="2">
        <v>36052000</v>
      </c>
      <c r="K1682" s="2">
        <f t="shared" si="79"/>
        <v>1435587000</v>
      </c>
      <c r="L1682" s="2">
        <f t="shared" si="80"/>
        <v>546945000</v>
      </c>
      <c r="M1682" t="s">
        <v>8</v>
      </c>
      <c r="N1682" t="s">
        <v>592</v>
      </c>
    </row>
    <row r="1683" spans="1:14" x14ac:dyDescent="0.3">
      <c r="A1683">
        <v>1135</v>
      </c>
      <c r="B1683" t="s">
        <v>312</v>
      </c>
      <c r="C1683" t="s">
        <v>3</v>
      </c>
      <c r="D1683" t="str">
        <f t="shared" si="81"/>
        <v>NBLandYear 4</v>
      </c>
      <c r="E1683" s="5">
        <v>42735</v>
      </c>
      <c r="F1683" s="2">
        <v>3491000000</v>
      </c>
      <c r="G1683" s="2">
        <v>1083000000</v>
      </c>
      <c r="H1683" s="2">
        <v>233000000</v>
      </c>
      <c r="I1683">
        <v>0</v>
      </c>
      <c r="J1683" s="2">
        <v>2454000000</v>
      </c>
      <c r="K1683" s="2">
        <f t="shared" si="79"/>
        <v>2408000000</v>
      </c>
      <c r="L1683" s="2">
        <f t="shared" si="80"/>
        <v>-279000000</v>
      </c>
      <c r="M1683" t="s">
        <v>6</v>
      </c>
      <c r="N1683" t="s">
        <v>512</v>
      </c>
    </row>
    <row r="1684" spans="1:14" x14ac:dyDescent="0.3">
      <c r="A1684">
        <v>1151</v>
      </c>
      <c r="B1684" t="s">
        <v>316</v>
      </c>
      <c r="C1684" t="s">
        <v>3</v>
      </c>
      <c r="D1684" t="str">
        <f t="shared" si="81"/>
        <v>NFLXandYear 4</v>
      </c>
      <c r="E1684" s="5">
        <v>42735</v>
      </c>
      <c r="F1684" s="2">
        <v>8830669000</v>
      </c>
      <c r="G1684" s="2">
        <v>6029901000</v>
      </c>
      <c r="H1684" s="2">
        <v>1568877000</v>
      </c>
      <c r="I1684" s="2">
        <v>852098000</v>
      </c>
      <c r="J1684">
        <v>0</v>
      </c>
      <c r="K1684" s="2">
        <f t="shared" si="79"/>
        <v>2800768000</v>
      </c>
      <c r="L1684" s="2">
        <f t="shared" si="80"/>
        <v>379793000</v>
      </c>
      <c r="M1684" t="s">
        <v>10</v>
      </c>
      <c r="N1684" t="s">
        <v>506</v>
      </c>
    </row>
    <row r="1685" spans="1:14" x14ac:dyDescent="0.3">
      <c r="A1685">
        <v>1163</v>
      </c>
      <c r="B1685" t="s">
        <v>319</v>
      </c>
      <c r="C1685" t="s">
        <v>3</v>
      </c>
      <c r="D1685" t="str">
        <f t="shared" si="81"/>
        <v>NLSNandYear 4</v>
      </c>
      <c r="E1685" s="5">
        <v>42735</v>
      </c>
      <c r="F1685" s="2">
        <v>6309000000</v>
      </c>
      <c r="G1685" s="2">
        <v>2607000000</v>
      </c>
      <c r="H1685" s="2">
        <v>1851000000</v>
      </c>
      <c r="I1685">
        <v>0</v>
      </c>
      <c r="J1685" s="2">
        <v>603000000</v>
      </c>
      <c r="K1685" s="2">
        <f t="shared" si="79"/>
        <v>3702000000</v>
      </c>
      <c r="L1685" s="2">
        <f t="shared" si="80"/>
        <v>1248000000</v>
      </c>
      <c r="M1685" t="s">
        <v>9</v>
      </c>
      <c r="N1685" t="s">
        <v>529</v>
      </c>
    </row>
    <row r="1686" spans="1:14" x14ac:dyDescent="0.3">
      <c r="A1686">
        <v>1171</v>
      </c>
      <c r="B1686" t="s">
        <v>320</v>
      </c>
      <c r="C1686" t="s">
        <v>3</v>
      </c>
      <c r="D1686" t="str">
        <f t="shared" si="81"/>
        <v>NSCandYear 4</v>
      </c>
      <c r="E1686" s="5">
        <v>42735</v>
      </c>
      <c r="F1686" s="2">
        <v>9888000000</v>
      </c>
      <c r="G1686" s="2">
        <v>3045000000</v>
      </c>
      <c r="H1686" s="2">
        <v>2743000000</v>
      </c>
      <c r="I1686">
        <v>0</v>
      </c>
      <c r="J1686" s="2">
        <v>1026000000</v>
      </c>
      <c r="K1686" s="2">
        <f t="shared" si="79"/>
        <v>6843000000</v>
      </c>
      <c r="L1686" s="2">
        <f t="shared" si="80"/>
        <v>3074000000</v>
      </c>
      <c r="M1686" t="s">
        <v>9</v>
      </c>
      <c r="N1686" t="s">
        <v>596</v>
      </c>
    </row>
    <row r="1687" spans="1:14" x14ac:dyDescent="0.3">
      <c r="A1687">
        <v>1239</v>
      </c>
      <c r="B1687" t="s">
        <v>333</v>
      </c>
      <c r="C1687" t="s">
        <v>3</v>
      </c>
      <c r="D1687" t="str">
        <f t="shared" si="81"/>
        <v>PCGandYear 4</v>
      </c>
      <c r="E1687" s="5">
        <v>42735</v>
      </c>
      <c r="F1687" s="2">
        <v>17666000000</v>
      </c>
      <c r="G1687" s="2">
        <v>12734000000</v>
      </c>
      <c r="H1687">
        <v>0</v>
      </c>
      <c r="I1687">
        <v>0</v>
      </c>
      <c r="J1687" s="2">
        <v>2755000000</v>
      </c>
      <c r="K1687" s="2">
        <f t="shared" si="79"/>
        <v>4932000000</v>
      </c>
      <c r="L1687" s="2">
        <f t="shared" si="80"/>
        <v>2177000000</v>
      </c>
      <c r="M1687" t="s">
        <v>14</v>
      </c>
      <c r="N1687" t="s">
        <v>501</v>
      </c>
    </row>
    <row r="1688" spans="1:14" x14ac:dyDescent="0.3">
      <c r="A1688">
        <v>1255</v>
      </c>
      <c r="B1688" t="s">
        <v>337</v>
      </c>
      <c r="C1688" t="s">
        <v>3</v>
      </c>
      <c r="D1688" t="str">
        <f t="shared" si="81"/>
        <v>PEPandYear 4</v>
      </c>
      <c r="E1688" s="5">
        <v>42735</v>
      </c>
      <c r="F1688" s="2">
        <v>62799000000</v>
      </c>
      <c r="G1688" s="2">
        <v>28209000000</v>
      </c>
      <c r="H1688" s="2">
        <v>24735000000</v>
      </c>
      <c r="I1688">
        <v>0</v>
      </c>
      <c r="J1688" s="2">
        <v>70000000</v>
      </c>
      <c r="K1688" s="2">
        <f t="shared" si="79"/>
        <v>34590000000</v>
      </c>
      <c r="L1688" s="2">
        <f t="shared" si="80"/>
        <v>9785000000</v>
      </c>
      <c r="M1688" t="s">
        <v>5</v>
      </c>
      <c r="N1688" t="s">
        <v>546</v>
      </c>
    </row>
    <row r="1689" spans="1:14" x14ac:dyDescent="0.3">
      <c r="A1689">
        <v>1263</v>
      </c>
      <c r="B1689" t="s">
        <v>339</v>
      </c>
      <c r="C1689" t="s">
        <v>3</v>
      </c>
      <c r="D1689" t="str">
        <f t="shared" si="81"/>
        <v>PFGandYear 4</v>
      </c>
      <c r="E1689" s="5">
        <v>42735</v>
      </c>
      <c r="F1689" s="2">
        <v>12394100000</v>
      </c>
      <c r="G1689" s="2">
        <v>6913200000</v>
      </c>
      <c r="H1689" s="2">
        <v>156600000</v>
      </c>
      <c r="I1689">
        <v>0</v>
      </c>
      <c r="J1689" s="2">
        <v>3732600000</v>
      </c>
      <c r="K1689" s="2">
        <f t="shared" si="79"/>
        <v>5480900000</v>
      </c>
      <c r="L1689" s="2">
        <f t="shared" si="80"/>
        <v>1591700000</v>
      </c>
      <c r="M1689" t="s">
        <v>7</v>
      </c>
      <c r="N1689" t="s">
        <v>551</v>
      </c>
    </row>
    <row r="1690" spans="1:14" x14ac:dyDescent="0.3">
      <c r="A1690">
        <v>1267</v>
      </c>
      <c r="B1690" t="s">
        <v>340</v>
      </c>
      <c r="C1690" t="s">
        <v>3</v>
      </c>
      <c r="D1690" t="str">
        <f t="shared" si="81"/>
        <v>PGandYear 4</v>
      </c>
      <c r="E1690" s="5">
        <v>42735</v>
      </c>
      <c r="F1690" s="2">
        <v>4860427000</v>
      </c>
      <c r="G1690" s="2">
        <v>299694000</v>
      </c>
      <c r="H1690" s="2">
        <v>1177697000</v>
      </c>
      <c r="I1690" s="2">
        <v>2052295000</v>
      </c>
      <c r="J1690">
        <v>0</v>
      </c>
      <c r="K1690" s="2">
        <f t="shared" si="79"/>
        <v>4560733000</v>
      </c>
      <c r="L1690" s="2">
        <f t="shared" si="80"/>
        <v>1330741000</v>
      </c>
      <c r="M1690" t="s">
        <v>5</v>
      </c>
      <c r="N1690" t="s">
        <v>485</v>
      </c>
    </row>
    <row r="1691" spans="1:14" x14ac:dyDescent="0.3">
      <c r="A1691">
        <v>1279</v>
      </c>
      <c r="B1691" t="s">
        <v>343</v>
      </c>
      <c r="C1691" t="s">
        <v>3</v>
      </c>
      <c r="D1691" t="str">
        <f t="shared" si="81"/>
        <v>PHMandYear 4</v>
      </c>
      <c r="E1691" s="5">
        <v>42735</v>
      </c>
      <c r="F1691" s="2">
        <v>7668476000</v>
      </c>
      <c r="G1691" s="2">
        <v>5728662000</v>
      </c>
      <c r="H1691" s="2">
        <v>957150000</v>
      </c>
      <c r="I1691">
        <v>0</v>
      </c>
      <c r="J1691">
        <v>0</v>
      </c>
      <c r="K1691" s="2">
        <f t="shared" si="79"/>
        <v>1939814000</v>
      </c>
      <c r="L1691" s="2">
        <f t="shared" si="80"/>
        <v>982664000</v>
      </c>
      <c r="M1691" t="s">
        <v>4</v>
      </c>
      <c r="N1691" t="s">
        <v>588</v>
      </c>
    </row>
    <row r="1692" spans="1:14" x14ac:dyDescent="0.3">
      <c r="A1692">
        <v>1287</v>
      </c>
      <c r="B1692" t="s">
        <v>345</v>
      </c>
      <c r="C1692" t="s">
        <v>3</v>
      </c>
      <c r="D1692" t="str">
        <f t="shared" si="81"/>
        <v>PMandYear 4</v>
      </c>
      <c r="E1692" s="5">
        <v>42735</v>
      </c>
      <c r="F1692" s="2">
        <v>74953000000</v>
      </c>
      <c r="G1692" s="2">
        <v>57659000000</v>
      </c>
      <c r="H1692" s="2">
        <v>6405000000</v>
      </c>
      <c r="I1692">
        <v>0</v>
      </c>
      <c r="J1692" s="2">
        <v>74000000</v>
      </c>
      <c r="K1692" s="2">
        <f t="shared" si="79"/>
        <v>17294000000</v>
      </c>
      <c r="L1692" s="2">
        <f t="shared" si="80"/>
        <v>10815000000</v>
      </c>
      <c r="M1692" t="s">
        <v>5</v>
      </c>
      <c r="N1692" t="s">
        <v>555</v>
      </c>
    </row>
    <row r="1693" spans="1:14" x14ac:dyDescent="0.3">
      <c r="A1693">
        <v>1303</v>
      </c>
      <c r="B1693" t="s">
        <v>349</v>
      </c>
      <c r="C1693" t="s">
        <v>3</v>
      </c>
      <c r="D1693" t="str">
        <f t="shared" si="81"/>
        <v>PPGandYear 4</v>
      </c>
      <c r="E1693" s="5">
        <v>42735</v>
      </c>
      <c r="F1693" s="2">
        <v>14751000000</v>
      </c>
      <c r="G1693" s="2">
        <v>8063000000</v>
      </c>
      <c r="H1693" s="2">
        <v>4630000000</v>
      </c>
      <c r="I1693" s="2">
        <v>466000000</v>
      </c>
      <c r="J1693" s="2">
        <v>462000000</v>
      </c>
      <c r="K1693" s="2">
        <f t="shared" si="79"/>
        <v>6688000000</v>
      </c>
      <c r="L1693" s="2">
        <f t="shared" si="80"/>
        <v>1130000000</v>
      </c>
      <c r="M1693" t="s">
        <v>11</v>
      </c>
      <c r="N1693" t="s">
        <v>530</v>
      </c>
    </row>
    <row r="1694" spans="1:14" x14ac:dyDescent="0.3">
      <c r="A1694">
        <v>1341</v>
      </c>
      <c r="B1694" t="s">
        <v>358</v>
      </c>
      <c r="C1694" t="s">
        <v>3</v>
      </c>
      <c r="D1694" t="str">
        <f t="shared" si="81"/>
        <v>RandYear 4</v>
      </c>
      <c r="E1694" s="5">
        <v>42735</v>
      </c>
      <c r="F1694" s="2">
        <v>6786984000</v>
      </c>
      <c r="G1694" s="2">
        <v>5285568000</v>
      </c>
      <c r="H1694" s="2">
        <v>956158000</v>
      </c>
      <c r="I1694">
        <v>0</v>
      </c>
      <c r="J1694">
        <v>0</v>
      </c>
      <c r="K1694" s="2">
        <f t="shared" si="79"/>
        <v>1501416000</v>
      </c>
      <c r="L1694" s="2">
        <f t="shared" si="80"/>
        <v>545258000</v>
      </c>
      <c r="M1694" t="s">
        <v>9</v>
      </c>
      <c r="N1694" t="s">
        <v>493</v>
      </c>
    </row>
    <row r="1695" spans="1:14" x14ac:dyDescent="0.3">
      <c r="A1695">
        <v>1349</v>
      </c>
      <c r="B1695" t="s">
        <v>360</v>
      </c>
      <c r="C1695" t="s">
        <v>3</v>
      </c>
      <c r="D1695" t="str">
        <f t="shared" si="81"/>
        <v>REGNandYear 4</v>
      </c>
      <c r="E1695" s="5">
        <v>42735</v>
      </c>
      <c r="F1695" s="2">
        <v>4860427000</v>
      </c>
      <c r="G1695" s="2">
        <v>299694000</v>
      </c>
      <c r="H1695" s="2">
        <v>1177697000</v>
      </c>
      <c r="I1695" s="2">
        <v>2052295000</v>
      </c>
      <c r="J1695">
        <v>0</v>
      </c>
      <c r="K1695" s="2">
        <f t="shared" si="79"/>
        <v>4560733000</v>
      </c>
      <c r="L1695" s="2">
        <f t="shared" si="80"/>
        <v>1330741000</v>
      </c>
      <c r="M1695" t="s">
        <v>8</v>
      </c>
      <c r="N1695" t="s">
        <v>538</v>
      </c>
    </row>
    <row r="1696" spans="1:14" x14ac:dyDescent="0.3">
      <c r="A1696">
        <v>1353</v>
      </c>
      <c r="B1696" t="s">
        <v>361</v>
      </c>
      <c r="C1696" t="s">
        <v>3</v>
      </c>
      <c r="D1696" t="str">
        <f t="shared" si="81"/>
        <v>RHIandYear 4</v>
      </c>
      <c r="E1696" s="5">
        <v>42735</v>
      </c>
      <c r="F1696" s="2">
        <v>5250399000</v>
      </c>
      <c r="G1696" s="2">
        <v>3089723000</v>
      </c>
      <c r="H1696" s="2">
        <v>1606217000</v>
      </c>
      <c r="I1696">
        <v>0</v>
      </c>
      <c r="J1696" s="2">
        <v>1237000</v>
      </c>
      <c r="K1696" s="2">
        <f t="shared" si="79"/>
        <v>2160676000</v>
      </c>
      <c r="L1696" s="2">
        <f t="shared" si="80"/>
        <v>553222000</v>
      </c>
      <c r="M1696" t="s">
        <v>9</v>
      </c>
      <c r="N1696" t="s">
        <v>601</v>
      </c>
    </row>
    <row r="1697" spans="1:14" x14ac:dyDescent="0.3">
      <c r="A1697">
        <v>1381</v>
      </c>
      <c r="B1697" t="s">
        <v>368</v>
      </c>
      <c r="C1697" t="s">
        <v>3</v>
      </c>
      <c r="D1697" t="str">
        <f t="shared" si="81"/>
        <v>RSGandYear 4</v>
      </c>
      <c r="E1697" s="5">
        <v>42735</v>
      </c>
      <c r="F1697" s="2">
        <v>9387700000</v>
      </c>
      <c r="G1697" s="2">
        <v>5764000000</v>
      </c>
      <c r="H1697" s="2">
        <v>1054500000</v>
      </c>
      <c r="I1697">
        <v>0</v>
      </c>
      <c r="J1697" s="2">
        <v>991100000</v>
      </c>
      <c r="K1697" s="2">
        <f t="shared" si="79"/>
        <v>3623700000</v>
      </c>
      <c r="L1697" s="2">
        <f t="shared" si="80"/>
        <v>1578100000</v>
      </c>
      <c r="M1697" t="s">
        <v>9</v>
      </c>
      <c r="N1697" t="s">
        <v>493</v>
      </c>
    </row>
    <row r="1698" spans="1:14" x14ac:dyDescent="0.3">
      <c r="A1698">
        <v>1401</v>
      </c>
      <c r="B1698" t="s">
        <v>372</v>
      </c>
      <c r="C1698" t="s">
        <v>3</v>
      </c>
      <c r="D1698" t="str">
        <f t="shared" si="81"/>
        <v>SEEandYear 4</v>
      </c>
      <c r="E1698" s="5">
        <v>42735</v>
      </c>
      <c r="F1698" s="2">
        <v>6778300000</v>
      </c>
      <c r="G1698" s="2">
        <v>4246700000</v>
      </c>
      <c r="H1698" s="2">
        <v>1604400000</v>
      </c>
      <c r="I1698">
        <v>0</v>
      </c>
      <c r="J1698" s="2">
        <v>94900000</v>
      </c>
      <c r="K1698" s="2">
        <f t="shared" si="79"/>
        <v>2531600000</v>
      </c>
      <c r="L1698" s="2">
        <f t="shared" si="80"/>
        <v>832300000</v>
      </c>
      <c r="M1698" t="s">
        <v>11</v>
      </c>
      <c r="N1698" t="s">
        <v>516</v>
      </c>
    </row>
    <row r="1699" spans="1:14" x14ac:dyDescent="0.3">
      <c r="A1699">
        <v>1421</v>
      </c>
      <c r="B1699" t="s">
        <v>377</v>
      </c>
      <c r="C1699" t="s">
        <v>3</v>
      </c>
      <c r="D1699" t="str">
        <f t="shared" si="81"/>
        <v>SNAandYear 4</v>
      </c>
      <c r="E1699" s="5">
        <v>42735</v>
      </c>
      <c r="F1699" s="2">
        <v>3711800000</v>
      </c>
      <c r="G1699" s="2">
        <v>1803500000</v>
      </c>
      <c r="H1699" s="2">
        <v>1054100000</v>
      </c>
      <c r="I1699">
        <v>0</v>
      </c>
      <c r="J1699">
        <v>0</v>
      </c>
      <c r="K1699" s="2">
        <f t="shared" si="79"/>
        <v>1908300000</v>
      </c>
      <c r="L1699" s="2">
        <f t="shared" si="80"/>
        <v>854200000</v>
      </c>
      <c r="M1699" t="s">
        <v>4</v>
      </c>
      <c r="N1699" t="s">
        <v>591</v>
      </c>
    </row>
    <row r="1700" spans="1:14" x14ac:dyDescent="0.3">
      <c r="A1700">
        <v>1469</v>
      </c>
      <c r="B1700" t="s">
        <v>387</v>
      </c>
      <c r="C1700" t="s">
        <v>3</v>
      </c>
      <c r="D1700" t="str">
        <f t="shared" si="81"/>
        <v>SWKandYear 4</v>
      </c>
      <c r="E1700" s="5">
        <v>42735</v>
      </c>
      <c r="F1700" s="2">
        <v>11406900000</v>
      </c>
      <c r="G1700" s="2">
        <v>7139700000</v>
      </c>
      <c r="H1700" s="2">
        <v>2798900000</v>
      </c>
      <c r="I1700">
        <v>0</v>
      </c>
      <c r="J1700">
        <v>0</v>
      </c>
      <c r="K1700" s="2">
        <f t="shared" si="79"/>
        <v>4267200000</v>
      </c>
      <c r="L1700" s="2">
        <f t="shared" si="80"/>
        <v>1468300000</v>
      </c>
      <c r="M1700" t="s">
        <v>4</v>
      </c>
      <c r="N1700" t="s">
        <v>591</v>
      </c>
    </row>
    <row r="1701" spans="1:14" x14ac:dyDescent="0.3">
      <c r="A1701">
        <v>1485</v>
      </c>
      <c r="B1701" t="s">
        <v>391</v>
      </c>
      <c r="C1701" t="s">
        <v>3</v>
      </c>
      <c r="D1701" t="str">
        <f t="shared" si="81"/>
        <v>SYKandYear 4</v>
      </c>
      <c r="E1701" s="5">
        <v>42735</v>
      </c>
      <c r="F1701" s="2">
        <v>11325000000</v>
      </c>
      <c r="G1701" s="2">
        <v>3830000000</v>
      </c>
      <c r="H1701" s="2">
        <v>4295000000</v>
      </c>
      <c r="I1701" s="2">
        <v>715000000</v>
      </c>
      <c r="J1701" s="2">
        <v>319000000</v>
      </c>
      <c r="K1701" s="2">
        <f t="shared" si="79"/>
        <v>7495000000</v>
      </c>
      <c r="L1701" s="2">
        <f t="shared" si="80"/>
        <v>2166000000</v>
      </c>
      <c r="M1701" t="s">
        <v>8</v>
      </c>
      <c r="N1701" t="s">
        <v>495</v>
      </c>
    </row>
    <row r="1702" spans="1:14" x14ac:dyDescent="0.3">
      <c r="A1702">
        <v>1501</v>
      </c>
      <c r="B1702" t="s">
        <v>395</v>
      </c>
      <c r="C1702" t="s">
        <v>3</v>
      </c>
      <c r="D1702" t="str">
        <f t="shared" si="81"/>
        <v>TAPandYear 4</v>
      </c>
      <c r="E1702" s="5">
        <v>42735</v>
      </c>
      <c r="F1702" s="2">
        <v>4885000000</v>
      </c>
      <c r="G1702" s="2">
        <v>3003100000</v>
      </c>
      <c r="H1702" s="2">
        <v>1597300000</v>
      </c>
      <c r="I1702">
        <v>0</v>
      </c>
      <c r="J1702">
        <v>0</v>
      </c>
      <c r="K1702" s="2">
        <f t="shared" si="79"/>
        <v>1881900000</v>
      </c>
      <c r="L1702" s="2">
        <f t="shared" si="80"/>
        <v>284600000</v>
      </c>
      <c r="M1702" t="s">
        <v>5</v>
      </c>
      <c r="N1702" t="s">
        <v>602</v>
      </c>
    </row>
    <row r="1703" spans="1:14" x14ac:dyDescent="0.3">
      <c r="A1703">
        <v>1545</v>
      </c>
      <c r="B1703" t="s">
        <v>406</v>
      </c>
      <c r="C1703" t="s">
        <v>3</v>
      </c>
      <c r="D1703" t="str">
        <f t="shared" si="81"/>
        <v>TRVandYear 4</v>
      </c>
      <c r="E1703" s="5">
        <v>42735</v>
      </c>
      <c r="F1703" s="2">
        <v>27625000000</v>
      </c>
      <c r="G1703" s="2">
        <v>15070000000</v>
      </c>
      <c r="H1703" s="2">
        <v>4154000000</v>
      </c>
      <c r="I1703">
        <v>0</v>
      </c>
      <c r="J1703" s="2">
        <v>3985000000</v>
      </c>
      <c r="K1703" s="2">
        <f t="shared" si="79"/>
        <v>12555000000</v>
      </c>
      <c r="L1703" s="2">
        <f t="shared" si="80"/>
        <v>4416000000</v>
      </c>
      <c r="M1703" t="s">
        <v>7</v>
      </c>
      <c r="N1703" t="s">
        <v>504</v>
      </c>
    </row>
    <row r="1704" spans="1:14" x14ac:dyDescent="0.3">
      <c r="A1704">
        <v>1597</v>
      </c>
      <c r="B1704" t="s">
        <v>418</v>
      </c>
      <c r="C1704" t="s">
        <v>3</v>
      </c>
      <c r="D1704" t="str">
        <f t="shared" si="81"/>
        <v>UNHandYear 4</v>
      </c>
      <c r="E1704" s="5">
        <v>42735</v>
      </c>
      <c r="F1704" s="2">
        <v>184840000000</v>
      </c>
      <c r="G1704" s="2">
        <v>117038000000</v>
      </c>
      <c r="H1704">
        <v>0</v>
      </c>
      <c r="I1704">
        <v>0</v>
      </c>
      <c r="J1704" s="2">
        <v>54872000000</v>
      </c>
      <c r="K1704" s="2">
        <f t="shared" si="79"/>
        <v>67802000000</v>
      </c>
      <c r="L1704" s="2">
        <f t="shared" si="80"/>
        <v>12930000000</v>
      </c>
      <c r="M1704" t="s">
        <v>8</v>
      </c>
      <c r="N1704" t="s">
        <v>511</v>
      </c>
    </row>
    <row r="1705" spans="1:14" x14ac:dyDescent="0.3">
      <c r="A1705">
        <v>1605</v>
      </c>
      <c r="B1705" t="s">
        <v>420</v>
      </c>
      <c r="C1705" t="s">
        <v>3</v>
      </c>
      <c r="D1705" t="str">
        <f t="shared" si="81"/>
        <v>UNPandYear 4</v>
      </c>
      <c r="E1705" s="5">
        <v>42735</v>
      </c>
      <c r="F1705" s="2">
        <v>19941000000</v>
      </c>
      <c r="G1705" s="2">
        <v>3747000000</v>
      </c>
      <c r="H1705" s="2">
        <v>6884000000</v>
      </c>
      <c r="I1705">
        <v>0</v>
      </c>
      <c r="J1705" s="2">
        <v>2038000000</v>
      </c>
      <c r="K1705" s="2">
        <f t="shared" si="79"/>
        <v>16194000000</v>
      </c>
      <c r="L1705" s="2">
        <f t="shared" si="80"/>
        <v>7272000000</v>
      </c>
      <c r="M1705" t="s">
        <v>9</v>
      </c>
      <c r="N1705" t="s">
        <v>596</v>
      </c>
    </row>
    <row r="1706" spans="1:14" x14ac:dyDescent="0.3">
      <c r="A1706">
        <v>1621</v>
      </c>
      <c r="B1706" t="s">
        <v>424</v>
      </c>
      <c r="C1706" t="s">
        <v>3</v>
      </c>
      <c r="D1706" t="str">
        <f t="shared" si="81"/>
        <v>UTXandYear 4</v>
      </c>
      <c r="E1706" s="5">
        <v>42735</v>
      </c>
      <c r="F1706" s="2">
        <v>57244000000</v>
      </c>
      <c r="G1706" s="2">
        <v>41460000000</v>
      </c>
      <c r="H1706" s="2">
        <v>5275000000</v>
      </c>
      <c r="I1706" s="2">
        <v>2337000000</v>
      </c>
      <c r="J1706">
        <v>0</v>
      </c>
      <c r="K1706" s="2">
        <f t="shared" si="79"/>
        <v>15784000000</v>
      </c>
      <c r="L1706" s="2">
        <f t="shared" si="80"/>
        <v>8172000000</v>
      </c>
      <c r="M1706" t="s">
        <v>9</v>
      </c>
      <c r="N1706" t="s">
        <v>493</v>
      </c>
    </row>
    <row r="1707" spans="1:14" x14ac:dyDescent="0.3">
      <c r="A1707">
        <v>1649</v>
      </c>
      <c r="B1707" t="s">
        <v>431</v>
      </c>
      <c r="C1707" t="s">
        <v>3</v>
      </c>
      <c r="D1707" t="str">
        <f t="shared" si="81"/>
        <v>VNOandYear 4</v>
      </c>
      <c r="E1707" s="5">
        <v>42735</v>
      </c>
      <c r="F1707" s="2">
        <v>2506202000</v>
      </c>
      <c r="G1707" s="2">
        <v>1024336000</v>
      </c>
      <c r="H1707" s="2">
        <v>179279000</v>
      </c>
      <c r="I1707">
        <v>0</v>
      </c>
      <c r="J1707" s="2">
        <v>565059000</v>
      </c>
      <c r="K1707" s="2">
        <f t="shared" si="79"/>
        <v>1481866000</v>
      </c>
      <c r="L1707" s="2">
        <f t="shared" si="80"/>
        <v>737528000</v>
      </c>
      <c r="M1707" t="s">
        <v>12</v>
      </c>
      <c r="N1707" t="s">
        <v>505</v>
      </c>
    </row>
    <row r="1708" spans="1:14" x14ac:dyDescent="0.3">
      <c r="A1708">
        <v>1665</v>
      </c>
      <c r="B1708" t="s">
        <v>435</v>
      </c>
      <c r="C1708" t="s">
        <v>3</v>
      </c>
      <c r="D1708" t="str">
        <f t="shared" si="81"/>
        <v>VTRandYear 4</v>
      </c>
      <c r="E1708" s="5">
        <v>42735</v>
      </c>
      <c r="F1708" s="2">
        <v>3442646000</v>
      </c>
      <c r="G1708" s="2">
        <v>1442073000</v>
      </c>
      <c r="H1708" s="2">
        <v>136863000</v>
      </c>
      <c r="I1708">
        <v>0</v>
      </c>
      <c r="J1708" s="2">
        <v>898924000</v>
      </c>
      <c r="K1708" s="2">
        <f t="shared" si="79"/>
        <v>2000573000</v>
      </c>
      <c r="L1708" s="2">
        <f t="shared" si="80"/>
        <v>964786000</v>
      </c>
      <c r="M1708" t="s">
        <v>12</v>
      </c>
      <c r="N1708" t="s">
        <v>505</v>
      </c>
    </row>
    <row r="1709" spans="1:14" x14ac:dyDescent="0.3">
      <c r="A1709">
        <v>1693</v>
      </c>
      <c r="B1709" t="s">
        <v>442</v>
      </c>
      <c r="C1709" t="s">
        <v>3</v>
      </c>
      <c r="D1709" t="str">
        <f t="shared" si="81"/>
        <v>WHRandYear 4</v>
      </c>
      <c r="E1709" s="5">
        <v>42735</v>
      </c>
      <c r="F1709" s="2">
        <v>20718000000</v>
      </c>
      <c r="G1709" s="2">
        <v>17036000000</v>
      </c>
      <c r="H1709" s="2">
        <v>2084000000</v>
      </c>
      <c r="I1709">
        <v>0</v>
      </c>
      <c r="J1709" s="2">
        <v>71000000</v>
      </c>
      <c r="K1709" s="2">
        <f t="shared" si="79"/>
        <v>3682000000</v>
      </c>
      <c r="L1709" s="2">
        <f t="shared" si="80"/>
        <v>1527000000</v>
      </c>
      <c r="M1709" t="s">
        <v>4</v>
      </c>
      <c r="N1709" t="s">
        <v>591</v>
      </c>
    </row>
    <row r="1710" spans="1:14" x14ac:dyDescent="0.3">
      <c r="A1710">
        <v>1701</v>
      </c>
      <c r="B1710" t="s">
        <v>443</v>
      </c>
      <c r="C1710" t="s">
        <v>3</v>
      </c>
      <c r="D1710" t="str">
        <f t="shared" si="81"/>
        <v>WMandYear 4</v>
      </c>
      <c r="E1710" s="5">
        <v>42735</v>
      </c>
      <c r="F1710" s="2">
        <v>13609000000</v>
      </c>
      <c r="G1710" s="2">
        <v>8486000000</v>
      </c>
      <c r="H1710" s="2">
        <v>1410000000</v>
      </c>
      <c r="I1710">
        <v>0</v>
      </c>
      <c r="J1710" s="2">
        <v>1301000000</v>
      </c>
      <c r="K1710" s="2">
        <f t="shared" si="79"/>
        <v>5123000000</v>
      </c>
      <c r="L1710" s="2">
        <f t="shared" si="80"/>
        <v>2412000000</v>
      </c>
      <c r="M1710" t="s">
        <v>9</v>
      </c>
      <c r="N1710" t="s">
        <v>603</v>
      </c>
    </row>
    <row r="1711" spans="1:14" x14ac:dyDescent="0.3">
      <c r="A1711">
        <v>1780</v>
      </c>
      <c r="B1711" t="s">
        <v>463</v>
      </c>
      <c r="C1711" t="s">
        <v>3</v>
      </c>
      <c r="D1711" t="str">
        <f t="shared" si="81"/>
        <v>ZTSandYear 4</v>
      </c>
      <c r="E1711" s="5">
        <v>42735</v>
      </c>
      <c r="F1711" s="2">
        <v>4888000000</v>
      </c>
      <c r="G1711" s="2">
        <v>1666000000</v>
      </c>
      <c r="H1711" s="2">
        <v>1364000000</v>
      </c>
      <c r="I1711" s="2">
        <v>376000000</v>
      </c>
      <c r="J1711" s="2">
        <v>85000000</v>
      </c>
      <c r="K1711" s="2">
        <f t="shared" si="79"/>
        <v>3222000000</v>
      </c>
      <c r="L1711" s="2">
        <f t="shared" si="80"/>
        <v>1397000000</v>
      </c>
      <c r="M1711" t="s">
        <v>8</v>
      </c>
      <c r="N1711" t="s">
        <v>498</v>
      </c>
    </row>
    <row r="1712" spans="1:14" x14ac:dyDescent="0.3">
      <c r="A1712">
        <v>838</v>
      </c>
      <c r="B1712" t="s">
        <v>240</v>
      </c>
      <c r="C1712" t="s">
        <v>3</v>
      </c>
      <c r="D1712" t="str">
        <f t="shared" si="81"/>
        <v>ILMNandYear 4</v>
      </c>
      <c r="E1712" s="5">
        <v>42736</v>
      </c>
      <c r="F1712" s="2">
        <v>2398373000</v>
      </c>
      <c r="G1712" s="2">
        <v>731925000</v>
      </c>
      <c r="H1712" s="2">
        <v>584491000</v>
      </c>
      <c r="I1712" s="2">
        <v>504415000</v>
      </c>
      <c r="J1712">
        <v>0</v>
      </c>
      <c r="K1712" s="2">
        <f t="shared" si="79"/>
        <v>1666448000</v>
      </c>
      <c r="L1712" s="2">
        <f t="shared" si="80"/>
        <v>577542000</v>
      </c>
      <c r="M1712" t="s">
        <v>8</v>
      </c>
      <c r="N1712"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vt:lpstr>
      <vt:lpstr>Summary Statistics</vt:lpstr>
      <vt:lpstr>P&amp;L Statement</vt:lpstr>
      <vt:lpstr>Forecast Model </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Shahad Ibrahim</dc:creator>
  <cp:lastModifiedBy>Shahad Alghamdi</cp:lastModifiedBy>
  <dcterms:created xsi:type="dcterms:W3CDTF">2015-06-05T18:17:20Z</dcterms:created>
  <dcterms:modified xsi:type="dcterms:W3CDTF">2022-04-27T08:30:26Z</dcterms:modified>
</cp:coreProperties>
</file>