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paneu.sharepoint.com/teams/ORG_EPO_PAPEU-EPOKPI/Shared Documents/EPO KPI/April 25/"/>
    </mc:Choice>
  </mc:AlternateContent>
  <xr:revisionPtr revIDLastSave="13" documentId="8_{ED26EFE5-252F-4B42-A4CD-2DF86B7AD7DF}" xr6:coauthVersionLast="47" xr6:coauthVersionMax="47" xr10:uidLastSave="{626F8213-5E85-4F37-A3B1-332ADEABA0DA}"/>
  <bookViews>
    <workbookView xWindow="-110" yWindow="-110" windowWidth="19420" windowHeight="10300" tabRatio="888" xr2:uid="{00000000-000D-0000-FFFF-FFFF00000000}"/>
  </bookViews>
  <sheets>
    <sheet name="Dashboard" sheetId="19" r:id="rId1"/>
    <sheet name="Summary" sheetId="10" state="hidden" r:id="rId2"/>
    <sheet name="PSI deviation in %" sheetId="17" state="hidden" r:id="rId3"/>
    <sheet name="PSI deviation in Value " sheetId="18" state="hidden" r:id="rId4"/>
    <sheet name="P fix vs Official P" sheetId="20" state="hidden" r:id="rId5"/>
    <sheet name="Negative Inventory" sheetId="15" state="hidden" r:id="rId6"/>
    <sheet name="pivot neg. inv." sheetId="16" state="hidden" r:id="rId7"/>
    <sheet name="missing P&amp;I price" sheetId="1" state="hidden" r:id="rId8"/>
    <sheet name="pivot P&amp;I price" sheetId="6" state="hidden" r:id="rId9"/>
    <sheet name="data missing net price" sheetId="12" state="hidden" r:id="rId10"/>
    <sheet name="pivot net price" sheetId="13" state="hidden" r:id="rId11"/>
    <sheet name="ref" sheetId="4" state="hidden" r:id="rId12"/>
    <sheet name="Info" sheetId="21" state="hidden" r:id="rId13"/>
  </sheets>
  <definedNames>
    <definedName name="_xlnm._FilterDatabase" localSheetId="9" hidden="1">'data missing net price'!$A$1:$G$1</definedName>
    <definedName name="_xlnm._FilterDatabase" localSheetId="7" hidden="1">'missing P&amp;I price'!$D$1:$H$1</definedName>
    <definedName name="_xlnm._FilterDatabase" localSheetId="5" hidden="1">'Negative Inventory'!$A$1:$K$33</definedName>
    <definedName name="_xlnm._FilterDatabase" localSheetId="4" hidden="1">'P fix vs Official P'!$A$1:$AJ$25</definedName>
    <definedName name="_xlnm._FilterDatabase" localSheetId="3" hidden="1">'PSI deviation in Value '!$A$4:$Z$4</definedName>
  </definedNames>
  <calcPr calcId="191028" concurrentManualCount="16"/>
  <pivotCaches>
    <pivotCache cacheId="0" r:id="rId14"/>
    <pivotCache cacheId="1" r:id="rId15"/>
    <pivotCache cacheId="2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5" l="1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55" i="15"/>
  <c r="K356" i="15"/>
  <c r="K357" i="15"/>
  <c r="K358" i="15"/>
  <c r="K359" i="15"/>
  <c r="K360" i="15"/>
  <c r="K361" i="15"/>
  <c r="K362" i="15"/>
  <c r="K363" i="15"/>
  <c r="K364" i="15"/>
  <c r="K365" i="15"/>
  <c r="K366" i="15"/>
  <c r="K367" i="15"/>
  <c r="K368" i="15"/>
  <c r="K369" i="15"/>
  <c r="K370" i="15"/>
  <c r="K371" i="15"/>
  <c r="K372" i="15"/>
  <c r="K373" i="15"/>
  <c r="K374" i="15"/>
  <c r="K375" i="15"/>
  <c r="K376" i="15"/>
  <c r="K377" i="15"/>
  <c r="K378" i="15"/>
  <c r="K379" i="15"/>
  <c r="K380" i="15"/>
  <c r="K381" i="15"/>
  <c r="K382" i="15"/>
  <c r="K383" i="15"/>
  <c r="K384" i="15"/>
  <c r="K385" i="15"/>
  <c r="K386" i="15"/>
  <c r="K387" i="15"/>
  <c r="K388" i="15"/>
  <c r="K389" i="15"/>
  <c r="K390" i="15"/>
  <c r="K391" i="15"/>
  <c r="K392" i="15"/>
  <c r="K393" i="15"/>
  <c r="K394" i="15"/>
  <c r="K395" i="15"/>
  <c r="K396" i="15"/>
  <c r="K397" i="15"/>
  <c r="K398" i="15"/>
  <c r="K399" i="15"/>
  <c r="K400" i="15"/>
  <c r="K401" i="15"/>
  <c r="K402" i="15"/>
  <c r="K403" i="15"/>
  <c r="K404" i="15"/>
  <c r="K405" i="15"/>
  <c r="K406" i="15"/>
  <c r="K407" i="15"/>
  <c r="K408" i="15"/>
  <c r="K409" i="15"/>
  <c r="K410" i="15"/>
  <c r="K411" i="15"/>
  <c r="K412" i="15"/>
  <c r="K413" i="15"/>
  <c r="K414" i="15"/>
  <c r="K415" i="15"/>
  <c r="K416" i="15"/>
  <c r="K417" i="15"/>
  <c r="K418" i="15"/>
  <c r="K419" i="15"/>
  <c r="K420" i="15"/>
  <c r="K421" i="15"/>
  <c r="K422" i="15"/>
  <c r="K423" i="15"/>
  <c r="K424" i="15"/>
  <c r="K425" i="15"/>
  <c r="K426" i="15"/>
  <c r="K427" i="15"/>
  <c r="K428" i="15"/>
  <c r="K429" i="15"/>
  <c r="K430" i="15"/>
  <c r="K431" i="15"/>
  <c r="K432" i="15"/>
  <c r="K433" i="15"/>
  <c r="K434" i="15"/>
  <c r="K435" i="15"/>
  <c r="K436" i="15"/>
  <c r="K437" i="15"/>
  <c r="K438" i="15"/>
  <c r="K439" i="15"/>
  <c r="K440" i="15"/>
  <c r="K441" i="15"/>
  <c r="K442" i="15"/>
  <c r="K443" i="15"/>
  <c r="K444" i="15"/>
  <c r="K445" i="15"/>
  <c r="K446" i="15"/>
  <c r="K447" i="15"/>
  <c r="K448" i="15"/>
  <c r="K449" i="15"/>
  <c r="K450" i="15"/>
  <c r="K451" i="15"/>
  <c r="K452" i="15"/>
  <c r="K453" i="15"/>
  <c r="K454" i="15"/>
  <c r="K455" i="15"/>
  <c r="K456" i="15"/>
  <c r="K457" i="15"/>
  <c r="K458" i="15"/>
  <c r="K459" i="15"/>
  <c r="K460" i="15"/>
  <c r="K461" i="15"/>
  <c r="K462" i="15"/>
  <c r="K463" i="15"/>
  <c r="K464" i="15"/>
  <c r="K465" i="15"/>
  <c r="K466" i="15"/>
  <c r="K467" i="15"/>
  <c r="K468" i="15"/>
  <c r="K469" i="15"/>
  <c r="K470" i="15"/>
  <c r="K471" i="15"/>
  <c r="K472" i="15"/>
  <c r="K473" i="15"/>
  <c r="K474" i="15"/>
  <c r="K475" i="15"/>
  <c r="K476" i="15"/>
  <c r="K477" i="15"/>
  <c r="K478" i="15"/>
  <c r="K479" i="15"/>
  <c r="K480" i="15"/>
  <c r="K481" i="15"/>
  <c r="K482" i="15"/>
  <c r="K483" i="15"/>
  <c r="K484" i="15"/>
  <c r="K485" i="15"/>
  <c r="K486" i="15"/>
  <c r="K487" i="15"/>
  <c r="K488" i="15"/>
  <c r="K489" i="15"/>
  <c r="K490" i="15"/>
  <c r="K491" i="15"/>
  <c r="K492" i="15"/>
  <c r="K493" i="15"/>
  <c r="K494" i="15"/>
  <c r="K495" i="15"/>
  <c r="K496" i="15"/>
  <c r="K497" i="15"/>
  <c r="K498" i="15"/>
  <c r="K499" i="15"/>
  <c r="K500" i="15"/>
  <c r="K501" i="15"/>
  <c r="K502" i="15"/>
  <c r="K503" i="15"/>
  <c r="K504" i="15"/>
  <c r="K505" i="15"/>
  <c r="K506" i="15"/>
  <c r="K507" i="15"/>
  <c r="K508" i="15"/>
  <c r="K509" i="15"/>
  <c r="K510" i="15"/>
  <c r="K511" i="15"/>
  <c r="K512" i="15"/>
  <c r="K513" i="15"/>
  <c r="K514" i="15"/>
  <c r="K515" i="15"/>
  <c r="K516" i="15"/>
  <c r="K517" i="15"/>
  <c r="K518" i="15"/>
  <c r="K519" i="15"/>
  <c r="K520" i="15"/>
  <c r="K521" i="15"/>
  <c r="K522" i="15"/>
  <c r="K523" i="15"/>
  <c r="K524" i="15"/>
  <c r="K525" i="15"/>
  <c r="K526" i="15"/>
  <c r="K527" i="15"/>
  <c r="K528" i="15"/>
  <c r="K529" i="15"/>
  <c r="K530" i="15"/>
  <c r="K531" i="15"/>
  <c r="K532" i="15"/>
  <c r="K533" i="15"/>
  <c r="K534" i="15"/>
  <c r="K535" i="15"/>
  <c r="K536" i="15"/>
  <c r="K537" i="15"/>
  <c r="K538" i="15"/>
  <c r="K539" i="15"/>
  <c r="K540" i="15"/>
  <c r="K541" i="15"/>
  <c r="K542" i="15"/>
  <c r="K543" i="15"/>
  <c r="K544" i="15"/>
  <c r="K545" i="15"/>
  <c r="K546" i="15"/>
  <c r="K547" i="15"/>
  <c r="K548" i="15"/>
  <c r="K549" i="15"/>
  <c r="K550" i="15"/>
  <c r="K551" i="15"/>
  <c r="K552" i="15"/>
  <c r="K553" i="15"/>
  <c r="K554" i="15"/>
  <c r="K555" i="15"/>
  <c r="K556" i="15"/>
  <c r="K557" i="15"/>
  <c r="K558" i="15"/>
  <c r="K559" i="15"/>
  <c r="K560" i="15"/>
  <c r="K561" i="15"/>
  <c r="K562" i="15"/>
  <c r="K563" i="15"/>
  <c r="K564" i="15"/>
  <c r="K565" i="15"/>
  <c r="K566" i="15"/>
  <c r="K567" i="15"/>
  <c r="K568" i="15"/>
  <c r="K569" i="15"/>
  <c r="K570" i="15"/>
  <c r="K571" i="15"/>
  <c r="K572" i="15"/>
  <c r="K573" i="15"/>
  <c r="K574" i="15"/>
  <c r="K575" i="15"/>
  <c r="K576" i="15"/>
  <c r="K577" i="15"/>
  <c r="K578" i="15"/>
  <c r="K579" i="15"/>
  <c r="K580" i="15"/>
  <c r="K581" i="15"/>
  <c r="K582" i="15"/>
  <c r="K583" i="15"/>
  <c r="K584" i="15"/>
  <c r="K585" i="15"/>
  <c r="K586" i="15"/>
  <c r="K587" i="15"/>
  <c r="K588" i="15"/>
  <c r="K589" i="15"/>
  <c r="K590" i="15"/>
  <c r="K591" i="15"/>
  <c r="K592" i="15"/>
  <c r="K593" i="15"/>
  <c r="K594" i="15"/>
  <c r="K595" i="15"/>
  <c r="K596" i="15"/>
  <c r="K597" i="15"/>
  <c r="K598" i="15"/>
  <c r="K599" i="15"/>
  <c r="K600" i="15"/>
  <c r="K601" i="15"/>
  <c r="K602" i="15"/>
  <c r="K603" i="15"/>
  <c r="K604" i="15"/>
  <c r="K605" i="15"/>
  <c r="K606" i="15"/>
  <c r="K607" i="15"/>
  <c r="K608" i="15"/>
  <c r="K609" i="15"/>
  <c r="K610" i="15"/>
  <c r="K611" i="15"/>
  <c r="K612" i="15"/>
  <c r="K613" i="15"/>
  <c r="K614" i="15"/>
  <c r="K615" i="15"/>
  <c r="K616" i="15"/>
  <c r="K617" i="15"/>
  <c r="K618" i="15"/>
  <c r="K619" i="15"/>
  <c r="K620" i="15"/>
  <c r="K621" i="15"/>
  <c r="K622" i="15"/>
  <c r="K623" i="15"/>
  <c r="K624" i="15"/>
  <c r="K625" i="15"/>
  <c r="K626" i="15"/>
  <c r="K627" i="15"/>
  <c r="K628" i="15"/>
  <c r="K629" i="15"/>
  <c r="B8" i="10"/>
  <c r="B53" i="10"/>
  <c r="BJ17" i="19"/>
  <c r="BJ18" i="19"/>
  <c r="BJ19" i="19"/>
  <c r="BJ20" i="19"/>
  <c r="BJ21" i="19"/>
  <c r="BJ22" i="19"/>
  <c r="BJ23" i="19"/>
  <c r="BJ24" i="19"/>
  <c r="BJ16" i="19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D59" i="10"/>
  <c r="D58" i="10"/>
  <c r="D57" i="10"/>
  <c r="D56" i="10"/>
  <c r="D55" i="10"/>
  <c r="D54" i="10"/>
  <c r="D53" i="10"/>
  <c r="D52" i="10"/>
  <c r="B37" i="10"/>
  <c r="B38" i="10"/>
  <c r="B36" i="10"/>
  <c r="B49" i="10"/>
  <c r="B48" i="10"/>
  <c r="B54" i="10"/>
  <c r="B41" i="10"/>
  <c r="B55" i="10"/>
  <c r="B56" i="10"/>
  <c r="B57" i="10"/>
  <c r="B30" i="10"/>
  <c r="B58" i="10"/>
  <c r="B31" i="10"/>
  <c r="B59" i="10"/>
  <c r="B32" i="10"/>
  <c r="B33" i="10"/>
  <c r="B34" i="10"/>
  <c r="B35" i="10"/>
  <c r="B42" i="10"/>
  <c r="B60" i="10"/>
  <c r="B9" i="10"/>
  <c r="B10" i="10"/>
  <c r="B11" i="10"/>
  <c r="B12" i="10"/>
  <c r="B13" i="10"/>
  <c r="B14" i="10"/>
  <c r="B15" i="10"/>
  <c r="B16" i="10"/>
  <c r="B43" i="10"/>
  <c r="B44" i="10"/>
  <c r="B19" i="10"/>
  <c r="B20" i="10"/>
  <c r="B21" i="10"/>
  <c r="B22" i="10"/>
  <c r="B23" i="10"/>
  <c r="B24" i="10"/>
  <c r="B25" i="10"/>
  <c r="B26" i="10"/>
  <c r="B27" i="10"/>
  <c r="B45" i="10"/>
  <c r="B46" i="10"/>
  <c r="B47" i="10"/>
  <c r="B52" i="10"/>
  <c r="D60" i="10"/>
  <c r="D48" i="10"/>
  <c r="D47" i="10"/>
  <c r="D46" i="10"/>
  <c r="D45" i="10"/>
  <c r="D44" i="10"/>
  <c r="D43" i="10"/>
  <c r="D42" i="10"/>
  <c r="D41" i="10"/>
  <c r="D15" i="10"/>
  <c r="D14" i="10"/>
  <c r="D13" i="10"/>
  <c r="D12" i="10"/>
  <c r="D11" i="10"/>
  <c r="D10" i="10"/>
  <c r="D9" i="10"/>
  <c r="D8" i="10"/>
  <c r="J9" i="10"/>
  <c r="J10" i="10"/>
  <c r="J11" i="10"/>
  <c r="J12" i="10"/>
  <c r="J13" i="10"/>
  <c r="J14" i="10"/>
  <c r="J15" i="10"/>
  <c r="J8" i="10"/>
  <c r="I9" i="10"/>
  <c r="I10" i="10"/>
  <c r="I11" i="10"/>
  <c r="I12" i="10"/>
  <c r="I13" i="10"/>
  <c r="I14" i="10"/>
  <c r="I15" i="10"/>
  <c r="I8" i="10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D31" i="10"/>
  <c r="D32" i="10"/>
  <c r="D33" i="10"/>
  <c r="D34" i="10"/>
  <c r="D35" i="10"/>
  <c r="D36" i="10"/>
  <c r="D37" i="10"/>
  <c r="D30" i="10"/>
  <c r="H90" i="12"/>
  <c r="I90" i="12"/>
  <c r="H89" i="12"/>
  <c r="I89" i="12"/>
  <c r="H88" i="12"/>
  <c r="I88" i="12"/>
  <c r="H87" i="12"/>
  <c r="I87" i="12"/>
  <c r="H86" i="12"/>
  <c r="I86" i="12"/>
  <c r="H85" i="12"/>
  <c r="I85" i="12"/>
  <c r="H84" i="12"/>
  <c r="I84" i="12"/>
  <c r="H83" i="12"/>
  <c r="I83" i="12"/>
  <c r="H82" i="12"/>
  <c r="I82" i="12"/>
  <c r="H81" i="12"/>
  <c r="I81" i="12"/>
  <c r="H80" i="12"/>
  <c r="I80" i="12"/>
  <c r="H79" i="12"/>
  <c r="I79" i="12"/>
  <c r="H78" i="12"/>
  <c r="I78" i="12"/>
  <c r="H77" i="12"/>
  <c r="I77" i="12"/>
  <c r="H76" i="12"/>
  <c r="I76" i="12"/>
  <c r="H75" i="12"/>
  <c r="I75" i="12"/>
  <c r="H74" i="12"/>
  <c r="I74" i="12"/>
  <c r="H73" i="12"/>
  <c r="I73" i="12"/>
  <c r="H72" i="12"/>
  <c r="I72" i="12"/>
  <c r="H71" i="12"/>
  <c r="I71" i="12"/>
  <c r="H70" i="12"/>
  <c r="I70" i="12"/>
  <c r="H69" i="12"/>
  <c r="I69" i="12"/>
  <c r="H68" i="12"/>
  <c r="I68" i="12"/>
  <c r="H67" i="12"/>
  <c r="I67" i="12"/>
  <c r="H66" i="12"/>
  <c r="I66" i="12"/>
  <c r="H65" i="12"/>
  <c r="I65" i="12"/>
  <c r="H64" i="12"/>
  <c r="I64" i="12"/>
  <c r="H63" i="12"/>
  <c r="I63" i="12"/>
  <c r="H62" i="12"/>
  <c r="I62" i="12"/>
  <c r="H61" i="12"/>
  <c r="I61" i="12"/>
  <c r="H60" i="12"/>
  <c r="I60" i="12"/>
  <c r="H59" i="12"/>
  <c r="I59" i="12"/>
  <c r="H58" i="12"/>
  <c r="I58" i="12"/>
  <c r="H57" i="12"/>
  <c r="I57" i="12"/>
  <c r="H56" i="12"/>
  <c r="I56" i="12"/>
  <c r="H55" i="12"/>
  <c r="I55" i="12"/>
  <c r="H54" i="12"/>
  <c r="I54" i="12"/>
  <c r="H53" i="12"/>
  <c r="I53" i="12"/>
  <c r="H52" i="12"/>
  <c r="I52" i="12"/>
  <c r="H51" i="12"/>
  <c r="I51" i="12"/>
  <c r="H50" i="12"/>
  <c r="I50" i="12"/>
  <c r="H49" i="12"/>
  <c r="I49" i="12"/>
  <c r="H48" i="12"/>
  <c r="I48" i="12"/>
  <c r="H47" i="12"/>
  <c r="I47" i="12"/>
  <c r="H46" i="12"/>
  <c r="I46" i="12"/>
  <c r="H45" i="12"/>
  <c r="I45" i="12"/>
  <c r="H44" i="12"/>
  <c r="I44" i="12"/>
  <c r="H43" i="12"/>
  <c r="I43" i="12"/>
  <c r="H42" i="12"/>
  <c r="I42" i="12"/>
  <c r="H41" i="12"/>
  <c r="I41" i="12"/>
  <c r="H40" i="12"/>
  <c r="I40" i="12"/>
  <c r="H39" i="12"/>
  <c r="I39" i="12"/>
  <c r="H38" i="12"/>
  <c r="I38" i="12"/>
  <c r="H37" i="12"/>
  <c r="I37" i="12"/>
  <c r="H36" i="12"/>
  <c r="I36" i="12"/>
  <c r="H35" i="12"/>
  <c r="I35" i="12"/>
  <c r="H34" i="12"/>
  <c r="I34" i="12"/>
  <c r="H33" i="12"/>
  <c r="I33" i="12"/>
  <c r="H32" i="12"/>
  <c r="I32" i="12"/>
  <c r="H31" i="12"/>
  <c r="I31" i="12"/>
  <c r="H30" i="12"/>
  <c r="I30" i="12"/>
  <c r="H29" i="12"/>
  <c r="I29" i="12"/>
  <c r="H28" i="12"/>
  <c r="I28" i="12"/>
  <c r="H27" i="12"/>
  <c r="I27" i="12"/>
  <c r="H26" i="12"/>
  <c r="I26" i="12"/>
  <c r="H25" i="12"/>
  <c r="I25" i="12"/>
  <c r="H24" i="12"/>
  <c r="I24" i="12"/>
  <c r="H23" i="12"/>
  <c r="I23" i="12"/>
  <c r="H22" i="12"/>
  <c r="I22" i="12"/>
  <c r="H21" i="12"/>
  <c r="I21" i="12"/>
  <c r="H20" i="12"/>
  <c r="I20" i="12"/>
  <c r="H19" i="12"/>
  <c r="I19" i="12"/>
  <c r="H18" i="12"/>
  <c r="I18" i="12"/>
  <c r="H17" i="12"/>
  <c r="I17" i="12"/>
  <c r="H16" i="12"/>
  <c r="I16" i="12"/>
  <c r="H15" i="12"/>
  <c r="I15" i="12"/>
  <c r="H14" i="12"/>
  <c r="I14" i="12"/>
  <c r="H13" i="12"/>
  <c r="I13" i="12"/>
  <c r="H12" i="12"/>
  <c r="I12" i="12"/>
  <c r="H11" i="12"/>
  <c r="I11" i="12"/>
  <c r="H10" i="12"/>
  <c r="I10" i="12"/>
  <c r="H9" i="12"/>
  <c r="I9" i="12"/>
  <c r="H8" i="12"/>
  <c r="I8" i="12"/>
  <c r="H7" i="12"/>
  <c r="I7" i="12"/>
  <c r="H6" i="12"/>
  <c r="I6" i="12"/>
  <c r="H5" i="12"/>
  <c r="I5" i="12"/>
  <c r="H4" i="12"/>
  <c r="I4" i="12"/>
  <c r="H3" i="12"/>
  <c r="I3" i="12"/>
  <c r="H2" i="12"/>
  <c r="I2" i="12"/>
  <c r="D26" i="10"/>
  <c r="D25" i="10"/>
  <c r="D24" i="10"/>
  <c r="D23" i="10"/>
  <c r="D22" i="10"/>
  <c r="D21" i="10"/>
  <c r="D20" i="10"/>
  <c r="D19" i="10"/>
  <c r="D49" i="10"/>
  <c r="J16" i="10"/>
  <c r="K8" i="10"/>
  <c r="I16" i="10"/>
  <c r="D38" i="10"/>
  <c r="E36" i="10"/>
  <c r="D27" i="10"/>
  <c r="D16" i="10"/>
  <c r="E55" i="10"/>
  <c r="E57" i="10"/>
  <c r="E58" i="10"/>
  <c r="E52" i="10"/>
  <c r="E53" i="10"/>
  <c r="E54" i="10"/>
  <c r="E59" i="10"/>
  <c r="E56" i="10"/>
  <c r="E46" i="10"/>
  <c r="E43" i="10"/>
  <c r="E42" i="10"/>
  <c r="E47" i="10"/>
  <c r="E41" i="10"/>
  <c r="E48" i="10"/>
  <c r="E44" i="10"/>
  <c r="E45" i="10"/>
  <c r="K12" i="10"/>
  <c r="K9" i="10"/>
  <c r="K10" i="10"/>
  <c r="K11" i="10"/>
  <c r="K13" i="10"/>
  <c r="K14" i="10"/>
  <c r="K15" i="10"/>
  <c r="E9" i="10"/>
  <c r="E10" i="10"/>
  <c r="E12" i="10"/>
  <c r="E14" i="10"/>
  <c r="E19" i="10"/>
  <c r="E20" i="10"/>
  <c r="E23" i="10"/>
  <c r="E24" i="10"/>
  <c r="E22" i="10"/>
  <c r="E21" i="10"/>
  <c r="E11" i="10"/>
  <c r="E13" i="10"/>
  <c r="E15" i="10"/>
  <c r="E25" i="10"/>
  <c r="E8" i="10"/>
  <c r="E26" i="10"/>
  <c r="E31" i="10"/>
  <c r="E34" i="10"/>
  <c r="E37" i="10"/>
  <c r="E30" i="10"/>
  <c r="E32" i="10"/>
  <c r="E33" i="10"/>
  <c r="E35" i="10"/>
  <c r="E49" i="10"/>
  <c r="E60" i="10"/>
  <c r="E16" i="10"/>
  <c r="K16" i="10"/>
  <c r="E27" i="10"/>
  <c r="E38" i="10"/>
</calcChain>
</file>

<file path=xl/sharedStrings.xml><?xml version="1.0" encoding="utf-8"?>
<sst xmlns="http://schemas.openxmlformats.org/spreadsheetml/2006/main" count="6077" uniqueCount="538">
  <si>
    <t>Model</t>
  </si>
  <si>
    <t xml:space="preserve">Comment </t>
  </si>
  <si>
    <t>PIC</t>
  </si>
  <si>
    <t>Action / Status</t>
  </si>
  <si>
    <t>DC-S1M2KE</t>
  </si>
  <si>
    <t>missing FOB</t>
  </si>
  <si>
    <t>DC-S1M2ESKE</t>
  </si>
  <si>
    <t>DC-S1M2ESME</t>
  </si>
  <si>
    <t>DC-S1M2ME</t>
  </si>
  <si>
    <t>DC-S1M2ESE</t>
  </si>
  <si>
    <t>DC-S1M2E</t>
  </si>
  <si>
    <t>S-R100500E</t>
  </si>
  <si>
    <t>S-E2460E</t>
  </si>
  <si>
    <t>RZ-B230WDE-K</t>
  </si>
  <si>
    <t>RP-TCM225DEA</t>
  </si>
  <si>
    <t>RP-TCM225DEW</t>
  </si>
  <si>
    <t>RB-HX330BDEW</t>
  </si>
  <si>
    <t>NE-1815EPG</t>
  </si>
  <si>
    <t>NN-SM21QWEPG</t>
  </si>
  <si>
    <t>SR-PNU36FCXB</t>
  </si>
  <si>
    <t>ES-ERM3FV503</t>
  </si>
  <si>
    <t>ES-RM3FXK503</t>
  </si>
  <si>
    <t>ES-EYL3AV503</t>
  </si>
  <si>
    <t>ES-EYL9-P503</t>
  </si>
  <si>
    <t>ES-EF10-V503</t>
  </si>
  <si>
    <t>ES-WF71-V503</t>
  </si>
  <si>
    <t>ER-XT70-N801</t>
  </si>
  <si>
    <t>ER-XT70-S801</t>
  </si>
  <si>
    <t>MPG</t>
  </si>
  <si>
    <t>03</t>
  </si>
  <si>
    <t>08</t>
  </si>
  <si>
    <t>06</t>
  </si>
  <si>
    <t>04</t>
  </si>
  <si>
    <t>Version</t>
  </si>
  <si>
    <t>Price Type</t>
  </si>
  <si>
    <t>DI</t>
  </si>
  <si>
    <t>Beauty</t>
  </si>
  <si>
    <t>Kitchen</t>
  </si>
  <si>
    <t>HP</t>
  </si>
  <si>
    <t>01</t>
  </si>
  <si>
    <t>02</t>
  </si>
  <si>
    <t>TV</t>
  </si>
  <si>
    <t>Home AV</t>
  </si>
  <si>
    <t>05</t>
  </si>
  <si>
    <t>Dect</t>
  </si>
  <si>
    <t>18</t>
  </si>
  <si>
    <t>Others</t>
  </si>
  <si>
    <t>Category</t>
  </si>
  <si>
    <t>Row Labels</t>
  </si>
  <si>
    <t>Grand Total</t>
  </si>
  <si>
    <t>Ratio</t>
  </si>
  <si>
    <t>Number of Missing FOB Price</t>
  </si>
  <si>
    <t>Total</t>
  </si>
  <si>
    <t>Number of Missing CPT Price</t>
  </si>
  <si>
    <t>(Multiple Items)</t>
  </si>
  <si>
    <t xml:space="preserve">Cal. Month/Year          </t>
  </si>
  <si>
    <t xml:space="preserve">M-PSI Unit               </t>
  </si>
  <si>
    <t xml:space="preserve">PSI Unit                 </t>
  </si>
  <si>
    <t xml:space="preserve">Price Type               </t>
  </si>
  <si>
    <t xml:space="preserve">Prod Subgroup            </t>
  </si>
  <si>
    <t xml:space="preserve">Material                 </t>
  </si>
  <si>
    <t xml:space="preserve">Dem. Focast              </t>
  </si>
  <si>
    <t xml:space="preserve">PFS-AMZ  </t>
  </si>
  <si>
    <t xml:space="preserve">PFS-AMZ   </t>
  </si>
  <si>
    <t xml:space="preserve">DC-S1M2ESKE       </t>
  </si>
  <si>
    <t xml:space="preserve">DC-S1M2KE         </t>
  </si>
  <si>
    <t xml:space="preserve">MX-HG4401KXE      </t>
  </si>
  <si>
    <t xml:space="preserve">NF-GM600KXE       </t>
  </si>
  <si>
    <t xml:space="preserve">SR-DA152KXE       </t>
  </si>
  <si>
    <t xml:space="preserve">PFS-LWH   </t>
  </si>
  <si>
    <t xml:space="preserve">PFS       </t>
  </si>
  <si>
    <t xml:space="preserve">PIT-AMZ  </t>
  </si>
  <si>
    <t xml:space="preserve">PIT-AMZ   </t>
  </si>
  <si>
    <t xml:space="preserve">PIT-LWH   </t>
  </si>
  <si>
    <t xml:space="preserve">PIT       </t>
  </si>
  <si>
    <t xml:space="preserve">NE-1815EPG        </t>
  </si>
  <si>
    <t xml:space="preserve">PUK-AMZ  </t>
  </si>
  <si>
    <t xml:space="preserve">PUK-AMZ   </t>
  </si>
  <si>
    <t xml:space="preserve">ZZT_BP25T2_AUDIO  </t>
  </si>
  <si>
    <t xml:space="preserve">H-HS043E-S        </t>
  </si>
  <si>
    <t xml:space="preserve">DMW-AC11E         </t>
  </si>
  <si>
    <t xml:space="preserve">RB-F10DE-C        </t>
  </si>
  <si>
    <t xml:space="preserve">RB-F10DE-K        </t>
  </si>
  <si>
    <t xml:space="preserve">RP-TCM225DEA      </t>
  </si>
  <si>
    <t xml:space="preserve">RP-TCM225DEW      </t>
  </si>
  <si>
    <t xml:space="preserve">RB-HX330BDEW      </t>
  </si>
  <si>
    <t xml:space="preserve">KX-TG6812EB       </t>
  </si>
  <si>
    <t xml:space="preserve">NN-GT23QMBPQ      </t>
  </si>
  <si>
    <t xml:space="preserve">NN-CD88QSBPQ      </t>
  </si>
  <si>
    <t xml:space="preserve">ES-WF71-V503      </t>
  </si>
  <si>
    <t xml:space="preserve">WES9839Y1361      </t>
  </si>
  <si>
    <t xml:space="preserve">PUK-LWH   </t>
  </si>
  <si>
    <t xml:space="preserve">PUK       </t>
  </si>
  <si>
    <t xml:space="preserve">DUMMY_RTN_0102_CZ </t>
  </si>
  <si>
    <t xml:space="preserve">PUK-LWH  </t>
  </si>
  <si>
    <t xml:space="preserve">DUMMY_SC_0201     </t>
  </si>
  <si>
    <t>DUMMY_SC_0201</t>
  </si>
  <si>
    <t xml:space="preserve">DUMMY_SC_0204     </t>
  </si>
  <si>
    <t xml:space="preserve">DUMMY_SC_0207     </t>
  </si>
  <si>
    <t xml:space="preserve">AG-BRD50EC        </t>
  </si>
  <si>
    <t xml:space="preserve">NE-1815BPQ        </t>
  </si>
  <si>
    <t xml:space="preserve">NN-SD35QBBPQ      </t>
  </si>
  <si>
    <t xml:space="preserve">NN-SD37QSBPQ      </t>
  </si>
  <si>
    <t xml:space="preserve">NN-GD37QSBPQ      </t>
  </si>
  <si>
    <t>NN-GT23QMBPQ</t>
  </si>
  <si>
    <t>ER-GN33-H301</t>
  </si>
  <si>
    <t xml:space="preserve">ES-EF10-V503      </t>
  </si>
  <si>
    <t>WES9013Y1361</t>
  </si>
  <si>
    <t xml:space="preserve">PIB-AMZ  </t>
  </si>
  <si>
    <t xml:space="preserve">PIB-AMZ   </t>
  </si>
  <si>
    <t xml:space="preserve">S-R100500E        </t>
  </si>
  <si>
    <t xml:space="preserve">KX-TF400EXC       </t>
  </si>
  <si>
    <t xml:space="preserve">KX-TF400EXR       </t>
  </si>
  <si>
    <t xml:space="preserve">KX-TF600EXB       </t>
  </si>
  <si>
    <t xml:space="preserve">KX-TF600EXC       </t>
  </si>
  <si>
    <t xml:space="preserve">KX-TF600EXR       </t>
  </si>
  <si>
    <t xml:space="preserve">NF-CC500NXE       </t>
  </si>
  <si>
    <t xml:space="preserve">ES-EYL3AV503      </t>
  </si>
  <si>
    <t xml:space="preserve">ES-EYL9-P503      </t>
  </si>
  <si>
    <t xml:space="preserve">PDE-AMZ  </t>
  </si>
  <si>
    <t xml:space="preserve">PDE-AMZ   </t>
  </si>
  <si>
    <t xml:space="preserve">EH-NA9N-E825      </t>
  </si>
  <si>
    <t xml:space="preserve">PDE-LWH   </t>
  </si>
  <si>
    <t xml:space="preserve">PDE       </t>
  </si>
  <si>
    <t xml:space="preserve">CEE-LWH  </t>
  </si>
  <si>
    <t xml:space="preserve">CEE       </t>
  </si>
  <si>
    <t xml:space="preserve">CEE-LWH   </t>
  </si>
  <si>
    <t xml:space="preserve">Number of Missing Net sales Price </t>
  </si>
  <si>
    <t>1</t>
  </si>
  <si>
    <t>2</t>
  </si>
  <si>
    <t>3</t>
  </si>
  <si>
    <t>4</t>
  </si>
  <si>
    <t>5</t>
  </si>
  <si>
    <t>6</t>
  </si>
  <si>
    <t>8</t>
  </si>
  <si>
    <t>Number of Missing Net Sales Price</t>
  </si>
  <si>
    <t>ID_MasterPSIUnit</t>
  </si>
  <si>
    <t>ID_MPG</t>
  </si>
  <si>
    <t>ID_PSSG</t>
  </si>
  <si>
    <t>PSSG</t>
  </si>
  <si>
    <t>ID_Material</t>
  </si>
  <si>
    <t>yearMonth</t>
  </si>
  <si>
    <t>month</t>
  </si>
  <si>
    <t>I (V)</t>
  </si>
  <si>
    <t>I (Q)</t>
  </si>
  <si>
    <t>HQ-LWH</t>
  </si>
  <si>
    <t>DISPLAY</t>
  </si>
  <si>
    <t>01010411</t>
  </si>
  <si>
    <t>OLED UHD Smart 65-69</t>
  </si>
  <si>
    <t>LIVING BEAUTY</t>
  </si>
  <si>
    <t>08010301</t>
  </si>
  <si>
    <t>GROOMING KIT MAIN</t>
  </si>
  <si>
    <t>XSHAPE PACK 1 EU</t>
  </si>
  <si>
    <t>Jan</t>
  </si>
  <si>
    <t>Mar</t>
  </si>
  <si>
    <t>01010409</t>
  </si>
  <si>
    <t>OLED UHD Smart 55-59</t>
  </si>
  <si>
    <t>Apr</t>
  </si>
  <si>
    <t>KITCHEN APPLIANCE</t>
  </si>
  <si>
    <t>06010101</t>
  </si>
  <si>
    <t>MWO PROFESSIONAL</t>
  </si>
  <si>
    <t>NE-3240EYG</t>
  </si>
  <si>
    <t>06020101</t>
  </si>
  <si>
    <t>MWO (SOLO)</t>
  </si>
  <si>
    <t>08010402</t>
  </si>
  <si>
    <t>ORAL IRRIGATOR</t>
  </si>
  <si>
    <t>-</t>
  </si>
  <si>
    <t>EW1614AW503-PACK</t>
  </si>
  <si>
    <t>PDE-LWH</t>
  </si>
  <si>
    <t>COMMUNICATION</t>
  </si>
  <si>
    <t>05010101</t>
  </si>
  <si>
    <t>TEL DECT MAIN</t>
  </si>
  <si>
    <t>DIGITAL IMAGING</t>
  </si>
  <si>
    <t>01020609</t>
  </si>
  <si>
    <t>LCD UHD Smart 55-59</t>
  </si>
  <si>
    <t>HOME AV</t>
  </si>
  <si>
    <t>01020606</t>
  </si>
  <si>
    <t>LCD UHD Smart 40-44</t>
  </si>
  <si>
    <t>Headphone + AV ACC</t>
  </si>
  <si>
    <t>D2C-LWH</t>
  </si>
  <si>
    <t>06050101</t>
  </si>
  <si>
    <t>BREADMAKER</t>
  </si>
  <si>
    <t>TV-43W93AE6</t>
  </si>
  <si>
    <t>TV-43W90AEG</t>
  </si>
  <si>
    <t>TECHNICS TWS</t>
  </si>
  <si>
    <t>02010202</t>
  </si>
  <si>
    <t>2K BD Player</t>
  </si>
  <si>
    <t>DMP-BDT384EG</t>
  </si>
  <si>
    <t>02042001</t>
  </si>
  <si>
    <t>SOUNDBAR ODM</t>
  </si>
  <si>
    <t>08010909</t>
  </si>
  <si>
    <t>MAN SHAVER ACC</t>
  </si>
  <si>
    <t>02010201</t>
  </si>
  <si>
    <t>4K UDH BD Player</t>
  </si>
  <si>
    <t>DP-UB450EG-K</t>
  </si>
  <si>
    <t>WES9087Y1361</t>
  </si>
  <si>
    <t>08010911</t>
  </si>
  <si>
    <t>TRIMMER ACC</t>
  </si>
  <si>
    <t>WER9605Y136</t>
  </si>
  <si>
    <t>04030101</t>
  </si>
  <si>
    <t>IN EAR</t>
  </si>
  <si>
    <t>RP-HJE125E-D</t>
  </si>
  <si>
    <t>ER-CKN1-PAC1</t>
  </si>
  <si>
    <t>Number of Model with negative inventory</t>
  </si>
  <si>
    <t>Sum of I (Q)</t>
  </si>
  <si>
    <t>Sum of I (V)</t>
  </si>
  <si>
    <t>Negative Inventory Value in K EUR</t>
  </si>
  <si>
    <t>fiscalYear</t>
  </si>
  <si>
    <t>2024</t>
  </si>
  <si>
    <t>2025</t>
  </si>
  <si>
    <t>fiscalQuarter</t>
  </si>
  <si>
    <t>Totals</t>
  </si>
  <si>
    <t>Q1</t>
  </si>
  <si>
    <t>Q2</t>
  </si>
  <si>
    <t>Q3</t>
  </si>
  <si>
    <t>Q4</t>
  </si>
  <si>
    <t>Month</t>
  </si>
  <si>
    <t>04.2024</t>
  </si>
  <si>
    <t>05.2024</t>
  </si>
  <si>
    <t>06.2024</t>
  </si>
  <si>
    <t>07.2024</t>
  </si>
  <si>
    <t>08.2024</t>
  </si>
  <si>
    <t>09.2024</t>
  </si>
  <si>
    <t>10.2024</t>
  </si>
  <si>
    <t>11.2024</t>
  </si>
  <si>
    <t>12.2024</t>
  </si>
  <si>
    <t>01.2025</t>
  </si>
  <si>
    <t>02.2025</t>
  </si>
  <si>
    <t>03.2025</t>
  </si>
  <si>
    <t>04.2025</t>
  </si>
  <si>
    <t>05.2025</t>
  </si>
  <si>
    <t>06.2025</t>
  </si>
  <si>
    <t>07.2025</t>
  </si>
  <si>
    <t>08.2025</t>
  </si>
  <si>
    <t>09.2025</t>
  </si>
  <si>
    <t>10.2025</t>
  </si>
  <si>
    <t>11.2025</t>
  </si>
  <si>
    <t>12.2025</t>
  </si>
  <si>
    <t>01.2026</t>
  </si>
  <si>
    <t>02.2026</t>
  </si>
  <si>
    <t>03.2026</t>
  </si>
  <si>
    <t>P (V) %</t>
  </si>
  <si>
    <t>D (V) %</t>
  </si>
  <si>
    <t>S (V) %</t>
  </si>
  <si>
    <t>I (V) %</t>
  </si>
  <si>
    <t>G (V) %</t>
  </si>
  <si>
    <t>I + G (V) %</t>
  </si>
  <si>
    <t>CONSUMER OTHER</t>
  </si>
  <si>
    <t>P (V) ▲</t>
  </si>
  <si>
    <t>D (V) ▲</t>
  </si>
  <si>
    <t>S (V) ▲</t>
  </si>
  <si>
    <t>I (V) ▲</t>
  </si>
  <si>
    <t>G (V) ▲</t>
  </si>
  <si>
    <t>I + G (V) ▲</t>
  </si>
  <si>
    <t>Negative Inventory Check</t>
  </si>
  <si>
    <t>Price Check</t>
  </si>
  <si>
    <t>Number of Missing MAP Price</t>
  </si>
  <si>
    <t>Number of Missing CIF Price</t>
  </si>
  <si>
    <t>Number of Negative inventory</t>
  </si>
  <si>
    <t xml:space="preserve">P (V) </t>
  </si>
  <si>
    <t>Current to Indi Month</t>
  </si>
  <si>
    <t>Lock</t>
  </si>
  <si>
    <t>Indi</t>
  </si>
  <si>
    <t xml:space="preserve">P Fixed Plan vs Official P </t>
  </si>
  <si>
    <t>Update Frequency</t>
  </si>
  <si>
    <t>Report</t>
  </si>
  <si>
    <t>Missing Price</t>
  </si>
  <si>
    <t>Monday</t>
  </si>
  <si>
    <t>Weekly</t>
  </si>
  <si>
    <t>On</t>
  </si>
  <si>
    <t>Negative Inventory</t>
  </si>
  <si>
    <t>PSI deviation</t>
  </si>
  <si>
    <t>Dayly</t>
  </si>
  <si>
    <t>Mon - Fri</t>
  </si>
  <si>
    <t>P fix vs Official</t>
  </si>
  <si>
    <t>Monthly</t>
  </si>
  <si>
    <t>The day After Monthly PP day</t>
  </si>
  <si>
    <t xml:space="preserve">TB-55Z60AEB       </t>
  </si>
  <si>
    <t>ZZ_DUM_HQ_BP_01_OD</t>
  </si>
  <si>
    <t xml:space="preserve">TB-40S49AEG       </t>
  </si>
  <si>
    <t xml:space="preserve">SL-40CBTB-H       </t>
  </si>
  <si>
    <t xml:space="preserve">SL-40CBTB-K       </t>
  </si>
  <si>
    <t xml:space="preserve">SL-40CBTB-T       </t>
  </si>
  <si>
    <t xml:space="preserve">DC-TZ99E-W        </t>
  </si>
  <si>
    <t xml:space="preserve">RZ-B230WDE-K      </t>
  </si>
  <si>
    <t xml:space="preserve">RZ-B100WDE-W      </t>
  </si>
  <si>
    <t xml:space="preserve">EAH-AZ100E-A      </t>
  </si>
  <si>
    <t xml:space="preserve">NN-ST35MKZUE      </t>
  </si>
  <si>
    <t xml:space="preserve">SR-PNU36FCXB      </t>
  </si>
  <si>
    <t xml:space="preserve">S-S50 BAT PACK    </t>
  </si>
  <si>
    <t xml:space="preserve">RZ-B120WDE-K      </t>
  </si>
  <si>
    <t xml:space="preserve">RB-HF630BE-A      </t>
  </si>
  <si>
    <t xml:space="preserve">RB-HF630BE-K      </t>
  </si>
  <si>
    <t xml:space="preserve">PFS-LWH  </t>
  </si>
  <si>
    <t xml:space="preserve">RB-HF630BE-W      </t>
  </si>
  <si>
    <t xml:space="preserve">ER-CHC1-A301      </t>
  </si>
  <si>
    <t xml:space="preserve">WER9902Y1361      </t>
  </si>
  <si>
    <t xml:space="preserve">WER9920Y1361      </t>
  </si>
  <si>
    <t xml:space="preserve">DMW-BTC12E        </t>
  </si>
  <si>
    <t xml:space="preserve">EAH-AZ100E-N      </t>
  </si>
  <si>
    <t>EAH-AZ100E-N</t>
  </si>
  <si>
    <t xml:space="preserve">NN-TK81KCSCP      </t>
  </si>
  <si>
    <t xml:space="preserve">WES9038Y1361      </t>
  </si>
  <si>
    <t xml:space="preserve">EH-NA9N-H825      </t>
  </si>
  <si>
    <t>H-HS043E-S</t>
  </si>
  <si>
    <t xml:space="preserve">RP-HT010E-A       </t>
  </si>
  <si>
    <t>RB-F10DE-K</t>
  </si>
  <si>
    <t xml:space="preserve">NN-E27JWMBBQ      </t>
  </si>
  <si>
    <t>NN-E27JWMBBQ</t>
  </si>
  <si>
    <t xml:space="preserve">NF-BC1000KXC      </t>
  </si>
  <si>
    <t>NF-BC1000KXC</t>
  </si>
  <si>
    <t>DMW-SFU3AGU</t>
  </si>
  <si>
    <t xml:space="preserve">DMW-SFU3AGU       </t>
  </si>
  <si>
    <t xml:space="preserve">NN-E28JMMBBQ      </t>
  </si>
  <si>
    <t>NN-SD37QSBPQ</t>
  </si>
  <si>
    <t xml:space="preserve">PNO-LWH   </t>
  </si>
  <si>
    <t xml:space="preserve">PNO       </t>
  </si>
  <si>
    <t xml:space="preserve">WER9930Y1361      </t>
  </si>
  <si>
    <t xml:space="preserve">KX-TSC11EXW       </t>
  </si>
  <si>
    <t xml:space="preserve">NF-BC1000KXE      </t>
  </si>
  <si>
    <t>NF-CC500NXE</t>
  </si>
  <si>
    <t xml:space="preserve">DMW-STC14E        </t>
  </si>
  <si>
    <t xml:space="preserve">DMW-STC20E        </t>
  </si>
  <si>
    <t>DMW-STC20E</t>
  </si>
  <si>
    <t>KX-TF400EXR</t>
  </si>
  <si>
    <t>KX-TF600EXR</t>
  </si>
  <si>
    <t xml:space="preserve">WER9713Y136       </t>
  </si>
  <si>
    <t xml:space="preserve">WER9714Y136       </t>
  </si>
  <si>
    <t xml:space="preserve">PNL-LWH  </t>
  </si>
  <si>
    <t xml:space="preserve">PNL       </t>
  </si>
  <si>
    <t xml:space="preserve">SC-BMAX5E-K       </t>
  </si>
  <si>
    <t xml:space="preserve">PNL-LWH   </t>
  </si>
  <si>
    <t xml:space="preserve">SL-40CBTE-H       </t>
  </si>
  <si>
    <t xml:space="preserve">SL-40CBTE-K       </t>
  </si>
  <si>
    <t xml:space="preserve">SL-40CBTE-T       </t>
  </si>
  <si>
    <t>DC-TZ99E-W</t>
  </si>
  <si>
    <t xml:space="preserve">ER-XT70-N801      </t>
  </si>
  <si>
    <t>WER9930Y1361</t>
  </si>
  <si>
    <t>02040601</t>
  </si>
  <si>
    <t>SOUNDBAR W/O DRIVE</t>
  </si>
  <si>
    <t>SC-HTB490EGK</t>
  </si>
  <si>
    <t>Feb</t>
  </si>
  <si>
    <t>May</t>
  </si>
  <si>
    <t>Jun</t>
  </si>
  <si>
    <t>Jul</t>
  </si>
  <si>
    <t>Aug</t>
  </si>
  <si>
    <t>Sep</t>
  </si>
  <si>
    <t>Oct</t>
  </si>
  <si>
    <t>Nov</t>
  </si>
  <si>
    <t>Dec</t>
  </si>
  <si>
    <t>PIT-AMZ</t>
  </si>
  <si>
    <t>08010203</t>
  </si>
  <si>
    <t>NOSE/EAR TRIMMER</t>
  </si>
  <si>
    <t>ER-GN30-K503</t>
  </si>
  <si>
    <t>PFS-AMZ</t>
  </si>
  <si>
    <t>08060201</t>
  </si>
  <si>
    <t>LADY EPILATOR/SHAVER</t>
  </si>
  <si>
    <t>ES-EY90-A503</t>
  </si>
  <si>
    <t>03020601</t>
  </si>
  <si>
    <t>FF DSLM KIT</t>
  </si>
  <si>
    <t>DC-S5M2XCE</t>
  </si>
  <si>
    <t>08010201</t>
  </si>
  <si>
    <t>BEARD TRIMMER</t>
  </si>
  <si>
    <t>ER-SB40-K803</t>
  </si>
  <si>
    <t>08010101</t>
  </si>
  <si>
    <t>SHAVER MEN</t>
  </si>
  <si>
    <t>ES-LV67-A803</t>
  </si>
  <si>
    <t>03020603</t>
  </si>
  <si>
    <t>MFT DSLM KIT</t>
  </si>
  <si>
    <t>DC-G97HE</t>
  </si>
  <si>
    <t>ER-GB80-H503</t>
  </si>
  <si>
    <t>TV-65Z95AEG</t>
  </si>
  <si>
    <t>DC-G97ME</t>
  </si>
  <si>
    <t>EW-DJ4B-G503</t>
  </si>
  <si>
    <t>DC-G100DKEGK</t>
  </si>
  <si>
    <t>PFS-LWH</t>
  </si>
  <si>
    <t>DC-GH6ME</t>
  </si>
  <si>
    <t>03020802</t>
  </si>
  <si>
    <t>MFT DSLM LENS</t>
  </si>
  <si>
    <t>H-H025E-K</t>
  </si>
  <si>
    <t>PIB-AMZ</t>
  </si>
  <si>
    <t>H-FSA100300E</t>
  </si>
  <si>
    <t>03010104</t>
  </si>
  <si>
    <t>HIGH DEF 4K CAM</t>
  </si>
  <si>
    <t>HC-V900E-K</t>
  </si>
  <si>
    <t>03020604</t>
  </si>
  <si>
    <t>MFT DSLM BODY</t>
  </si>
  <si>
    <t>DC-G97E</t>
  </si>
  <si>
    <t>ES-LS9A-K803</t>
  </si>
  <si>
    <t>ES-ACM3BW503</t>
  </si>
  <si>
    <t>08010202</t>
  </si>
  <si>
    <t>CONSUMER HAIR TRIM</t>
  </si>
  <si>
    <t>ER-GC53-K503</t>
  </si>
  <si>
    <t>DC-S5M2KE</t>
  </si>
  <si>
    <t>HC-VX3E-K</t>
  </si>
  <si>
    <t>06050201</t>
  </si>
  <si>
    <t>AIR FRYER</t>
  </si>
  <si>
    <t>NF-CC600AXE</t>
  </si>
  <si>
    <t>DC-S5DNE-K</t>
  </si>
  <si>
    <t>ES-LV97-K803</t>
  </si>
  <si>
    <t>H-FS45150EKA</t>
  </si>
  <si>
    <t>H-FSA14140E</t>
  </si>
  <si>
    <t>ER-SC40-K803</t>
  </si>
  <si>
    <t>ER-GB86-K503</t>
  </si>
  <si>
    <t>ER-GN300K503</t>
  </si>
  <si>
    <t>ER-GK60-S503</t>
  </si>
  <si>
    <t>ER-GY60-H503</t>
  </si>
  <si>
    <t>ER-CKL1-A301</t>
  </si>
  <si>
    <t>TV-55Z90AEG</t>
  </si>
  <si>
    <t>DP-UB824EGK</t>
  </si>
  <si>
    <t>03020801</t>
  </si>
  <si>
    <t>FF DSLM LENS</t>
  </si>
  <si>
    <t>S-S18E</t>
  </si>
  <si>
    <t>H-FS12060E</t>
  </si>
  <si>
    <t>08060101</t>
  </si>
  <si>
    <t>CONSUMER HAIR DRYER</t>
  </si>
  <si>
    <t>EH-NA9N-E825</t>
  </si>
  <si>
    <t>EW-DJ66-A303</t>
  </si>
  <si>
    <t>NF-CC500SXE</t>
  </si>
  <si>
    <t>ES-RT37-K503</t>
  </si>
  <si>
    <t>ES-LL41-K503</t>
  </si>
  <si>
    <t>H-X015E9-K</t>
  </si>
  <si>
    <t>ER-CBL1-A301</t>
  </si>
  <si>
    <t>ER-GB43-K503</t>
  </si>
  <si>
    <t>ER-CTW1-A301</t>
  </si>
  <si>
    <t>DP-UB9004EG1</t>
  </si>
  <si>
    <t>ER-CKL3-A301</t>
  </si>
  <si>
    <t>ER-GK80-S503</t>
  </si>
  <si>
    <t>02010101</t>
  </si>
  <si>
    <t>BD RECORDER</t>
  </si>
  <si>
    <t>DMR-BCT760AG</t>
  </si>
  <si>
    <t>SD-YR2550SXE</t>
  </si>
  <si>
    <t>EH-NA7M-P825</t>
  </si>
  <si>
    <t>ER-CTB1-A301</t>
  </si>
  <si>
    <t>EH-NA0J-N825</t>
  </si>
  <si>
    <t>EW-DJ11-A503</t>
  </si>
  <si>
    <t>DP-UB154EG-K</t>
  </si>
  <si>
    <t>DP-UB424EGK</t>
  </si>
  <si>
    <t>DP-UB424EGS</t>
  </si>
  <si>
    <t>06020201</t>
  </si>
  <si>
    <t>MWO (GRILL)</t>
  </si>
  <si>
    <t>NN-GD38HSGTG</t>
  </si>
  <si>
    <t>ER-CSF1-A301</t>
  </si>
  <si>
    <t>ER-GC71-S503</t>
  </si>
  <si>
    <t>H-H020AE-K</t>
  </si>
  <si>
    <t>ER-CTN1-A301</t>
  </si>
  <si>
    <t>KX-TGH723GS</t>
  </si>
  <si>
    <t>NN-SD28HSGTG</t>
  </si>
  <si>
    <t>EH-NA63CN825</t>
  </si>
  <si>
    <t>08010912</t>
  </si>
  <si>
    <t>ORAL CARE ACC</t>
  </si>
  <si>
    <t>WEW0983X503</t>
  </si>
  <si>
    <t>ER-GB37-K503</t>
  </si>
  <si>
    <t>DP-UB420EGK</t>
  </si>
  <si>
    <t>DMP-BDT185EG</t>
  </si>
  <si>
    <t>SC-HTB200EGK</t>
  </si>
  <si>
    <t>NN-K10JWMEPG</t>
  </si>
  <si>
    <t>ER-SC60-S803</t>
  </si>
  <si>
    <t>ER-CNT1-A301</t>
  </si>
  <si>
    <t>05120101</t>
  </si>
  <si>
    <t>EMP ODM</t>
  </si>
  <si>
    <t>KX-TU446EXR</t>
  </si>
  <si>
    <t>DMP-BDT385EG</t>
  </si>
  <si>
    <t>KX-TGJ322GR</t>
  </si>
  <si>
    <t>NN-SD27HSGTG</t>
  </si>
  <si>
    <t>02040101</t>
  </si>
  <si>
    <t>MICRO SYS MAIN</t>
  </si>
  <si>
    <t>SC-PMX94EG-S</t>
  </si>
  <si>
    <t>01020204</t>
  </si>
  <si>
    <t>LCD FHD Smart 30-34</t>
  </si>
  <si>
    <t>TB-32S45AEZ</t>
  </si>
  <si>
    <t>NN-SD27HSUPG</t>
  </si>
  <si>
    <t>01020404</t>
  </si>
  <si>
    <t>LCD HD-R Smart 30-34</t>
  </si>
  <si>
    <t>TV-32S50AEZ</t>
  </si>
  <si>
    <t>KX-TG6864GB</t>
  </si>
  <si>
    <t>KX-TU446EXG</t>
  </si>
  <si>
    <t>SC-DM504EG-W</t>
  </si>
  <si>
    <t>EH-NA9J-N825</t>
  </si>
  <si>
    <t>ER-CDT1-A301</t>
  </si>
  <si>
    <t>SD-ZD2010KXH</t>
  </si>
  <si>
    <t>WES9173Y1361</t>
  </si>
  <si>
    <t>DP-UB150EF-K</t>
  </si>
  <si>
    <t>WEW0986X503</t>
  </si>
  <si>
    <t>ES-RT67-S503</t>
  </si>
  <si>
    <t>ER-CHC1-A301</t>
  </si>
  <si>
    <t>ER-GB61-K503</t>
  </si>
  <si>
    <t>04070104</t>
  </si>
  <si>
    <t>EAH-AZ60E-K</t>
  </si>
  <si>
    <t>WEW0974W503</t>
  </si>
  <si>
    <t>KX-TGH720GG</t>
  </si>
  <si>
    <t>KX-TG6852JTB</t>
  </si>
  <si>
    <t>02040803</t>
  </si>
  <si>
    <t>DIGITAL RADIO</t>
  </si>
  <si>
    <t>RF-D30BTEG-W</t>
  </si>
  <si>
    <t>ES-RW33-H503</t>
  </si>
  <si>
    <t>WER9620Y1361</t>
  </si>
  <si>
    <t>SC-HTB150EGK</t>
  </si>
  <si>
    <t>RF-D10EG-K</t>
  </si>
  <si>
    <t>KX-TG6863GB</t>
  </si>
  <si>
    <t>02010402</t>
  </si>
  <si>
    <t>TABLE TOP DVD PLAYER</t>
  </si>
  <si>
    <t>DVD-S700EG-K</t>
  </si>
  <si>
    <t>KX-TGK220GW</t>
  </si>
  <si>
    <t>WES9040Y1361</t>
  </si>
  <si>
    <t>KX-TGH720GS</t>
  </si>
  <si>
    <t>WES9175Y1361</t>
  </si>
  <si>
    <t>KX-TG6851GB</t>
  </si>
  <si>
    <t>RP-HV094E-K</t>
  </si>
  <si>
    <t>04030104</t>
  </si>
  <si>
    <t>OVER-EAR</t>
  </si>
  <si>
    <t>RP-HT010E-A</t>
  </si>
  <si>
    <t>WEW0987W503</t>
  </si>
  <si>
    <t>P (V) 07 Apr</t>
  </si>
  <si>
    <t xml:space="preserve">compare EPO </t>
  </si>
  <si>
    <t>source</t>
  </si>
  <si>
    <t>QS</t>
  </si>
  <si>
    <t>QS EPO compare</t>
  </si>
  <si>
    <t>Email</t>
  </si>
  <si>
    <t>02042003</t>
  </si>
  <si>
    <t>MICRO ODM</t>
  </si>
  <si>
    <t>SC-DM202EG-K</t>
  </si>
  <si>
    <t>TV-55W95AEG</t>
  </si>
  <si>
    <t>02042005</t>
  </si>
  <si>
    <t>PORTABLE AUDIO ODM</t>
  </si>
  <si>
    <t>RF-D40EG-K</t>
  </si>
  <si>
    <t>KX-TU155EXBN</t>
  </si>
  <si>
    <t>01020611</t>
  </si>
  <si>
    <t>LCD UHD Smart 65-69</t>
  </si>
  <si>
    <t>TV-65W95AEG</t>
  </si>
  <si>
    <t>01020608</t>
  </si>
  <si>
    <t>LCD UHD Smart 50-54</t>
  </si>
  <si>
    <t>TV-50W90AEG</t>
  </si>
  <si>
    <t>KX-TU155EXRN</t>
  </si>
  <si>
    <t>04030102</t>
  </si>
  <si>
    <t>CLIP ON</t>
  </si>
  <si>
    <t>RP-HS46E-K</t>
  </si>
  <si>
    <t>30042025 vs 29042025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</si>
</sst>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###########"/>
    <numFmt numFmtId="165" formatCode="#.0#############E+###"/>
    <numFmt numFmtId="166" formatCode="0.0%"/>
  </numFmts>
  <fonts count="21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1"/>
      <color rgb="FF006100"/>
      <name val="Arial Narrow"/>
      <family val="2"/>
    </font>
    <font>
      <sz val="11"/>
      <color rgb="FF9C0006"/>
      <name val="Arial Narrow"/>
      <family val="2"/>
    </font>
    <font>
      <sz val="11"/>
      <color rgb="FF9C5700"/>
      <name val="Arial Narrow"/>
      <family val="2"/>
    </font>
    <font>
      <sz val="11"/>
      <color rgb="FF3F3F76"/>
      <name val="Arial Narrow"/>
      <family val="2"/>
    </font>
    <font>
      <b/>
      <sz val="11"/>
      <color rgb="FF3F3F3F"/>
      <name val="Arial Narrow"/>
      <family val="2"/>
    </font>
    <font>
      <b/>
      <sz val="11"/>
      <color rgb="FFFA7D00"/>
      <name val="Arial Narrow"/>
      <family val="2"/>
    </font>
    <font>
      <sz val="11"/>
      <color rgb="FFFA7D00"/>
      <name val="Arial Narrow"/>
      <family val="2"/>
    </font>
    <font>
      <b/>
      <sz val="11"/>
      <color theme="0"/>
      <name val="Arial Narrow"/>
      <family val="2"/>
    </font>
    <font>
      <sz val="11"/>
      <color rgb="FFFF0000"/>
      <name val="Arial Narrow"/>
      <family val="2"/>
    </font>
    <font>
      <i/>
      <sz val="11"/>
      <color rgb="FF7F7F7F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1"/>
      <color theme="1"/>
      <name val="Calibri"/>
      <family val="2"/>
      <scheme val="minor"/>
    </font>
    <font>
      <sz val="8"/>
      <name val="Arial Narrow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99">
    <xf numFmtId="0" fontId="0" fillId="0" borderId="0" xfId="0"/>
    <xf numFmtId="0" fontId="0" fillId="0" borderId="10" xfId="0" applyBorder="1"/>
    <xf numFmtId="0" fontId="18" fillId="13" borderId="0" xfId="22" applyBorder="1"/>
    <xf numFmtId="49" fontId="0" fillId="33" borderId="0" xfId="0" applyNumberFormat="1" applyFill="1"/>
    <xf numFmtId="0" fontId="18" fillId="13" borderId="0" xfId="22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33" borderId="0" xfId="0" quotePrefix="1" applyNumberFormat="1" applyFill="1"/>
    <xf numFmtId="0" fontId="0" fillId="0" borderId="0" xfId="0" pivotButton="1"/>
    <xf numFmtId="9" fontId="0" fillId="0" borderId="0" xfId="0" applyNumberFormat="1"/>
    <xf numFmtId="14" fontId="0" fillId="0" borderId="0" xfId="0" applyNumberFormat="1"/>
    <xf numFmtId="0" fontId="0" fillId="0" borderId="11" xfId="0" applyBorder="1"/>
    <xf numFmtId="9" fontId="0" fillId="0" borderId="11" xfId="42" applyFont="1" applyBorder="1"/>
    <xf numFmtId="14" fontId="0" fillId="0" borderId="11" xfId="0" applyNumberFormat="1" applyBorder="1" applyAlignment="1">
      <alignment horizontal="left"/>
    </xf>
    <xf numFmtId="0" fontId="1" fillId="0" borderId="0" xfId="43"/>
    <xf numFmtId="0" fontId="1" fillId="34" borderId="0" xfId="43" applyFill="1"/>
    <xf numFmtId="9" fontId="1" fillId="0" borderId="0" xfId="43" applyNumberFormat="1"/>
    <xf numFmtId="0" fontId="1" fillId="0" borderId="0" xfId="43" quotePrefix="1"/>
    <xf numFmtId="0" fontId="1" fillId="35" borderId="0" xfId="43" applyFill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35" borderId="0" xfId="0" applyFill="1"/>
    <xf numFmtId="0" fontId="19" fillId="36" borderId="4" xfId="0" applyFont="1" applyFill="1" applyBorder="1"/>
    <xf numFmtId="0" fontId="19" fillId="37" borderId="4" xfId="0" applyFont="1" applyFill="1" applyBorder="1"/>
    <xf numFmtId="166" fontId="0" fillId="0" borderId="0" xfId="0" applyNumberFormat="1"/>
    <xf numFmtId="0" fontId="19" fillId="37" borderId="11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6" fontId="0" fillId="0" borderId="19" xfId="0" applyNumberFormat="1" applyBorder="1"/>
    <xf numFmtId="166" fontId="0" fillId="0" borderId="20" xfId="0" applyNumberFormat="1" applyBorder="1"/>
    <xf numFmtId="166" fontId="0" fillId="0" borderId="21" xfId="0" applyNumberFormat="1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3" fontId="0" fillId="0" borderId="17" xfId="0" applyNumberFormat="1" applyBorder="1"/>
    <xf numFmtId="0" fontId="19" fillId="37" borderId="22" xfId="0" applyFont="1" applyFill="1" applyBorder="1"/>
    <xf numFmtId="0" fontId="0" fillId="0" borderId="23" xfId="0" applyBorder="1"/>
    <xf numFmtId="3" fontId="0" fillId="0" borderId="24" xfId="0" applyNumberFormat="1" applyBorder="1"/>
    <xf numFmtId="0" fontId="0" fillId="0" borderId="24" xfId="0" applyBorder="1"/>
    <xf numFmtId="0" fontId="0" fillId="0" borderId="25" xfId="0" applyBorder="1"/>
    <xf numFmtId="3" fontId="0" fillId="0" borderId="19" xfId="0" applyNumberFormat="1" applyBorder="1"/>
    <xf numFmtId="3" fontId="0" fillId="0" borderId="20" xfId="0" applyNumberFormat="1" applyBorder="1"/>
    <xf numFmtId="3" fontId="0" fillId="0" borderId="21" xfId="0" applyNumberFormat="1" applyBorder="1"/>
    <xf numFmtId="0" fontId="0" fillId="38" borderId="11" xfId="0" applyFill="1" applyBorder="1" applyAlignment="1">
      <alignment horizontal="left"/>
    </xf>
    <xf numFmtId="0" fontId="0" fillId="38" borderId="11" xfId="0" applyFill="1" applyBorder="1"/>
    <xf numFmtId="9" fontId="0" fillId="0" borderId="19" xfId="42" applyFont="1" applyBorder="1"/>
    <xf numFmtId="9" fontId="0" fillId="0" borderId="20" xfId="42" applyFont="1" applyBorder="1"/>
    <xf numFmtId="0" fontId="0" fillId="38" borderId="22" xfId="0" applyFill="1" applyBorder="1" applyAlignment="1">
      <alignment horizontal="left"/>
    </xf>
    <xf numFmtId="14" fontId="0" fillId="0" borderId="23" xfId="0" applyNumberFormat="1" applyBorder="1" applyAlignment="1">
      <alignment horizontal="left"/>
    </xf>
    <xf numFmtId="14" fontId="0" fillId="0" borderId="24" xfId="0" applyNumberFormat="1" applyBorder="1" applyAlignment="1">
      <alignment horizontal="left"/>
    </xf>
    <xf numFmtId="14" fontId="0" fillId="0" borderId="25" xfId="0" applyNumberFormat="1" applyBorder="1" applyAlignment="1">
      <alignment horizontal="left"/>
    </xf>
    <xf numFmtId="0" fontId="0" fillId="38" borderId="18" xfId="0" applyFill="1" applyBorder="1"/>
    <xf numFmtId="0" fontId="0" fillId="38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9" fontId="0" fillId="0" borderId="30" xfId="42" applyFont="1" applyBorder="1"/>
    <xf numFmtId="9" fontId="0" fillId="0" borderId="31" xfId="42" applyFont="1" applyBorder="1"/>
    <xf numFmtId="9" fontId="0" fillId="0" borderId="32" xfId="42" applyFont="1" applyBorder="1"/>
    <xf numFmtId="14" fontId="0" fillId="39" borderId="22" xfId="0" applyNumberFormat="1" applyFill="1" applyBorder="1" applyAlignment="1">
      <alignment horizontal="left"/>
    </xf>
    <xf numFmtId="0" fontId="0" fillId="39" borderId="11" xfId="0" applyFill="1" applyBorder="1"/>
    <xf numFmtId="0" fontId="0" fillId="39" borderId="26" xfId="0" applyFill="1" applyBorder="1"/>
    <xf numFmtId="9" fontId="0" fillId="39" borderId="18" xfId="42" applyFont="1" applyFill="1" applyBorder="1"/>
    <xf numFmtId="14" fontId="0" fillId="39" borderId="11" xfId="0" applyNumberFormat="1" applyFill="1" applyBorder="1" applyAlignment="1">
      <alignment horizontal="left"/>
    </xf>
    <xf numFmtId="9" fontId="0" fillId="39" borderId="11" xfId="42" applyFont="1" applyFill="1" applyBorder="1"/>
    <xf numFmtId="14" fontId="0" fillId="0" borderId="33" xfId="0" applyNumberFormat="1" applyBorder="1" applyAlignment="1">
      <alignment horizontal="left"/>
    </xf>
    <xf numFmtId="0" fontId="0" fillId="0" borderId="34" xfId="0" applyBorder="1"/>
    <xf numFmtId="0" fontId="0" fillId="0" borderId="35" xfId="0" applyBorder="1"/>
    <xf numFmtId="9" fontId="0" fillId="0" borderId="34" xfId="42" applyFont="1" applyBorder="1"/>
    <xf numFmtId="0" fontId="0" fillId="0" borderId="36" xfId="0" applyBorder="1"/>
    <xf numFmtId="166" fontId="0" fillId="0" borderId="36" xfId="0" applyNumberFormat="1" applyBorder="1"/>
    <xf numFmtId="0" fontId="0" fillId="0" borderId="39" xfId="0" applyBorder="1"/>
    <xf numFmtId="3" fontId="0" fillId="0" borderId="36" xfId="0" applyNumberFormat="1" applyBorder="1"/>
    <xf numFmtId="3" fontId="0" fillId="0" borderId="37" xfId="0" applyNumberFormat="1" applyBorder="1"/>
    <xf numFmtId="3" fontId="0" fillId="0" borderId="38" xfId="0" applyNumberFormat="1" applyBorder="1"/>
    <xf numFmtId="3" fontId="0" fillId="0" borderId="25" xfId="0" applyNumberFormat="1" applyBorder="1"/>
    <xf numFmtId="0" fontId="17" fillId="0" borderId="0" xfId="0" applyFont="1"/>
    <xf numFmtId="1" fontId="0" fillId="0" borderId="19" xfId="0" applyNumberFormat="1" applyBorder="1"/>
    <xf numFmtId="1" fontId="0" fillId="0" borderId="20" xfId="0" applyNumberFormat="1" applyBorder="1"/>
    <xf numFmtId="1" fontId="0" fillId="0" borderId="21" xfId="0" applyNumberFormat="1" applyBorder="1"/>
    <xf numFmtId="1" fontId="0" fillId="39" borderId="11" xfId="42" applyNumberFormat="1" applyFont="1" applyFill="1" applyBorder="1"/>
    <xf numFmtId="166" fontId="15" fillId="0" borderId="12" xfId="0" applyNumberFormat="1" applyFont="1" applyBorder="1"/>
    <xf numFmtId="166" fontId="15" fillId="0" borderId="13" xfId="0" applyNumberFormat="1" applyFont="1" applyBorder="1"/>
    <xf numFmtId="166" fontId="15" fillId="0" borderId="14" xfId="0" applyNumberFormat="1" applyFont="1" applyBorder="1"/>
    <xf numFmtId="166" fontId="15" fillId="0" borderId="15" xfId="0" applyNumberFormat="1" applyFont="1" applyBorder="1"/>
    <xf numFmtId="166" fontId="15" fillId="0" borderId="16" xfId="0" applyNumberFormat="1" applyFont="1" applyBorder="1"/>
    <xf numFmtId="166" fontId="15" fillId="0" borderId="17" xfId="0" applyNumberFormat="1" applyFont="1" applyBorder="1"/>
    <xf numFmtId="0" fontId="19" fillId="37" borderId="11" xfId="0" quotePrefix="1" applyFont="1" applyFill="1" applyBorder="1"/>
    <xf numFmtId="166" fontId="15" fillId="0" borderId="37" xfId="0" applyNumberFormat="1" applyFont="1" applyBorder="1"/>
    <xf numFmtId="166" fontId="15" fillId="0" borderId="38" xfId="0" applyNumberFormat="1" applyFont="1" applyBorder="1"/>
    <xf numFmtId="3" fontId="0" fillId="35" borderId="0" xfId="0" applyNumberFormat="1" applyFill="1"/>
    <xf numFmtId="0" fontId="19" fillId="35" borderId="0" xfId="0" applyFont="1" applyFill="1"/>
    <xf numFmtId="3" fontId="0" fillId="38" borderId="15" xfId="0" applyNumberFormat="1" applyFill="1" applyBorder="1"/>
    <xf numFmtId="3" fontId="0" fillId="38" borderId="17" xfId="0" applyNumberFormat="1" applyFill="1" applyBorder="1"/>
    <xf numFmtId="17" fontId="1" fillId="0" borderId="0" xfId="43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7DF71162-EB88-444F-95E8-0FE3B32CD887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CCCCFF"/>
      <color rgb="FFFFCDE6"/>
      <color rgb="FFFFB9DC"/>
      <color rgb="FFFF99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Summary!$D$7</c:f>
              <c:strCache>
                <c:ptCount val="1"/>
                <c:pt idx="0">
                  <c:v>Number of Missing FOB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Summary!$C$8:$C$16</c:f>
              <c:strCache>
                <c:ptCount val="9"/>
                <c:pt idx="0">
                  <c:v>TV</c:v>
                </c:pt>
                <c:pt idx="1">
                  <c:v>Home AV</c:v>
                </c:pt>
                <c:pt idx="2">
                  <c:v>DI</c:v>
                </c:pt>
                <c:pt idx="3">
                  <c:v>HP</c:v>
                </c:pt>
                <c:pt idx="4">
                  <c:v>Dect</c:v>
                </c:pt>
                <c:pt idx="5">
                  <c:v>Kitchen</c:v>
                </c:pt>
                <c:pt idx="6">
                  <c:v>Beauty</c:v>
                </c:pt>
                <c:pt idx="7">
                  <c:v>Others</c:v>
                </c:pt>
                <c:pt idx="8">
                  <c:v>Total</c:v>
                </c:pt>
              </c:strCache>
            </c:strRef>
          </c:cat>
          <c:val>
            <c:numRef>
              <c:f>Summary!$D$7:$D$16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5-4367-891A-642FFF2EE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856408"/>
        <c:axId val="1061857848"/>
      </c:barChart>
      <c:catAx>
        <c:axId val="106185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1857848"/>
        <c:crosses val="autoZero"/>
        <c:auto val="1"/>
        <c:lblAlgn val="ctr"/>
        <c:lblOffset val="100"/>
        <c:noMultiLvlLbl val="0"/>
      </c:catAx>
      <c:valAx>
        <c:axId val="1061857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1856408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Missing CPT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Summary!$D$18</c:f>
              <c:strCache>
                <c:ptCount val="1"/>
                <c:pt idx="0">
                  <c:v>Number of Missing CPT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Summary!$C$19:$C$27</c:f>
              <c:strCache>
                <c:ptCount val="9"/>
                <c:pt idx="0">
                  <c:v>TV</c:v>
                </c:pt>
                <c:pt idx="1">
                  <c:v>Home AV</c:v>
                </c:pt>
                <c:pt idx="2">
                  <c:v>DI</c:v>
                </c:pt>
                <c:pt idx="3">
                  <c:v>HP</c:v>
                </c:pt>
                <c:pt idx="4">
                  <c:v>Dect</c:v>
                </c:pt>
                <c:pt idx="5">
                  <c:v>Kitchen</c:v>
                </c:pt>
                <c:pt idx="6">
                  <c:v>Beauty</c:v>
                </c:pt>
                <c:pt idx="7">
                  <c:v>Others</c:v>
                </c:pt>
                <c:pt idx="8">
                  <c:v>Total</c:v>
                </c:pt>
              </c:strCache>
            </c:strRef>
          </c:cat>
          <c:val>
            <c:numRef>
              <c:f>Summary!$D$19:$D$27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1-4696-809B-C035D1362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856408"/>
        <c:axId val="1061857848"/>
      </c:barChart>
      <c:catAx>
        <c:axId val="106185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1857848"/>
        <c:crosses val="autoZero"/>
        <c:auto val="1"/>
        <c:lblAlgn val="ctr"/>
        <c:lblOffset val="100"/>
        <c:noMultiLvlLbl val="0"/>
      </c:catAx>
      <c:valAx>
        <c:axId val="1061857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1856408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Missing Net Sales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Summary!$D$29</c:f>
              <c:strCache>
                <c:ptCount val="1"/>
                <c:pt idx="0">
                  <c:v>Number of Missing Net Sales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Summary!$C$30:$C$38</c:f>
              <c:strCache>
                <c:ptCount val="9"/>
                <c:pt idx="0">
                  <c:v>TV</c:v>
                </c:pt>
                <c:pt idx="1">
                  <c:v>Home AV</c:v>
                </c:pt>
                <c:pt idx="2">
                  <c:v>DI</c:v>
                </c:pt>
                <c:pt idx="3">
                  <c:v>HP</c:v>
                </c:pt>
                <c:pt idx="4">
                  <c:v>Dect</c:v>
                </c:pt>
                <c:pt idx="5">
                  <c:v>Kitchen</c:v>
                </c:pt>
                <c:pt idx="6">
                  <c:v>Beauty</c:v>
                </c:pt>
                <c:pt idx="7">
                  <c:v>Others</c:v>
                </c:pt>
                <c:pt idx="8">
                  <c:v>Total</c:v>
                </c:pt>
              </c:strCache>
            </c:strRef>
          </c:cat>
          <c:val>
            <c:numRef>
              <c:f>Summary!$D$30:$D$38</c:f>
              <c:numCache>
                <c:formatCode>General</c:formatCode>
                <c:ptCount val="9"/>
                <c:pt idx="0">
                  <c:v>1</c:v>
                </c:pt>
                <c:pt idx="1">
                  <c:v>17</c:v>
                </c:pt>
                <c:pt idx="2">
                  <c:v>9</c:v>
                </c:pt>
                <c:pt idx="3">
                  <c:v>15</c:v>
                </c:pt>
                <c:pt idx="4">
                  <c:v>9</c:v>
                </c:pt>
                <c:pt idx="5">
                  <c:v>21</c:v>
                </c:pt>
                <c:pt idx="6">
                  <c:v>17</c:v>
                </c:pt>
                <c:pt idx="7">
                  <c:v>0</c:v>
                </c:pt>
                <c:pt idx="8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A-460E-8F64-1C418017E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4"/>
        <c:overlap val="-27"/>
        <c:axId val="1061856408"/>
        <c:axId val="1061857848"/>
      </c:barChart>
      <c:catAx>
        <c:axId val="106185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1857848"/>
        <c:crosses val="autoZero"/>
        <c:auto val="1"/>
        <c:lblAlgn val="ctr"/>
        <c:lblOffset val="100"/>
        <c:noMultiLvlLbl val="0"/>
      </c:catAx>
      <c:valAx>
        <c:axId val="1061857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1856408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Missing MAP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5467342155411098E-2"/>
          <c:y val="0.1911955562477288"/>
          <c:w val="0.89742946874979246"/>
          <c:h val="0.61165176420517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Summary!$D$40</c:f>
              <c:strCache>
                <c:ptCount val="1"/>
                <c:pt idx="0">
                  <c:v>Number of Missing MAP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Summary!$C$41:$C$49</c:f>
              <c:strCache>
                <c:ptCount val="9"/>
                <c:pt idx="0">
                  <c:v>TV</c:v>
                </c:pt>
                <c:pt idx="1">
                  <c:v>Home AV</c:v>
                </c:pt>
                <c:pt idx="2">
                  <c:v>DI</c:v>
                </c:pt>
                <c:pt idx="3">
                  <c:v>HP</c:v>
                </c:pt>
                <c:pt idx="4">
                  <c:v>Dect</c:v>
                </c:pt>
                <c:pt idx="5">
                  <c:v>Kitchen</c:v>
                </c:pt>
                <c:pt idx="6">
                  <c:v>Beauty</c:v>
                </c:pt>
                <c:pt idx="7">
                  <c:v>Others</c:v>
                </c:pt>
                <c:pt idx="8">
                  <c:v>Total</c:v>
                </c:pt>
              </c:strCache>
            </c:strRef>
          </c:cat>
          <c:val>
            <c:numRef>
              <c:f>Summary!$D$41:$D$49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B-47C4-AF83-4BAF3271B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856408"/>
        <c:axId val="1061857848"/>
      </c:barChart>
      <c:catAx>
        <c:axId val="106185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1857848"/>
        <c:crosses val="autoZero"/>
        <c:auto val="1"/>
        <c:lblAlgn val="ctr"/>
        <c:lblOffset val="100"/>
        <c:noMultiLvlLbl val="0"/>
      </c:catAx>
      <c:valAx>
        <c:axId val="1061857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1856408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Missing CIF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Summary!$D$51</c:f>
              <c:strCache>
                <c:ptCount val="1"/>
                <c:pt idx="0">
                  <c:v>Number of Missing CIF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Summary!$C$52:$C$60</c:f>
              <c:strCache>
                <c:ptCount val="9"/>
                <c:pt idx="0">
                  <c:v>TV</c:v>
                </c:pt>
                <c:pt idx="1">
                  <c:v>Home AV</c:v>
                </c:pt>
                <c:pt idx="2">
                  <c:v>DI</c:v>
                </c:pt>
                <c:pt idx="3">
                  <c:v>HP</c:v>
                </c:pt>
                <c:pt idx="4">
                  <c:v>Dect</c:v>
                </c:pt>
                <c:pt idx="5">
                  <c:v>Kitchen</c:v>
                </c:pt>
                <c:pt idx="6">
                  <c:v>Beauty</c:v>
                </c:pt>
                <c:pt idx="7">
                  <c:v>Others</c:v>
                </c:pt>
                <c:pt idx="8">
                  <c:v>Total</c:v>
                </c:pt>
              </c:strCache>
            </c:strRef>
          </c:cat>
          <c:val>
            <c:numRef>
              <c:f>Summary!$D$52:$D$60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A-418A-948B-BD133DEE7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856408"/>
        <c:axId val="1061857848"/>
      </c:barChart>
      <c:catAx>
        <c:axId val="106185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1857848"/>
        <c:crosses val="autoZero"/>
        <c:auto val="1"/>
        <c:lblAlgn val="ctr"/>
        <c:lblOffset val="100"/>
        <c:noMultiLvlLbl val="0"/>
      </c:catAx>
      <c:valAx>
        <c:axId val="1061857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1856408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Negative inventory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Summary!$I$7</c:f>
              <c:strCache>
                <c:ptCount val="1"/>
                <c:pt idx="0">
                  <c:v>Number of Negative 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Summary!$H$8:$H$16</c:f>
              <c:strCache>
                <c:ptCount val="9"/>
                <c:pt idx="0">
                  <c:v>TV</c:v>
                </c:pt>
                <c:pt idx="1">
                  <c:v>Home AV</c:v>
                </c:pt>
                <c:pt idx="2">
                  <c:v>DI</c:v>
                </c:pt>
                <c:pt idx="3">
                  <c:v>HP</c:v>
                </c:pt>
                <c:pt idx="4">
                  <c:v>Dect</c:v>
                </c:pt>
                <c:pt idx="5">
                  <c:v>Kitchen</c:v>
                </c:pt>
                <c:pt idx="6">
                  <c:v>Beauty</c:v>
                </c:pt>
                <c:pt idx="7">
                  <c:v>Others</c:v>
                </c:pt>
                <c:pt idx="8">
                  <c:v>Total</c:v>
                </c:pt>
              </c:strCache>
            </c:strRef>
          </c:cat>
          <c:val>
            <c:numRef>
              <c:f>Summary!$I$8:$I$16</c:f>
              <c:numCache>
                <c:formatCode>General</c:formatCode>
                <c:ptCount val="9"/>
                <c:pt idx="0">
                  <c:v>80</c:v>
                </c:pt>
                <c:pt idx="1">
                  <c:v>111</c:v>
                </c:pt>
                <c:pt idx="2">
                  <c:v>31</c:v>
                </c:pt>
                <c:pt idx="3">
                  <c:v>27</c:v>
                </c:pt>
                <c:pt idx="4">
                  <c:v>68</c:v>
                </c:pt>
                <c:pt idx="5">
                  <c:v>80</c:v>
                </c:pt>
                <c:pt idx="6">
                  <c:v>231</c:v>
                </c:pt>
                <c:pt idx="7">
                  <c:v>0</c:v>
                </c:pt>
                <c:pt idx="8">
                  <c:v>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F-4286-9B42-E5FACEBB1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856408"/>
        <c:axId val="1061857848"/>
      </c:barChart>
      <c:catAx>
        <c:axId val="106185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1857848"/>
        <c:crosses val="autoZero"/>
        <c:auto val="1"/>
        <c:lblAlgn val="ctr"/>
        <c:lblOffset val="100"/>
        <c:noMultiLvlLbl val="0"/>
      </c:catAx>
      <c:valAx>
        <c:axId val="1061857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1856408"/>
        <c:crosses val="autoZero"/>
        <c:crossBetween val="between"/>
        <c:min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Inventory Value K 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996824639589047E-2"/>
          <c:y val="0.3511538497381716"/>
          <c:w val="0.86488136934020943"/>
          <c:h val="0.616567670857785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Summary!$J$7</c:f>
              <c:strCache>
                <c:ptCount val="1"/>
                <c:pt idx="0">
                  <c:v>Negative Inventory Value in K EUR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Summary!$H$8:$H$16</c:f>
              <c:strCache>
                <c:ptCount val="9"/>
                <c:pt idx="0">
                  <c:v>TV</c:v>
                </c:pt>
                <c:pt idx="1">
                  <c:v>Home AV</c:v>
                </c:pt>
                <c:pt idx="2">
                  <c:v>DI</c:v>
                </c:pt>
                <c:pt idx="3">
                  <c:v>HP</c:v>
                </c:pt>
                <c:pt idx="4">
                  <c:v>Dect</c:v>
                </c:pt>
                <c:pt idx="5">
                  <c:v>Kitchen</c:v>
                </c:pt>
                <c:pt idx="6">
                  <c:v>Beauty</c:v>
                </c:pt>
                <c:pt idx="7">
                  <c:v>Others</c:v>
                </c:pt>
                <c:pt idx="8">
                  <c:v>Total</c:v>
                </c:pt>
              </c:strCache>
            </c:strRef>
          </c:cat>
          <c:val>
            <c:numRef>
              <c:f>Summary!$J$8:$J$16</c:f>
              <c:numCache>
                <c:formatCode>0</c:formatCode>
                <c:ptCount val="9"/>
                <c:pt idx="0">
                  <c:v>-94.503430000000009</c:v>
                </c:pt>
                <c:pt idx="1">
                  <c:v>-260.96624000000008</c:v>
                </c:pt>
                <c:pt idx="2">
                  <c:v>-88.363270000000028</c:v>
                </c:pt>
                <c:pt idx="3">
                  <c:v>-0.86653999999999942</c:v>
                </c:pt>
                <c:pt idx="4">
                  <c:v>-6.4106899999999953</c:v>
                </c:pt>
                <c:pt idx="5">
                  <c:v>-33.556939999999962</c:v>
                </c:pt>
                <c:pt idx="6">
                  <c:v>-315.73490000000038</c:v>
                </c:pt>
                <c:pt idx="7">
                  <c:v>0</c:v>
                </c:pt>
                <c:pt idx="8">
                  <c:v>-800.40201000000047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2-40EA-BE1E-87D6DE1A6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856408"/>
        <c:axId val="1061857848"/>
      </c:barChart>
      <c:catAx>
        <c:axId val="106185640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1857848"/>
        <c:crosses val="max"/>
        <c:auto val="1"/>
        <c:lblAlgn val="ctr"/>
        <c:lblOffset val="100"/>
        <c:noMultiLvlLbl val="0"/>
      </c:catAx>
      <c:valAx>
        <c:axId val="106185784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185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Negative Inventory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1431549424557531"/>
          <c:y val="0.24694343817628772"/>
          <c:w val="0.50583429330127239"/>
          <c:h val="0.6989332090848831"/>
        </c:manualLayout>
      </c:layout>
      <c:pieChart>
        <c:varyColors val="1"/>
        <c:ser>
          <c:idx val="0"/>
          <c:order val="0"/>
          <c:tx>
            <c:strRef>
              <c:f>Summary!$K$7</c:f>
              <c:strCache>
                <c:ptCount val="1"/>
                <c:pt idx="0">
                  <c:v>Ratio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424-4814-8160-EC21BF3E35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24-4814-8160-EC21BF3E353A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424-4814-8160-EC21BF3E35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24-4814-8160-EC21BF3E35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424-4814-8160-EC21BF3E353A}"/>
              </c:ext>
            </c:extLst>
          </c:dPt>
          <c:dPt>
            <c:idx val="5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24-4814-8160-EC21BF3E353A}"/>
              </c:ext>
            </c:extLst>
          </c:dPt>
          <c:dPt>
            <c:idx val="6"/>
            <c:bubble3D val="0"/>
            <c:spPr>
              <a:solidFill>
                <a:srgbClr val="FFCDE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24-4814-8160-EC21BF3E353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24-4814-8160-EC21BF3E353A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24-4814-8160-EC21BF3E353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24-4814-8160-EC21BF3E353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24-4814-8160-EC21BF3E353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24-4814-8160-EC21BF3E353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24-4814-8160-EC21BF3E35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Summary!$H$8:$H$15</c:f>
              <c:strCache>
                <c:ptCount val="8"/>
                <c:pt idx="0">
                  <c:v>TV</c:v>
                </c:pt>
                <c:pt idx="1">
                  <c:v>Home AV</c:v>
                </c:pt>
                <c:pt idx="2">
                  <c:v>DI</c:v>
                </c:pt>
                <c:pt idx="3">
                  <c:v>HP</c:v>
                </c:pt>
                <c:pt idx="4">
                  <c:v>Dect</c:v>
                </c:pt>
                <c:pt idx="5">
                  <c:v>Kitchen</c:v>
                </c:pt>
                <c:pt idx="6">
                  <c:v>Beauty</c:v>
                </c:pt>
                <c:pt idx="7">
                  <c:v>Others</c:v>
                </c:pt>
              </c:strCache>
            </c:strRef>
          </c:cat>
          <c:val>
            <c:numRef>
              <c:f>Summary!$K$8:$K$15</c:f>
              <c:numCache>
                <c:formatCode>0%</c:formatCode>
                <c:ptCount val="8"/>
                <c:pt idx="0">
                  <c:v>0.11806995587130016</c:v>
                </c:pt>
                <c:pt idx="1">
                  <c:v>0.32604395883513576</c:v>
                </c:pt>
                <c:pt idx="2">
                  <c:v>0.11039861081808125</c:v>
                </c:pt>
                <c:pt idx="3">
                  <c:v>1.0826309644074968E-3</c:v>
                </c:pt>
                <c:pt idx="4">
                  <c:v>8.0093377076851571E-3</c:v>
                </c:pt>
                <c:pt idx="5">
                  <c:v>4.1925107109613509E-2</c:v>
                </c:pt>
                <c:pt idx="6">
                  <c:v>0.39447039869377665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4-4814-8160-EC21BF3E3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239274</xdr:colOff>
      <xdr:row>0</xdr:row>
      <xdr:rowOff>50800</xdr:rowOff>
    </xdr:from>
    <xdr:to>
      <xdr:col>66</xdr:col>
      <xdr:colOff>232833</xdr:colOff>
      <xdr:row>4</xdr:row>
      <xdr:rowOff>19957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F6B8D99-9D3B-408B-9FA4-2E4A41EEF2EF}"/>
            </a:ext>
          </a:extLst>
        </xdr:cNvPr>
        <xdr:cNvSpPr/>
      </xdr:nvSpPr>
      <xdr:spPr>
        <a:xfrm>
          <a:off x="239274" y="50800"/>
          <a:ext cx="40241976" cy="688824"/>
        </a:xfrm>
        <a:prstGeom prst="roundRect">
          <a:avLst>
            <a:gd name="adj" fmla="val 8975"/>
          </a:avLst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2800" b="1"/>
            <a:t>Data Quality Dashboard</a:t>
          </a:r>
        </a:p>
      </xdr:txBody>
    </xdr:sp>
    <xdr:clientData/>
  </xdr:twoCellAnchor>
  <xdr:twoCellAnchor>
    <xdr:from>
      <xdr:col>0</xdr:col>
      <xdr:colOff>265207</xdr:colOff>
      <xdr:row>8</xdr:row>
      <xdr:rowOff>171075</xdr:rowOff>
    </xdr:from>
    <xdr:to>
      <xdr:col>0</xdr:col>
      <xdr:colOff>4056530</xdr:colOff>
      <xdr:row>22</xdr:row>
      <xdr:rowOff>44824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F544D9-0838-4CAE-9B7F-7D5AC558A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343647</xdr:colOff>
      <xdr:row>23</xdr:row>
      <xdr:rowOff>149411</xdr:rowOff>
    </xdr:from>
    <xdr:to>
      <xdr:col>0</xdr:col>
      <xdr:colOff>4228353</xdr:colOff>
      <xdr:row>36</xdr:row>
      <xdr:rowOff>97118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FDF482-BF60-446A-B045-881BCDA5B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4549588</xdr:colOff>
      <xdr:row>9</xdr:row>
      <xdr:rowOff>44825</xdr:rowOff>
    </xdr:from>
    <xdr:to>
      <xdr:col>6</xdr:col>
      <xdr:colOff>82176</xdr:colOff>
      <xdr:row>22</xdr:row>
      <xdr:rowOff>104588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6AAD69-AF0E-4C15-8844-178C0D65B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4684060</xdr:colOff>
      <xdr:row>23</xdr:row>
      <xdr:rowOff>149412</xdr:rowOff>
    </xdr:from>
    <xdr:to>
      <xdr:col>6</xdr:col>
      <xdr:colOff>171823</xdr:colOff>
      <xdr:row>36</xdr:row>
      <xdr:rowOff>149411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5F31A7-668B-472E-9AF0-0FFE2A912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403413</xdr:colOff>
      <xdr:row>4</xdr:row>
      <xdr:rowOff>82176</xdr:rowOff>
    </xdr:from>
    <xdr:to>
      <xdr:col>0</xdr:col>
      <xdr:colOff>1905001</xdr:colOff>
      <xdr:row>7</xdr:row>
      <xdr:rowOff>126999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EF2CBD98-F45A-5B26-8796-EBB96E92F83B}"/>
            </a:ext>
          </a:extLst>
        </xdr:cNvPr>
        <xdr:cNvGrpSpPr/>
      </xdr:nvGrpSpPr>
      <xdr:grpSpPr>
        <a:xfrm>
          <a:off x="403413" y="801843"/>
          <a:ext cx="1501588" cy="584573"/>
          <a:chOff x="881530" y="806823"/>
          <a:chExt cx="1501588" cy="590176"/>
        </a:xfrm>
      </xdr:grpSpPr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856736CB-EF53-2E6C-638B-7CDF0665CA25}"/>
              </a:ext>
            </a:extLst>
          </xdr:cNvPr>
          <xdr:cNvSpPr/>
        </xdr:nvSpPr>
        <xdr:spPr>
          <a:xfrm>
            <a:off x="881530" y="806823"/>
            <a:ext cx="1501588" cy="590176"/>
          </a:xfrm>
          <a:prstGeom prst="roundRect">
            <a:avLst/>
          </a:prstGeom>
          <a:solidFill>
            <a:schemeClr val="accent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/>
              <a:t>   Missing FOB Price</a:t>
            </a:r>
          </a:p>
        </xdr:txBody>
      </xdr:sp>
      <xdr:sp macro="" textlink="Summary!D16">
        <xdr:nvSpPr>
          <xdr:cNvPr id="10" name="TextBox 9">
            <a:extLst>
              <a:ext uri="{FF2B5EF4-FFF2-40B4-BE49-F238E27FC236}">
                <a16:creationId xmlns:a16="http://schemas.microsoft.com/office/drawing/2014/main" id="{25E80D83-955C-AB43-C74B-A56F0117E79E}"/>
              </a:ext>
            </a:extLst>
          </xdr:cNvPr>
          <xdr:cNvSpPr txBox="1"/>
        </xdr:nvSpPr>
        <xdr:spPr>
          <a:xfrm>
            <a:off x="1456763" y="1038412"/>
            <a:ext cx="403413" cy="3496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73AAABF7-D949-4D96-9974-3F163BC7E358}" type="TxLink">
              <a:rPr lang="en-US" sz="1600" b="1" i="0" u="none" strike="noStrike">
                <a:solidFill>
                  <a:schemeClr val="bg1"/>
                </a:solidFill>
                <a:latin typeface="+mn-lt"/>
              </a:rPr>
              <a:pPr/>
              <a:t>16</a:t>
            </a:fld>
            <a:endParaRPr lang="de-DE" sz="16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  <xdr:twoCellAnchor>
    <xdr:from>
      <xdr:col>0</xdr:col>
      <xdr:colOff>1997636</xdr:colOff>
      <xdr:row>4</xdr:row>
      <xdr:rowOff>85165</xdr:rowOff>
    </xdr:from>
    <xdr:to>
      <xdr:col>0</xdr:col>
      <xdr:colOff>3499224</xdr:colOff>
      <xdr:row>7</xdr:row>
      <xdr:rowOff>129988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690D6BAA-6643-8797-B12D-2BC3A5C17F86}"/>
            </a:ext>
          </a:extLst>
        </xdr:cNvPr>
        <xdr:cNvGrpSpPr/>
      </xdr:nvGrpSpPr>
      <xdr:grpSpPr>
        <a:xfrm>
          <a:off x="1997636" y="804832"/>
          <a:ext cx="1501588" cy="584573"/>
          <a:chOff x="2505635" y="802341"/>
          <a:chExt cx="1501588" cy="590176"/>
        </a:xfrm>
      </xdr:grpSpPr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2F95F3EE-DB0A-4C6B-8A5F-C98963BC91F8}"/>
              </a:ext>
            </a:extLst>
          </xdr:cNvPr>
          <xdr:cNvSpPr/>
        </xdr:nvSpPr>
        <xdr:spPr>
          <a:xfrm>
            <a:off x="2505635" y="802341"/>
            <a:ext cx="1501588" cy="590176"/>
          </a:xfrm>
          <a:prstGeom prst="roundRect">
            <a:avLst/>
          </a:prstGeom>
          <a:solidFill>
            <a:schemeClr val="accent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/>
              <a:t>   Missing CPT</a:t>
            </a:r>
            <a:r>
              <a:rPr lang="de-DE" sz="1100" baseline="0"/>
              <a:t> </a:t>
            </a:r>
            <a:r>
              <a:rPr lang="de-DE" sz="1100"/>
              <a:t>Price</a:t>
            </a:r>
          </a:p>
        </xdr:txBody>
      </xdr:sp>
      <xdr:sp macro="" textlink="Summary!D27">
        <xdr:nvSpPr>
          <xdr:cNvPr id="12" name="TextBox 11">
            <a:extLst>
              <a:ext uri="{FF2B5EF4-FFF2-40B4-BE49-F238E27FC236}">
                <a16:creationId xmlns:a16="http://schemas.microsoft.com/office/drawing/2014/main" id="{D4FA6F3C-685B-4B75-9BC8-03A8A5BB9EB3}"/>
              </a:ext>
            </a:extLst>
          </xdr:cNvPr>
          <xdr:cNvSpPr txBox="1"/>
        </xdr:nvSpPr>
        <xdr:spPr>
          <a:xfrm>
            <a:off x="3103281" y="1026459"/>
            <a:ext cx="403413" cy="3496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F16F519A-91A6-4F5D-97C1-5FDA0BC64A10}" type="TxLink">
              <a:rPr lang="en-US" sz="1600" b="1" i="0" u="none" strike="noStrike">
                <a:solidFill>
                  <a:schemeClr val="bg1"/>
                </a:solidFill>
                <a:latin typeface="+mn-lt"/>
              </a:rPr>
              <a:pPr/>
              <a:t>0</a:t>
            </a:fld>
            <a:endParaRPr lang="de-DE" sz="2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  <xdr:twoCellAnchor>
    <xdr:from>
      <xdr:col>0</xdr:col>
      <xdr:colOff>3584388</xdr:colOff>
      <xdr:row>4</xdr:row>
      <xdr:rowOff>80683</xdr:rowOff>
    </xdr:from>
    <xdr:to>
      <xdr:col>0</xdr:col>
      <xdr:colOff>5085976</xdr:colOff>
      <xdr:row>7</xdr:row>
      <xdr:rowOff>125506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7F3A983F-7717-42F9-79A3-15D1FFA36B1C}"/>
            </a:ext>
          </a:extLst>
        </xdr:cNvPr>
        <xdr:cNvGrpSpPr/>
      </xdr:nvGrpSpPr>
      <xdr:grpSpPr>
        <a:xfrm>
          <a:off x="3584388" y="800350"/>
          <a:ext cx="1501588" cy="584573"/>
          <a:chOff x="4114800" y="790388"/>
          <a:chExt cx="1501588" cy="590176"/>
        </a:xfrm>
      </xdr:grpSpPr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5E3A48C3-2536-4FEE-A22F-0A696971B7FB}"/>
              </a:ext>
            </a:extLst>
          </xdr:cNvPr>
          <xdr:cNvSpPr/>
        </xdr:nvSpPr>
        <xdr:spPr>
          <a:xfrm>
            <a:off x="4114800" y="790388"/>
            <a:ext cx="1501588" cy="590176"/>
          </a:xfrm>
          <a:prstGeom prst="roundRect">
            <a:avLst/>
          </a:prstGeom>
          <a:solidFill>
            <a:schemeClr val="accent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/>
              <a:t>   Missing MAP</a:t>
            </a:r>
            <a:r>
              <a:rPr lang="de-DE" sz="1100" baseline="0"/>
              <a:t> </a:t>
            </a:r>
            <a:r>
              <a:rPr lang="de-DE" sz="1100"/>
              <a:t>Price</a:t>
            </a:r>
          </a:p>
        </xdr:txBody>
      </xdr:sp>
      <xdr:sp macro="" textlink="Summary!D49">
        <xdr:nvSpPr>
          <xdr:cNvPr id="14" name="TextBox 13">
            <a:extLst>
              <a:ext uri="{FF2B5EF4-FFF2-40B4-BE49-F238E27FC236}">
                <a16:creationId xmlns:a16="http://schemas.microsoft.com/office/drawing/2014/main" id="{B21D97AC-BEB1-44C6-BF0A-B2FB29BE35C3}"/>
              </a:ext>
            </a:extLst>
          </xdr:cNvPr>
          <xdr:cNvSpPr txBox="1"/>
        </xdr:nvSpPr>
        <xdr:spPr>
          <a:xfrm>
            <a:off x="4697504" y="1007036"/>
            <a:ext cx="403413" cy="3496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D8E607BF-FCD9-4F91-B893-B70F1C986011}" type="TxLink">
              <a:rPr lang="en-US" sz="1600" b="1" i="0" u="none" strike="noStrike">
                <a:solidFill>
                  <a:schemeClr val="bg1"/>
                </a:solidFill>
                <a:latin typeface="+mn-lt"/>
              </a:rPr>
              <a:pPr/>
              <a:t>0</a:t>
            </a:fld>
            <a:endParaRPr lang="de-DE" sz="36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  <xdr:twoCellAnchor>
    <xdr:from>
      <xdr:col>0</xdr:col>
      <xdr:colOff>5171142</xdr:colOff>
      <xdr:row>4</xdr:row>
      <xdr:rowOff>68729</xdr:rowOff>
    </xdr:from>
    <xdr:to>
      <xdr:col>2</xdr:col>
      <xdr:colOff>449730</xdr:colOff>
      <xdr:row>7</xdr:row>
      <xdr:rowOff>113552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26C6187B-020A-7076-62D5-23EC21F20176}"/>
            </a:ext>
          </a:extLst>
        </xdr:cNvPr>
        <xdr:cNvGrpSpPr/>
      </xdr:nvGrpSpPr>
      <xdr:grpSpPr>
        <a:xfrm>
          <a:off x="5171142" y="788396"/>
          <a:ext cx="1491005" cy="584573"/>
          <a:chOff x="5738906" y="785905"/>
          <a:chExt cx="1501588" cy="590176"/>
        </a:xfrm>
      </xdr:grpSpPr>
      <xdr:sp macro="" textlink="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45FE52FD-D114-474B-BCC4-2B67E7D47598}"/>
              </a:ext>
            </a:extLst>
          </xdr:cNvPr>
          <xdr:cNvSpPr/>
        </xdr:nvSpPr>
        <xdr:spPr>
          <a:xfrm>
            <a:off x="5738906" y="785905"/>
            <a:ext cx="1501588" cy="590176"/>
          </a:xfrm>
          <a:prstGeom prst="roundRect">
            <a:avLst/>
          </a:prstGeom>
          <a:solidFill>
            <a:schemeClr val="accent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/>
              <a:t>   Missing CIF</a:t>
            </a:r>
            <a:r>
              <a:rPr lang="de-DE" sz="1100" baseline="0"/>
              <a:t> </a:t>
            </a:r>
            <a:r>
              <a:rPr lang="de-DE" sz="1100"/>
              <a:t>Price</a:t>
            </a:r>
          </a:p>
        </xdr:txBody>
      </xdr:sp>
      <xdr:sp macro="" textlink="Summary!D60">
        <xdr:nvSpPr>
          <xdr:cNvPr id="16" name="TextBox 15">
            <a:extLst>
              <a:ext uri="{FF2B5EF4-FFF2-40B4-BE49-F238E27FC236}">
                <a16:creationId xmlns:a16="http://schemas.microsoft.com/office/drawing/2014/main" id="{B057606B-D5AC-429E-823E-B28E1D471AF0}"/>
              </a:ext>
            </a:extLst>
          </xdr:cNvPr>
          <xdr:cNvSpPr txBox="1"/>
        </xdr:nvSpPr>
        <xdr:spPr>
          <a:xfrm>
            <a:off x="6321609" y="1017494"/>
            <a:ext cx="403413" cy="3496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E1218D1D-BD5D-42A0-AE0D-5ED73041926B}" type="TxLink">
              <a:rPr lang="en-US" sz="1600" b="1" i="0" u="none" strike="noStrike">
                <a:solidFill>
                  <a:schemeClr val="bg1"/>
                </a:solidFill>
                <a:latin typeface="+mn-lt"/>
              </a:rPr>
              <a:pPr/>
              <a:t>0</a:t>
            </a:fld>
            <a:endParaRPr lang="de-DE" sz="48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  <xdr:twoCellAnchor>
    <xdr:from>
      <xdr:col>0</xdr:col>
      <xdr:colOff>444229</xdr:colOff>
      <xdr:row>40</xdr:row>
      <xdr:rowOff>152876</xdr:rowOff>
    </xdr:from>
    <xdr:to>
      <xdr:col>0</xdr:col>
      <xdr:colOff>4526905</xdr:colOff>
      <xdr:row>54</xdr:row>
      <xdr:rowOff>123740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96603E3-C3EB-4AEB-AF62-14CE26CC8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549835</xdr:colOff>
      <xdr:row>4</xdr:row>
      <xdr:rowOff>64246</xdr:rowOff>
    </xdr:from>
    <xdr:to>
      <xdr:col>6</xdr:col>
      <xdr:colOff>89648</xdr:colOff>
      <xdr:row>7</xdr:row>
      <xdr:rowOff>109069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6D508A-721D-5EF9-7004-C47668679C04}"/>
            </a:ext>
          </a:extLst>
        </xdr:cNvPr>
        <xdr:cNvGrpSpPr/>
      </xdr:nvGrpSpPr>
      <xdr:grpSpPr>
        <a:xfrm>
          <a:off x="6762252" y="783913"/>
          <a:ext cx="1603563" cy="584573"/>
          <a:chOff x="7265893" y="788893"/>
          <a:chExt cx="1594225" cy="590176"/>
        </a:xfrm>
      </xdr:grpSpPr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4EE28D45-863C-42FE-B3D3-F56A52A7D246}"/>
              </a:ext>
            </a:extLst>
          </xdr:cNvPr>
          <xdr:cNvSpPr/>
        </xdr:nvSpPr>
        <xdr:spPr>
          <a:xfrm>
            <a:off x="7265893" y="788893"/>
            <a:ext cx="1594225" cy="590176"/>
          </a:xfrm>
          <a:prstGeom prst="roundRect">
            <a:avLst/>
          </a:prstGeom>
          <a:solidFill>
            <a:schemeClr val="accent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/>
              <a:t>Missing  Net</a:t>
            </a:r>
            <a:r>
              <a:rPr lang="de-DE" sz="1100" baseline="0"/>
              <a:t> Sales Price</a:t>
            </a:r>
            <a:endParaRPr lang="de-DE" sz="1100"/>
          </a:p>
        </xdr:txBody>
      </xdr:sp>
      <xdr:sp macro="" textlink="Summary!D38">
        <xdr:nvSpPr>
          <xdr:cNvPr id="19" name="TextBox 18">
            <a:extLst>
              <a:ext uri="{FF2B5EF4-FFF2-40B4-BE49-F238E27FC236}">
                <a16:creationId xmlns:a16="http://schemas.microsoft.com/office/drawing/2014/main" id="{46CB8123-B6B8-4F2C-B92F-EA4AA0992B77}"/>
              </a:ext>
            </a:extLst>
          </xdr:cNvPr>
          <xdr:cNvSpPr txBox="1"/>
        </xdr:nvSpPr>
        <xdr:spPr>
          <a:xfrm>
            <a:off x="7863538" y="1027953"/>
            <a:ext cx="705226" cy="3496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91A91F98-8E4F-497D-A8AD-997BC1B1B1D8}" type="TxLink">
              <a:rPr lang="en-US" sz="1600" b="1" i="0" u="none" strike="noStrike">
                <a:solidFill>
                  <a:schemeClr val="bg1"/>
                </a:solidFill>
                <a:latin typeface="+mn-lt"/>
              </a:rPr>
              <a:pPr/>
              <a:t>89</a:t>
            </a:fld>
            <a:endParaRPr lang="de-DE" sz="66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  <xdr:twoCellAnchor>
    <xdr:from>
      <xdr:col>8</xdr:col>
      <xdr:colOff>260498</xdr:colOff>
      <xdr:row>9</xdr:row>
      <xdr:rowOff>44822</xdr:rowOff>
    </xdr:from>
    <xdr:to>
      <xdr:col>22</xdr:col>
      <xdr:colOff>260497</xdr:colOff>
      <xdr:row>22</xdr:row>
      <xdr:rowOff>164352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2B5C4AB-A828-4560-8803-610FCCB54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231588</xdr:colOff>
      <xdr:row>4</xdr:row>
      <xdr:rowOff>67235</xdr:rowOff>
    </xdr:from>
    <xdr:to>
      <xdr:col>14</xdr:col>
      <xdr:colOff>224118</xdr:colOff>
      <xdr:row>7</xdr:row>
      <xdr:rowOff>112058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3BBB3D45-4C3E-F045-3697-A25D53839909}"/>
            </a:ext>
          </a:extLst>
        </xdr:cNvPr>
        <xdr:cNvGrpSpPr/>
      </xdr:nvGrpSpPr>
      <xdr:grpSpPr>
        <a:xfrm>
          <a:off x="9365005" y="786902"/>
          <a:ext cx="1421280" cy="584573"/>
          <a:chOff x="9704294" y="791881"/>
          <a:chExt cx="1411942" cy="590176"/>
        </a:xfrm>
      </xdr:grpSpPr>
      <xdr:sp macro="" textlink="">
        <xdr:nvSpPr>
          <xdr:cNvPr id="21" name="Rectangle: Rounded Corners 20">
            <a:extLst>
              <a:ext uri="{FF2B5EF4-FFF2-40B4-BE49-F238E27FC236}">
                <a16:creationId xmlns:a16="http://schemas.microsoft.com/office/drawing/2014/main" id="{CCE744E3-2BA1-45C6-9A25-26B3C2D05942}"/>
              </a:ext>
            </a:extLst>
          </xdr:cNvPr>
          <xdr:cNvSpPr/>
        </xdr:nvSpPr>
        <xdr:spPr>
          <a:xfrm>
            <a:off x="9704294" y="791881"/>
            <a:ext cx="1411942" cy="590176"/>
          </a:xfrm>
          <a:prstGeom prst="roundRect">
            <a:avLst/>
          </a:prstGeom>
          <a:solidFill>
            <a:schemeClr val="accent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/>
              <a:t>Negative</a:t>
            </a:r>
            <a:r>
              <a:rPr lang="de-DE" sz="1100" baseline="0"/>
              <a:t> Inventory</a:t>
            </a:r>
            <a:endParaRPr lang="de-DE" sz="1100"/>
          </a:p>
        </xdr:txBody>
      </xdr:sp>
      <xdr:sp macro="" textlink="Summary!I16">
        <xdr:nvSpPr>
          <xdr:cNvPr id="22" name="TextBox 21">
            <a:extLst>
              <a:ext uri="{FF2B5EF4-FFF2-40B4-BE49-F238E27FC236}">
                <a16:creationId xmlns:a16="http://schemas.microsoft.com/office/drawing/2014/main" id="{1C903B20-EC75-4639-98CE-1A3E6FF31221}"/>
              </a:ext>
            </a:extLst>
          </xdr:cNvPr>
          <xdr:cNvSpPr txBox="1"/>
        </xdr:nvSpPr>
        <xdr:spPr>
          <a:xfrm>
            <a:off x="10219761" y="1008528"/>
            <a:ext cx="705226" cy="3496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9ED7C35C-4377-4898-8721-A4FE0508F729}" type="TxLink">
              <a:rPr lang="en-US" sz="1600" b="1" i="0" u="none" strike="noStrike">
                <a:solidFill>
                  <a:schemeClr val="bg1"/>
                </a:solidFill>
                <a:latin typeface="+mn-lt"/>
              </a:rPr>
              <a:pPr/>
              <a:t>628</a:t>
            </a:fld>
            <a:endParaRPr lang="de-DE" sz="88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  <xdr:twoCellAnchor>
    <xdr:from>
      <xdr:col>15</xdr:col>
      <xdr:colOff>14943</xdr:colOff>
      <xdr:row>4</xdr:row>
      <xdr:rowOff>70223</xdr:rowOff>
    </xdr:from>
    <xdr:to>
      <xdr:col>22</xdr:col>
      <xdr:colOff>74706</xdr:colOff>
      <xdr:row>7</xdr:row>
      <xdr:rowOff>115046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3B83FBF7-A8B1-8195-0A24-34CB3B50F81D}"/>
            </a:ext>
          </a:extLst>
        </xdr:cNvPr>
        <xdr:cNvGrpSpPr/>
      </xdr:nvGrpSpPr>
      <xdr:grpSpPr>
        <a:xfrm>
          <a:off x="10862860" y="789890"/>
          <a:ext cx="2060013" cy="584573"/>
          <a:chOff x="11567458" y="817281"/>
          <a:chExt cx="1715247" cy="590176"/>
        </a:xfrm>
      </xdr:grpSpPr>
      <xdr:sp macro="" textlink="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9396FBF7-8720-4A1A-A7CC-54368E816889}"/>
              </a:ext>
            </a:extLst>
          </xdr:cNvPr>
          <xdr:cNvSpPr/>
        </xdr:nvSpPr>
        <xdr:spPr>
          <a:xfrm>
            <a:off x="11567458" y="817281"/>
            <a:ext cx="1715247" cy="590176"/>
          </a:xfrm>
          <a:prstGeom prst="roundRect">
            <a:avLst/>
          </a:prstGeom>
          <a:solidFill>
            <a:schemeClr val="accent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/>
              <a:t>Negative</a:t>
            </a:r>
            <a:r>
              <a:rPr lang="de-DE" sz="1100" baseline="0"/>
              <a:t> Inventory Value K EUR</a:t>
            </a:r>
            <a:endParaRPr lang="de-DE" sz="1100"/>
          </a:p>
        </xdr:txBody>
      </xdr:sp>
      <xdr:sp macro="" textlink="Summary!J16">
        <xdr:nvSpPr>
          <xdr:cNvPr id="24" name="TextBox 23">
            <a:extLst>
              <a:ext uri="{FF2B5EF4-FFF2-40B4-BE49-F238E27FC236}">
                <a16:creationId xmlns:a16="http://schemas.microsoft.com/office/drawing/2014/main" id="{3199C833-69DB-4DF6-89AE-B4591C6DAB7A}"/>
              </a:ext>
            </a:extLst>
          </xdr:cNvPr>
          <xdr:cNvSpPr txBox="1"/>
        </xdr:nvSpPr>
        <xdr:spPr>
          <a:xfrm>
            <a:off x="12245688" y="1018986"/>
            <a:ext cx="705226" cy="3496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243EE2F4-D610-402F-B564-43721ECB1366}" type="TxLink">
              <a:rPr lang="en-US" sz="1600" b="1" i="0" u="none" strike="noStrike">
                <a:solidFill>
                  <a:schemeClr val="bg1"/>
                </a:solidFill>
                <a:latin typeface="+mn-lt"/>
              </a:rPr>
              <a:pPr/>
              <a:t>-800</a:t>
            </a:fld>
            <a:endParaRPr lang="de-DE" sz="138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  <xdr:twoCellAnchor>
    <xdr:from>
      <xdr:col>8</xdr:col>
      <xdr:colOff>224118</xdr:colOff>
      <xdr:row>23</xdr:row>
      <xdr:rowOff>141941</xdr:rowOff>
    </xdr:from>
    <xdr:to>
      <xdr:col>22</xdr:col>
      <xdr:colOff>224117</xdr:colOff>
      <xdr:row>39</xdr:row>
      <xdr:rowOff>147246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396BD2-903A-4704-8F8D-52D62D1C5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239059</xdr:colOff>
      <xdr:row>4</xdr:row>
      <xdr:rowOff>74706</xdr:rowOff>
    </xdr:from>
    <xdr:to>
      <xdr:col>8</xdr:col>
      <xdr:colOff>64421</xdr:colOff>
      <xdr:row>57</xdr:row>
      <xdr:rowOff>119638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29ABC37C-B3F2-E2E1-ACDB-C0341DD29218}"/>
            </a:ext>
          </a:extLst>
        </xdr:cNvPr>
        <xdr:cNvCxnSpPr/>
      </xdr:nvCxnSpPr>
      <xdr:spPr>
        <a:xfrm>
          <a:off x="8806958" y="774126"/>
          <a:ext cx="110651" cy="93214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174855</xdr:colOff>
      <xdr:row>4</xdr:row>
      <xdr:rowOff>89063</xdr:rowOff>
    </xdr:from>
    <xdr:to>
      <xdr:col>23</xdr:col>
      <xdr:colOff>188995</xdr:colOff>
      <xdr:row>57</xdr:row>
      <xdr:rowOff>165652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C8927C35-5655-479B-89D6-D2E8831DC997}"/>
            </a:ext>
          </a:extLst>
        </xdr:cNvPr>
        <xdr:cNvCxnSpPr/>
      </xdr:nvCxnSpPr>
      <xdr:spPr>
        <a:xfrm flipH="1">
          <a:off x="13307391" y="788483"/>
          <a:ext cx="14140" cy="93531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138045</xdr:colOff>
      <xdr:row>41</xdr:row>
      <xdr:rowOff>92028</xdr:rowOff>
    </xdr:from>
    <xdr:to>
      <xdr:col>22</xdr:col>
      <xdr:colOff>138044</xdr:colOff>
      <xdr:row>57</xdr:row>
      <xdr:rowOff>97333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ACF831AB-9537-40DF-8E4E-11D391CD7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29</xdr:col>
      <xdr:colOff>186765</xdr:colOff>
      <xdr:row>6</xdr:row>
      <xdr:rowOff>67235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1F2CA626-FD57-9D56-B4D1-80C0F624AB20}"/>
            </a:ext>
          </a:extLst>
        </xdr:cNvPr>
        <xdr:cNvSpPr txBox="1"/>
      </xdr:nvSpPr>
      <xdr:spPr>
        <a:xfrm>
          <a:off x="17436353" y="114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twoCellAnchor>
    <xdr:from>
      <xdr:col>24</xdr:col>
      <xdr:colOff>284255</xdr:colOff>
      <xdr:row>5</xdr:row>
      <xdr:rowOff>86658</xdr:rowOff>
    </xdr:from>
    <xdr:to>
      <xdr:col>27</xdr:col>
      <xdr:colOff>232834</xdr:colOff>
      <xdr:row>13</xdr:row>
      <xdr:rowOff>115794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C68F6B92-6966-429A-FA5D-292A33B8BEFF}"/>
            </a:ext>
          </a:extLst>
        </xdr:cNvPr>
        <xdr:cNvGrpSpPr/>
      </xdr:nvGrpSpPr>
      <xdr:grpSpPr>
        <a:xfrm>
          <a:off x="13703922" y="986241"/>
          <a:ext cx="2435662" cy="1468470"/>
          <a:chOff x="13690919" y="825940"/>
          <a:chExt cx="2446404" cy="1453390"/>
        </a:xfrm>
      </xdr:grpSpPr>
      <xdr:grpSp>
        <xdr:nvGrpSpPr>
          <xdr:cNvPr id="71" name="Group 70">
            <a:extLst>
              <a:ext uri="{FF2B5EF4-FFF2-40B4-BE49-F238E27FC236}">
                <a16:creationId xmlns:a16="http://schemas.microsoft.com/office/drawing/2014/main" id="{E8D583E0-32AB-F963-6D70-138B90FC42B2}"/>
              </a:ext>
            </a:extLst>
          </xdr:cNvPr>
          <xdr:cNvGrpSpPr/>
        </xdr:nvGrpSpPr>
        <xdr:grpSpPr>
          <a:xfrm>
            <a:off x="13690919" y="825940"/>
            <a:ext cx="2446404" cy="1453390"/>
            <a:chOff x="14040169" y="730690"/>
            <a:chExt cx="2446404" cy="1453390"/>
          </a:xfrm>
        </xdr:grpSpPr>
        <xdr:sp macro="" textlink="">
          <xdr:nvSpPr>
            <xdr:cNvPr id="47" name="Rectangle: Rounded Corners 46">
              <a:extLst>
                <a:ext uri="{FF2B5EF4-FFF2-40B4-BE49-F238E27FC236}">
                  <a16:creationId xmlns:a16="http://schemas.microsoft.com/office/drawing/2014/main" id="{CCF3239D-7672-40EC-AB2F-21E676361728}"/>
                </a:ext>
              </a:extLst>
            </xdr:cNvPr>
            <xdr:cNvSpPr/>
          </xdr:nvSpPr>
          <xdr:spPr>
            <a:xfrm>
              <a:off x="14040169" y="767336"/>
              <a:ext cx="2428476" cy="1416744"/>
            </a:xfrm>
            <a:prstGeom prst="roundRect">
              <a:avLst>
                <a:gd name="adj" fmla="val 6497"/>
              </a:avLst>
            </a:prstGeom>
            <a:solidFill>
              <a:schemeClr val="accent5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  <xdr:sp macro="" textlink="'PSI deviation in Value '!U5">
          <xdr:nvSpPr>
            <xdr:cNvPr id="48" name="TextBox 47">
              <a:extLst>
                <a:ext uri="{FF2B5EF4-FFF2-40B4-BE49-F238E27FC236}">
                  <a16:creationId xmlns:a16="http://schemas.microsoft.com/office/drawing/2014/main" id="{A95F13A7-A89B-04B0-088F-58C524CD14A1}"/>
                </a:ext>
              </a:extLst>
            </xdr:cNvPr>
            <xdr:cNvSpPr txBox="1"/>
          </xdr:nvSpPr>
          <xdr:spPr>
            <a:xfrm>
              <a:off x="14955140" y="896636"/>
              <a:ext cx="538593" cy="254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fld id="{5BD205C9-8F2B-4716-986C-E6139C0F5235}" type="TxLink">
                <a:rPr lang="en-US" sz="1100" b="1" i="0" u="none" strike="noStrike">
                  <a:solidFill>
                    <a:schemeClr val="bg1"/>
                  </a:solidFill>
                  <a:latin typeface="+mn-lt"/>
                </a:rPr>
                <a:pPr/>
                <a:t>568</a:t>
              </a:fld>
              <a:endParaRPr lang="de-DE" sz="8800" b="1">
                <a:solidFill>
                  <a:schemeClr val="bg1"/>
                </a:solidFill>
                <a:latin typeface="+mn-lt"/>
              </a:endParaRPr>
            </a:p>
          </xdr:txBody>
        </xdr:sp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6A5C2CE3-2216-B055-5565-8A532F0AA37E}"/>
                </a:ext>
              </a:extLst>
            </xdr:cNvPr>
            <xdr:cNvSpPr txBox="1"/>
          </xdr:nvSpPr>
          <xdr:spPr>
            <a:xfrm>
              <a:off x="14114877" y="906876"/>
              <a:ext cx="717176" cy="184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>
                  <a:solidFill>
                    <a:schemeClr val="bg1"/>
                  </a:solidFill>
                </a:rPr>
                <a:t>P (V)  ▲</a:t>
              </a:r>
              <a:r>
                <a:rPr lang="de-DE" sz="1100" baseline="0">
                  <a:solidFill>
                    <a:schemeClr val="bg1"/>
                  </a:solidFill>
                </a:rPr>
                <a:t> </a:t>
              </a:r>
              <a:endParaRPr lang="de-DE" sz="11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DB0419F1-54D6-49B6-8ABC-337DAF3153A0}"/>
                </a:ext>
              </a:extLst>
            </xdr:cNvPr>
            <xdr:cNvSpPr txBox="1"/>
          </xdr:nvSpPr>
          <xdr:spPr>
            <a:xfrm>
              <a:off x="14117865" y="1271121"/>
              <a:ext cx="717176" cy="184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>
                  <a:solidFill>
                    <a:schemeClr val="bg1"/>
                  </a:solidFill>
                </a:rPr>
                <a:t>S (V)  ▲</a:t>
              </a:r>
              <a:r>
                <a:rPr lang="de-DE" sz="1100" baseline="0">
                  <a:solidFill>
                    <a:schemeClr val="bg1"/>
                  </a:solidFill>
                </a:rPr>
                <a:t> </a:t>
              </a:r>
              <a:endParaRPr lang="de-DE" sz="1100">
                <a:solidFill>
                  <a:schemeClr val="bg1"/>
                </a:solidFill>
              </a:endParaRPr>
            </a:p>
          </xdr:txBody>
        </xdr:sp>
        <xdr:sp macro="" textlink="'PSI deviation in Value '!U7">
          <xdr:nvSpPr>
            <xdr:cNvPr id="53" name="TextBox 52">
              <a:extLst>
                <a:ext uri="{FF2B5EF4-FFF2-40B4-BE49-F238E27FC236}">
                  <a16:creationId xmlns:a16="http://schemas.microsoft.com/office/drawing/2014/main" id="{2A48D72D-0629-4CDF-9E74-FF68EA887ACA}"/>
                </a:ext>
              </a:extLst>
            </xdr:cNvPr>
            <xdr:cNvSpPr txBox="1"/>
          </xdr:nvSpPr>
          <xdr:spPr>
            <a:xfrm>
              <a:off x="14958131" y="1268352"/>
              <a:ext cx="603629" cy="2354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fld id="{9F8809CF-04A7-4205-BED9-5123F573C845}" type="TxLink">
                <a:rPr lang="en-US" sz="1100" b="1" i="0" u="none" strike="noStrike">
                  <a:solidFill>
                    <a:schemeClr val="bg1"/>
                  </a:solidFill>
                  <a:latin typeface="+mn-lt"/>
                </a:rPr>
                <a:pPr/>
                <a:t>659</a:t>
              </a:fld>
              <a:endParaRPr lang="de-DE" sz="8800" b="1">
                <a:solidFill>
                  <a:schemeClr val="bg1"/>
                </a:solidFill>
                <a:latin typeface="+mn-lt"/>
              </a:endParaRPr>
            </a:p>
          </xdr:txBody>
        </xdr:sp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15E142CE-4A81-47FB-9780-222C925E9371}"/>
                </a:ext>
              </a:extLst>
            </xdr:cNvPr>
            <xdr:cNvSpPr txBox="1"/>
          </xdr:nvSpPr>
          <xdr:spPr>
            <a:xfrm>
              <a:off x="14128324" y="1473414"/>
              <a:ext cx="717176" cy="184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>
                  <a:solidFill>
                    <a:schemeClr val="bg1"/>
                  </a:solidFill>
                </a:rPr>
                <a:t>I (V)  ▲</a:t>
              </a:r>
              <a:r>
                <a:rPr lang="de-DE" sz="1100" baseline="0">
                  <a:solidFill>
                    <a:schemeClr val="bg1"/>
                  </a:solidFill>
                </a:rPr>
                <a:t> </a:t>
              </a:r>
              <a:endParaRPr lang="de-DE" sz="1100">
                <a:solidFill>
                  <a:schemeClr val="bg1"/>
                </a:solidFill>
              </a:endParaRPr>
            </a:p>
          </xdr:txBody>
        </xdr:sp>
        <xdr:sp macro="" textlink="'PSI deviation in Value '!U8">
          <xdr:nvSpPr>
            <xdr:cNvPr id="55" name="TextBox 54">
              <a:extLst>
                <a:ext uri="{FF2B5EF4-FFF2-40B4-BE49-F238E27FC236}">
                  <a16:creationId xmlns:a16="http://schemas.microsoft.com/office/drawing/2014/main" id="{525DD600-766D-434A-86E2-831CA50CB8FF}"/>
                </a:ext>
              </a:extLst>
            </xdr:cNvPr>
            <xdr:cNvSpPr txBox="1"/>
          </xdr:nvSpPr>
          <xdr:spPr>
            <a:xfrm>
              <a:off x="14965386" y="1478115"/>
              <a:ext cx="534325" cy="254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fld id="{E3DB5A32-B324-4613-A4C6-144B1D69F38A}" type="TxLink">
                <a:rPr lang="en-US" sz="1100" b="1" i="0" u="none" strike="noStrike">
                  <a:solidFill>
                    <a:schemeClr val="bg1"/>
                  </a:solidFill>
                  <a:latin typeface="+mn-lt"/>
                </a:rPr>
                <a:pPr/>
                <a:t>102</a:t>
              </a:fld>
              <a:endParaRPr lang="de-DE" sz="8800" b="1">
                <a:solidFill>
                  <a:schemeClr val="bg1"/>
                </a:solidFill>
                <a:latin typeface="+mn-lt"/>
              </a:endParaRPr>
            </a:p>
          </xdr:txBody>
        </xdr:sp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D26F2BDF-BAE8-4853-A943-F2391F928CA4}"/>
                </a:ext>
              </a:extLst>
            </xdr:cNvPr>
            <xdr:cNvSpPr txBox="1"/>
          </xdr:nvSpPr>
          <xdr:spPr>
            <a:xfrm>
              <a:off x="14116371" y="1675708"/>
              <a:ext cx="717176" cy="184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>
                  <a:solidFill>
                    <a:schemeClr val="bg1"/>
                  </a:solidFill>
                </a:rPr>
                <a:t>G (V)  ▲</a:t>
              </a:r>
              <a:r>
                <a:rPr lang="de-DE" sz="1100" baseline="0">
                  <a:solidFill>
                    <a:schemeClr val="bg1"/>
                  </a:solidFill>
                </a:rPr>
                <a:t> </a:t>
              </a:r>
              <a:endParaRPr lang="de-DE" sz="1100">
                <a:solidFill>
                  <a:schemeClr val="bg1"/>
                </a:solidFill>
              </a:endParaRPr>
            </a:p>
          </xdr:txBody>
        </xdr:sp>
        <xdr:sp macro="" textlink="'PSI deviation in Value '!U9">
          <xdr:nvSpPr>
            <xdr:cNvPr id="57" name="TextBox 56">
              <a:extLst>
                <a:ext uri="{FF2B5EF4-FFF2-40B4-BE49-F238E27FC236}">
                  <a16:creationId xmlns:a16="http://schemas.microsoft.com/office/drawing/2014/main" id="{5C6435E6-DD83-40BC-A0FE-B2AF6AAD0624}"/>
                </a:ext>
              </a:extLst>
            </xdr:cNvPr>
            <xdr:cNvSpPr txBox="1"/>
          </xdr:nvSpPr>
          <xdr:spPr>
            <a:xfrm>
              <a:off x="14990786" y="1680410"/>
              <a:ext cx="602865" cy="210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fld id="{8171BB69-E59F-4202-BBA3-7673DA70C749}" type="TxLink">
                <a:rPr lang="en-US" sz="1100" b="1" i="0" u="none" strike="noStrike">
                  <a:solidFill>
                    <a:schemeClr val="bg1"/>
                  </a:solidFill>
                  <a:latin typeface="+mn-lt"/>
                </a:rPr>
                <a:pPr/>
                <a:t>-463</a:t>
              </a:fld>
              <a:endParaRPr lang="de-DE" sz="8800" b="1">
                <a:solidFill>
                  <a:schemeClr val="bg1"/>
                </a:solidFill>
                <a:latin typeface="+mn-lt"/>
              </a:endParaRPr>
            </a:p>
          </xdr:txBody>
        </xdr:sp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F3612760-4FF3-4AA2-86B0-3012C77BCCC5}"/>
                </a:ext>
              </a:extLst>
            </xdr:cNvPr>
            <xdr:cNvSpPr txBox="1"/>
          </xdr:nvSpPr>
          <xdr:spPr>
            <a:xfrm>
              <a:off x="14126830" y="1870530"/>
              <a:ext cx="851432" cy="24124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>
                  <a:solidFill>
                    <a:schemeClr val="bg1"/>
                  </a:solidFill>
                </a:rPr>
                <a:t>I+G (V)  ▲</a:t>
              </a:r>
              <a:r>
                <a:rPr lang="de-DE" sz="1100" baseline="0">
                  <a:solidFill>
                    <a:schemeClr val="bg1"/>
                  </a:solidFill>
                </a:rPr>
                <a:t> </a:t>
              </a:r>
              <a:endParaRPr lang="de-DE" sz="1100">
                <a:solidFill>
                  <a:schemeClr val="bg1"/>
                </a:solidFill>
              </a:endParaRPr>
            </a:p>
          </xdr:txBody>
        </xdr:sp>
        <xdr:sp macro="" textlink="'PSI deviation in Value '!U10">
          <xdr:nvSpPr>
            <xdr:cNvPr id="59" name="TextBox 58">
              <a:extLst>
                <a:ext uri="{FF2B5EF4-FFF2-40B4-BE49-F238E27FC236}">
                  <a16:creationId xmlns:a16="http://schemas.microsoft.com/office/drawing/2014/main" id="{44EA53CF-1911-4404-BE3D-5B5F96430031}"/>
                </a:ext>
              </a:extLst>
            </xdr:cNvPr>
            <xdr:cNvSpPr txBox="1"/>
          </xdr:nvSpPr>
          <xdr:spPr>
            <a:xfrm>
              <a:off x="14993774" y="1875232"/>
              <a:ext cx="534325" cy="255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fld id="{FDB99AB6-D29B-4116-B64C-37FD95C18048}" type="TxLink">
                <a:rPr lang="en-US" sz="1100" b="1" i="0" u="none" strike="noStrike">
                  <a:solidFill>
                    <a:schemeClr val="bg1"/>
                  </a:solidFill>
                  <a:latin typeface="+mn-lt"/>
                </a:rPr>
                <a:pPr/>
                <a:t>-361</a:t>
              </a:fld>
              <a:endParaRPr lang="de-DE" sz="8800" b="1">
                <a:solidFill>
                  <a:schemeClr val="bg1"/>
                </a:solidFill>
                <a:latin typeface="+mn-lt"/>
              </a:endParaRPr>
            </a:p>
          </xdr:txBody>
        </xdr:sp>
        <xdr:sp macro="" textlink="'PSI deviation in %'!U5">
          <xdr:nvSpPr>
            <xdr:cNvPr id="60" name="TextBox 59">
              <a:extLst>
                <a:ext uri="{FF2B5EF4-FFF2-40B4-BE49-F238E27FC236}">
                  <a16:creationId xmlns:a16="http://schemas.microsoft.com/office/drawing/2014/main" id="{32C19161-F84E-4180-84FE-6777C304B53B}"/>
                </a:ext>
              </a:extLst>
            </xdr:cNvPr>
            <xdr:cNvSpPr txBox="1"/>
          </xdr:nvSpPr>
          <xdr:spPr>
            <a:xfrm>
              <a:off x="15775357" y="907094"/>
              <a:ext cx="708228" cy="2513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fld id="{24FBB68D-080B-4B25-92D5-2A422AA6E610}" type="TxLink">
                <a:rPr lang="en-US" sz="1100" b="1" i="0" u="none" strike="noStrike">
                  <a:solidFill>
                    <a:schemeClr val="bg1"/>
                  </a:solidFill>
                  <a:latin typeface="+mn-lt"/>
                </a:rPr>
                <a:pPr/>
                <a:t>100.6%</a:t>
              </a:fld>
              <a:endParaRPr lang="de-DE" sz="8800" b="1">
                <a:solidFill>
                  <a:schemeClr val="bg1"/>
                </a:solidFill>
                <a:latin typeface="+mn-lt"/>
              </a:endParaRPr>
            </a:p>
          </xdr:txBody>
        </xdr:sp>
        <xdr:sp macro="" textlink="'PSI deviation in %'!U6">
          <xdr:nvSpPr>
            <xdr:cNvPr id="61" name="TextBox 60">
              <a:extLst>
                <a:ext uri="{FF2B5EF4-FFF2-40B4-BE49-F238E27FC236}">
                  <a16:creationId xmlns:a16="http://schemas.microsoft.com/office/drawing/2014/main" id="{809D7820-0398-44CA-B39D-E4D91D744C28}"/>
                </a:ext>
              </a:extLst>
            </xdr:cNvPr>
            <xdr:cNvSpPr txBox="1"/>
          </xdr:nvSpPr>
          <xdr:spPr>
            <a:xfrm>
              <a:off x="15778345" y="1086975"/>
              <a:ext cx="708228" cy="2513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fld id="{152D9E77-4E8A-4DBD-9696-5B9CF4513D76}" type="TxLink">
                <a:rPr lang="en-US" sz="1100" b="1" i="0" u="none" strike="noStrike">
                  <a:solidFill>
                    <a:schemeClr val="bg1"/>
                  </a:solidFill>
                  <a:latin typeface="+mn-lt"/>
                </a:rPr>
                <a:pPr/>
                <a:t>100.0%</a:t>
              </a:fld>
              <a:endParaRPr lang="de-DE" sz="8800" b="1">
                <a:solidFill>
                  <a:schemeClr val="bg1"/>
                </a:solidFill>
                <a:latin typeface="+mn-lt"/>
              </a:endParaRPr>
            </a:p>
          </xdr:txBody>
        </xdr:sp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2997C2DA-88B9-4D06-964D-BA54CBDF9A32}"/>
                </a:ext>
              </a:extLst>
            </xdr:cNvPr>
            <xdr:cNvSpPr txBox="1"/>
          </xdr:nvSpPr>
          <xdr:spPr>
            <a:xfrm>
              <a:off x="14113383" y="1089747"/>
              <a:ext cx="717176" cy="184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>
                  <a:solidFill>
                    <a:schemeClr val="bg1"/>
                  </a:solidFill>
                </a:rPr>
                <a:t>D (V)  ▲</a:t>
              </a:r>
              <a:r>
                <a:rPr lang="de-DE" sz="1100" baseline="0">
                  <a:solidFill>
                    <a:schemeClr val="bg1"/>
                  </a:solidFill>
                </a:rPr>
                <a:t> </a:t>
              </a:r>
              <a:endParaRPr lang="de-DE" sz="1100">
                <a:solidFill>
                  <a:schemeClr val="bg1"/>
                </a:solidFill>
              </a:endParaRPr>
            </a:p>
          </xdr:txBody>
        </xdr:sp>
        <xdr:sp macro="" textlink="'PSI deviation in Value '!U6">
          <xdr:nvSpPr>
            <xdr:cNvPr id="63" name="TextBox 62">
              <a:extLst>
                <a:ext uri="{FF2B5EF4-FFF2-40B4-BE49-F238E27FC236}">
                  <a16:creationId xmlns:a16="http://schemas.microsoft.com/office/drawing/2014/main" id="{88AC07AF-BBAD-4B1C-B287-FAB8D351F4C8}"/>
                </a:ext>
              </a:extLst>
            </xdr:cNvPr>
            <xdr:cNvSpPr txBox="1"/>
          </xdr:nvSpPr>
          <xdr:spPr>
            <a:xfrm>
              <a:off x="14958126" y="1083988"/>
              <a:ext cx="720565" cy="2732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fld id="{95DB34F4-ADD0-4466-A5AA-76B99467895F}" type="TxLink">
                <a:rPr lang="en-US" sz="1100" b="1" i="0" u="none" strike="noStrike">
                  <a:solidFill>
                    <a:schemeClr val="bg1"/>
                  </a:solidFill>
                  <a:latin typeface="+mn-lt"/>
                </a:rPr>
                <a:pPr/>
                <a:t>-31</a:t>
              </a:fld>
              <a:endParaRPr lang="de-DE" sz="8800" b="1">
                <a:solidFill>
                  <a:schemeClr val="bg1"/>
                </a:solidFill>
                <a:latin typeface="+mn-lt"/>
              </a:endParaRPr>
            </a:p>
          </xdr:txBody>
        </xdr:sp>
        <xdr:sp macro="" textlink="'PSI deviation in %'!U7">
          <xdr:nvSpPr>
            <xdr:cNvPr id="64" name="TextBox 63">
              <a:extLst>
                <a:ext uri="{FF2B5EF4-FFF2-40B4-BE49-F238E27FC236}">
                  <a16:creationId xmlns:a16="http://schemas.microsoft.com/office/drawing/2014/main" id="{DCC77866-96D6-4693-AC2A-B7A42D9D8BE8}"/>
                </a:ext>
              </a:extLst>
            </xdr:cNvPr>
            <xdr:cNvSpPr txBox="1"/>
          </xdr:nvSpPr>
          <xdr:spPr>
            <a:xfrm>
              <a:off x="15773863" y="1266856"/>
              <a:ext cx="708228" cy="2513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976E9038-A36C-42CA-BF1B-5169BA2EE26B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100.4%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'PSI deviation in %'!U8">
          <xdr:nvSpPr>
            <xdr:cNvPr id="65" name="TextBox 64">
              <a:extLst>
                <a:ext uri="{FF2B5EF4-FFF2-40B4-BE49-F238E27FC236}">
                  <a16:creationId xmlns:a16="http://schemas.microsoft.com/office/drawing/2014/main" id="{CE2314E0-2138-45BD-9612-64302BB8291C}"/>
                </a:ext>
              </a:extLst>
            </xdr:cNvPr>
            <xdr:cNvSpPr txBox="1"/>
          </xdr:nvSpPr>
          <xdr:spPr>
            <a:xfrm>
              <a:off x="15769381" y="1469149"/>
              <a:ext cx="708228" cy="2513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CABB8C50-83DF-4420-9518-277ECF1372AD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100.1%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'PSI deviation in %'!U9">
          <xdr:nvSpPr>
            <xdr:cNvPr id="66" name="TextBox 65">
              <a:extLst>
                <a:ext uri="{FF2B5EF4-FFF2-40B4-BE49-F238E27FC236}">
                  <a16:creationId xmlns:a16="http://schemas.microsoft.com/office/drawing/2014/main" id="{6E7A1550-76E5-4A25-909A-EF06B933CE96}"/>
                </a:ext>
              </a:extLst>
            </xdr:cNvPr>
            <xdr:cNvSpPr txBox="1"/>
          </xdr:nvSpPr>
          <xdr:spPr>
            <a:xfrm>
              <a:off x="15764899" y="1656501"/>
              <a:ext cx="708228" cy="2513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16ABB5D5-B7B5-48F1-A0C3-18A59F091F4F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99.0%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'PSI deviation in %'!U10">
          <xdr:nvSpPr>
            <xdr:cNvPr id="67" name="TextBox 66">
              <a:extLst>
                <a:ext uri="{FF2B5EF4-FFF2-40B4-BE49-F238E27FC236}">
                  <a16:creationId xmlns:a16="http://schemas.microsoft.com/office/drawing/2014/main" id="{CDDA8E9B-EB14-4DF2-ABE1-344B38243ABC}"/>
                </a:ext>
              </a:extLst>
            </xdr:cNvPr>
            <xdr:cNvSpPr txBox="1"/>
          </xdr:nvSpPr>
          <xdr:spPr>
            <a:xfrm>
              <a:off x="15752946" y="1858794"/>
              <a:ext cx="708228" cy="2529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30D450EB-E605-4243-83F6-A5A98B8A6EA0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99.7%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BABA281A-8BB4-B175-28D7-CDB3401F15BE}"/>
                </a:ext>
              </a:extLst>
            </xdr:cNvPr>
            <xdr:cNvSpPr txBox="1"/>
          </xdr:nvSpPr>
          <xdr:spPr>
            <a:xfrm>
              <a:off x="14951583" y="737453"/>
              <a:ext cx="601915" cy="21424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 b="1">
                  <a:solidFill>
                    <a:schemeClr val="bg1"/>
                  </a:solidFill>
                </a:rPr>
                <a:t>K EUR</a:t>
              </a:r>
            </a:p>
          </xdr:txBody>
        </xdr:sp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93AC39D5-1A54-4ACC-BE4D-5ABCB397F346}"/>
                </a:ext>
              </a:extLst>
            </xdr:cNvPr>
            <xdr:cNvSpPr txBox="1"/>
          </xdr:nvSpPr>
          <xdr:spPr>
            <a:xfrm>
              <a:off x="15859651" y="730690"/>
              <a:ext cx="595245" cy="21424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 b="1">
                  <a:solidFill>
                    <a:schemeClr val="bg1"/>
                  </a:solidFill>
                </a:rPr>
                <a:t>%</a:t>
              </a:r>
            </a:p>
          </xdr:txBody>
        </xdr:sp>
      </xdr:grpSp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92E6208A-AF60-4CDC-BF1D-654957AE10AC}"/>
              </a:ext>
            </a:extLst>
          </xdr:cNvPr>
          <xdr:cNvSpPr txBox="1"/>
        </xdr:nvSpPr>
        <xdr:spPr>
          <a:xfrm>
            <a:off x="13763491" y="831422"/>
            <a:ext cx="696366" cy="2142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1100" b="1">
                <a:solidFill>
                  <a:schemeClr val="bg1"/>
                </a:solidFill>
              </a:rPr>
              <a:t>Q1 FY25</a:t>
            </a:r>
          </a:p>
        </xdr:txBody>
      </xdr:sp>
    </xdr:grpSp>
    <xdr:clientData/>
  </xdr:twoCellAnchor>
  <xdr:twoCellAnchor>
    <xdr:from>
      <xdr:col>25</xdr:col>
      <xdr:colOff>6350</xdr:colOff>
      <xdr:row>4</xdr:row>
      <xdr:rowOff>42334</xdr:rowOff>
    </xdr:from>
    <xdr:to>
      <xdr:col>25</xdr:col>
      <xdr:colOff>1238250</xdr:colOff>
      <xdr:row>5</xdr:row>
      <xdr:rowOff>84668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45B366C0-6D7D-93CB-DD64-6D941FC622EF}"/>
            </a:ext>
          </a:extLst>
        </xdr:cNvPr>
        <xdr:cNvSpPr txBox="1"/>
      </xdr:nvSpPr>
      <xdr:spPr>
        <a:xfrm>
          <a:off x="13711767" y="762001"/>
          <a:ext cx="1231900" cy="222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200" b="1"/>
            <a:t>PSI deviation</a:t>
          </a:r>
          <a:r>
            <a:rPr lang="de-DE" sz="1200" b="1" baseline="0"/>
            <a:t> </a:t>
          </a:r>
          <a:endParaRPr lang="de-DE" sz="1200" b="1"/>
        </a:p>
      </xdr:txBody>
    </xdr:sp>
    <xdr:clientData/>
  </xdr:twoCellAnchor>
  <xdr:twoCellAnchor>
    <xdr:from>
      <xdr:col>27</xdr:col>
      <xdr:colOff>462061</xdr:colOff>
      <xdr:row>5</xdr:row>
      <xdr:rowOff>61257</xdr:rowOff>
    </xdr:from>
    <xdr:to>
      <xdr:col>32</xdr:col>
      <xdr:colOff>133327</xdr:colOff>
      <xdr:row>13</xdr:row>
      <xdr:rowOff>96743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06EF5C1B-9E4D-4856-9661-69535E6F8BD9}"/>
            </a:ext>
          </a:extLst>
        </xdr:cNvPr>
        <xdr:cNvGrpSpPr/>
      </xdr:nvGrpSpPr>
      <xdr:grpSpPr>
        <a:xfrm>
          <a:off x="16368811" y="960840"/>
          <a:ext cx="2475849" cy="1474820"/>
          <a:chOff x="13690919" y="819609"/>
          <a:chExt cx="2469213" cy="1459721"/>
        </a:xfrm>
      </xdr:grpSpPr>
      <xdr:grpSp>
        <xdr:nvGrpSpPr>
          <xdr:cNvPr id="76" name="Group 75">
            <a:extLst>
              <a:ext uri="{FF2B5EF4-FFF2-40B4-BE49-F238E27FC236}">
                <a16:creationId xmlns:a16="http://schemas.microsoft.com/office/drawing/2014/main" id="{92285632-2361-60F6-F3E2-E6238FF251A7}"/>
              </a:ext>
            </a:extLst>
          </xdr:cNvPr>
          <xdr:cNvGrpSpPr/>
        </xdr:nvGrpSpPr>
        <xdr:grpSpPr>
          <a:xfrm>
            <a:off x="13690919" y="819609"/>
            <a:ext cx="2469213" cy="1459721"/>
            <a:chOff x="14040169" y="724359"/>
            <a:chExt cx="2469213" cy="1459721"/>
          </a:xfrm>
        </xdr:grpSpPr>
        <xdr:sp macro="" textlink="">
          <xdr:nvSpPr>
            <xdr:cNvPr id="78" name="Rectangle: Rounded Corners 77">
              <a:extLst>
                <a:ext uri="{FF2B5EF4-FFF2-40B4-BE49-F238E27FC236}">
                  <a16:creationId xmlns:a16="http://schemas.microsoft.com/office/drawing/2014/main" id="{F86158A5-6251-A988-12CA-504C722CE804}"/>
                </a:ext>
              </a:extLst>
            </xdr:cNvPr>
            <xdr:cNvSpPr/>
          </xdr:nvSpPr>
          <xdr:spPr>
            <a:xfrm>
              <a:off x="14040169" y="767336"/>
              <a:ext cx="2428476" cy="1416744"/>
            </a:xfrm>
            <a:prstGeom prst="roundRect">
              <a:avLst>
                <a:gd name="adj" fmla="val 6497"/>
              </a:avLst>
            </a:prstGeom>
            <a:solidFill>
              <a:schemeClr val="accent5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  <xdr:sp macro="" textlink="'PSI deviation in Value '!Y5">
          <xdr:nvSpPr>
            <xdr:cNvPr id="79" name="TextBox 78">
              <a:extLst>
                <a:ext uri="{FF2B5EF4-FFF2-40B4-BE49-F238E27FC236}">
                  <a16:creationId xmlns:a16="http://schemas.microsoft.com/office/drawing/2014/main" id="{B31BFBF0-E1D0-49D4-4FDB-D76C239E553F}"/>
                </a:ext>
              </a:extLst>
            </xdr:cNvPr>
            <xdr:cNvSpPr txBox="1"/>
          </xdr:nvSpPr>
          <xdr:spPr>
            <a:xfrm>
              <a:off x="14955140" y="896636"/>
              <a:ext cx="608541" cy="280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fld id="{B4DC87A5-AA19-4D40-BCF5-C76A9B2197C5}" type="TxLink">
                <a:rPr lang="en-US" sz="1100" b="1" i="0" u="none" strike="noStrike">
                  <a:solidFill>
                    <a:schemeClr val="bg1"/>
                  </a:solidFill>
                  <a:latin typeface="+mn-lt"/>
                </a:rPr>
                <a:pPr/>
                <a:t>46</a:t>
              </a:fld>
              <a:endParaRPr lang="de-DE" sz="8800" b="1">
                <a:solidFill>
                  <a:schemeClr val="bg1"/>
                </a:solidFill>
                <a:latin typeface="+mn-lt"/>
              </a:endParaRPr>
            </a:p>
          </xdr:txBody>
        </xdr:sp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F0A43D54-FAED-EF87-353B-7437E792A6C2}"/>
                </a:ext>
              </a:extLst>
            </xdr:cNvPr>
            <xdr:cNvSpPr txBox="1"/>
          </xdr:nvSpPr>
          <xdr:spPr>
            <a:xfrm>
              <a:off x="14114877" y="906876"/>
              <a:ext cx="717176" cy="184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>
                  <a:solidFill>
                    <a:schemeClr val="bg1"/>
                  </a:solidFill>
                </a:rPr>
                <a:t>P (V)  ▲</a:t>
              </a:r>
              <a:r>
                <a:rPr lang="de-DE" sz="1100" baseline="0">
                  <a:solidFill>
                    <a:schemeClr val="bg1"/>
                  </a:solidFill>
                </a:rPr>
                <a:t> </a:t>
              </a:r>
              <a:endParaRPr lang="de-DE" sz="11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CCDA0B13-8699-51F2-9909-79B34F3F32C7}"/>
                </a:ext>
              </a:extLst>
            </xdr:cNvPr>
            <xdr:cNvSpPr txBox="1"/>
          </xdr:nvSpPr>
          <xdr:spPr>
            <a:xfrm>
              <a:off x="14117865" y="1271121"/>
              <a:ext cx="717176" cy="184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>
                  <a:solidFill>
                    <a:schemeClr val="bg1"/>
                  </a:solidFill>
                </a:rPr>
                <a:t>S (V)  ▲</a:t>
              </a:r>
              <a:r>
                <a:rPr lang="de-DE" sz="1100" baseline="0">
                  <a:solidFill>
                    <a:schemeClr val="bg1"/>
                  </a:solidFill>
                </a:rPr>
                <a:t> </a:t>
              </a:r>
              <a:endParaRPr lang="de-DE" sz="1100">
                <a:solidFill>
                  <a:schemeClr val="bg1"/>
                </a:solidFill>
              </a:endParaRPr>
            </a:p>
          </xdr:txBody>
        </xdr:sp>
        <xdr:sp macro="" textlink="'PSI deviation in Value '!Y7">
          <xdr:nvSpPr>
            <xdr:cNvPr id="82" name="TextBox 81">
              <a:extLst>
                <a:ext uri="{FF2B5EF4-FFF2-40B4-BE49-F238E27FC236}">
                  <a16:creationId xmlns:a16="http://schemas.microsoft.com/office/drawing/2014/main" id="{AE10B4EC-9089-C4DD-D279-33B16FC63E79}"/>
                </a:ext>
              </a:extLst>
            </xdr:cNvPr>
            <xdr:cNvSpPr txBox="1"/>
          </xdr:nvSpPr>
          <xdr:spPr>
            <a:xfrm>
              <a:off x="14958132" y="1268351"/>
              <a:ext cx="658323" cy="2857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7EEAF7F4-34F7-468E-8DA6-E161CC659DDA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486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4952C278-05BE-B985-AF0F-351B0DC31F6F}"/>
                </a:ext>
              </a:extLst>
            </xdr:cNvPr>
            <xdr:cNvSpPr txBox="1"/>
          </xdr:nvSpPr>
          <xdr:spPr>
            <a:xfrm>
              <a:off x="14128324" y="1473414"/>
              <a:ext cx="717176" cy="184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>
                  <a:solidFill>
                    <a:schemeClr val="bg1"/>
                  </a:solidFill>
                </a:rPr>
                <a:t>I (V)  ▲</a:t>
              </a:r>
              <a:r>
                <a:rPr lang="de-DE" sz="1100" baseline="0">
                  <a:solidFill>
                    <a:schemeClr val="bg1"/>
                  </a:solidFill>
                </a:rPr>
                <a:t> </a:t>
              </a:r>
              <a:endParaRPr lang="de-DE" sz="1100">
                <a:solidFill>
                  <a:schemeClr val="bg1"/>
                </a:solidFill>
              </a:endParaRPr>
            </a:p>
          </xdr:txBody>
        </xdr:sp>
        <xdr:sp macro="" textlink="'PSI deviation in Value '!Y8">
          <xdr:nvSpPr>
            <xdr:cNvPr id="84" name="TextBox 83">
              <a:extLst>
                <a:ext uri="{FF2B5EF4-FFF2-40B4-BE49-F238E27FC236}">
                  <a16:creationId xmlns:a16="http://schemas.microsoft.com/office/drawing/2014/main" id="{4FF8757D-D1D0-D0D1-B15C-29F639A4947C}"/>
                </a:ext>
              </a:extLst>
            </xdr:cNvPr>
            <xdr:cNvSpPr txBox="1"/>
          </xdr:nvSpPr>
          <xdr:spPr>
            <a:xfrm>
              <a:off x="14965386" y="1478115"/>
              <a:ext cx="534325" cy="254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EDBA3274-3B41-47A7-A753-DD2378E205E6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-161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6F7FBFCD-07AE-18C1-164A-1BDFF6190AD5}"/>
                </a:ext>
              </a:extLst>
            </xdr:cNvPr>
            <xdr:cNvSpPr txBox="1"/>
          </xdr:nvSpPr>
          <xdr:spPr>
            <a:xfrm>
              <a:off x="14116371" y="1675708"/>
              <a:ext cx="717176" cy="184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>
                  <a:solidFill>
                    <a:schemeClr val="bg1"/>
                  </a:solidFill>
                </a:rPr>
                <a:t>G (V)  ▲</a:t>
              </a:r>
              <a:r>
                <a:rPr lang="de-DE" sz="1100" baseline="0">
                  <a:solidFill>
                    <a:schemeClr val="bg1"/>
                  </a:solidFill>
                </a:rPr>
                <a:t> </a:t>
              </a:r>
              <a:endParaRPr lang="de-DE" sz="1100">
                <a:solidFill>
                  <a:schemeClr val="bg1"/>
                </a:solidFill>
              </a:endParaRPr>
            </a:p>
          </xdr:txBody>
        </xdr:sp>
        <xdr:sp macro="" textlink="'PSI deviation in Value '!Y9">
          <xdr:nvSpPr>
            <xdr:cNvPr id="86" name="TextBox 85">
              <a:extLst>
                <a:ext uri="{FF2B5EF4-FFF2-40B4-BE49-F238E27FC236}">
                  <a16:creationId xmlns:a16="http://schemas.microsoft.com/office/drawing/2014/main" id="{0CB5ADED-C798-9AA0-95CA-DFAA36B0C481}"/>
                </a:ext>
              </a:extLst>
            </xdr:cNvPr>
            <xdr:cNvSpPr txBox="1"/>
          </xdr:nvSpPr>
          <xdr:spPr>
            <a:xfrm>
              <a:off x="14990786" y="1680409"/>
              <a:ext cx="534325" cy="254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16BF1F20-172E-49BF-AE5B-52A42622D2EF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637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9A3D1CFA-8758-FB88-078A-2CA81BFD9522}"/>
                </a:ext>
              </a:extLst>
            </xdr:cNvPr>
            <xdr:cNvSpPr txBox="1"/>
          </xdr:nvSpPr>
          <xdr:spPr>
            <a:xfrm>
              <a:off x="14126830" y="1870530"/>
              <a:ext cx="851432" cy="24124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>
                  <a:solidFill>
                    <a:schemeClr val="bg1"/>
                  </a:solidFill>
                </a:rPr>
                <a:t>I+G (V)  ▲</a:t>
              </a:r>
              <a:r>
                <a:rPr lang="de-DE" sz="1100" baseline="0">
                  <a:solidFill>
                    <a:schemeClr val="bg1"/>
                  </a:solidFill>
                </a:rPr>
                <a:t> </a:t>
              </a:r>
              <a:endParaRPr lang="de-DE" sz="1100">
                <a:solidFill>
                  <a:schemeClr val="bg1"/>
                </a:solidFill>
              </a:endParaRPr>
            </a:p>
          </xdr:txBody>
        </xdr:sp>
        <xdr:sp macro="" textlink="'PSI deviation in Value '!Y10">
          <xdr:nvSpPr>
            <xdr:cNvPr id="88" name="TextBox 87">
              <a:extLst>
                <a:ext uri="{FF2B5EF4-FFF2-40B4-BE49-F238E27FC236}">
                  <a16:creationId xmlns:a16="http://schemas.microsoft.com/office/drawing/2014/main" id="{E6509C2A-2083-6728-4B92-F6FAEAA601F5}"/>
                </a:ext>
              </a:extLst>
            </xdr:cNvPr>
            <xdr:cNvSpPr txBox="1"/>
          </xdr:nvSpPr>
          <xdr:spPr>
            <a:xfrm>
              <a:off x="14993774" y="1875232"/>
              <a:ext cx="534325" cy="255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C7204C98-024C-4236-82EB-FEDA8AF42C79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476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'PSI deviation in %'!Y5">
          <xdr:nvSpPr>
            <xdr:cNvPr id="89" name="TextBox 88">
              <a:extLst>
                <a:ext uri="{FF2B5EF4-FFF2-40B4-BE49-F238E27FC236}">
                  <a16:creationId xmlns:a16="http://schemas.microsoft.com/office/drawing/2014/main" id="{A32E645C-42C8-2898-065D-6C7F6A236057}"/>
                </a:ext>
              </a:extLst>
            </xdr:cNvPr>
            <xdr:cNvSpPr txBox="1"/>
          </xdr:nvSpPr>
          <xdr:spPr>
            <a:xfrm>
              <a:off x="15775357" y="907094"/>
              <a:ext cx="708228" cy="2513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A1CD5B6B-048C-4BC4-BD9B-C28BD7CC0C9B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100.0%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'PSI deviation in %'!Y6">
          <xdr:nvSpPr>
            <xdr:cNvPr id="90" name="TextBox 89">
              <a:extLst>
                <a:ext uri="{FF2B5EF4-FFF2-40B4-BE49-F238E27FC236}">
                  <a16:creationId xmlns:a16="http://schemas.microsoft.com/office/drawing/2014/main" id="{ABF27608-1E08-898C-DAB9-331F79DFE549}"/>
                </a:ext>
              </a:extLst>
            </xdr:cNvPr>
            <xdr:cNvSpPr txBox="1"/>
          </xdr:nvSpPr>
          <xdr:spPr>
            <a:xfrm>
              <a:off x="15778345" y="1086975"/>
              <a:ext cx="708228" cy="2513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25C17E20-A783-4322-A462-DC160738A014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100.3%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9CD114D0-25F8-0049-6C41-B4FF631FEEC9}"/>
                </a:ext>
              </a:extLst>
            </xdr:cNvPr>
            <xdr:cNvSpPr txBox="1"/>
          </xdr:nvSpPr>
          <xdr:spPr>
            <a:xfrm>
              <a:off x="14113383" y="1089747"/>
              <a:ext cx="717176" cy="184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>
                  <a:solidFill>
                    <a:schemeClr val="bg1"/>
                  </a:solidFill>
                </a:rPr>
                <a:t>D (V)  ▲</a:t>
              </a:r>
              <a:r>
                <a:rPr lang="de-DE" sz="1100" baseline="0">
                  <a:solidFill>
                    <a:schemeClr val="bg1"/>
                  </a:solidFill>
                </a:rPr>
                <a:t> </a:t>
              </a:r>
              <a:endParaRPr lang="de-DE" sz="1100">
                <a:solidFill>
                  <a:schemeClr val="bg1"/>
                </a:solidFill>
              </a:endParaRPr>
            </a:p>
          </xdr:txBody>
        </xdr:sp>
        <xdr:sp macro="" textlink="'PSI deviation in Value '!Y6">
          <xdr:nvSpPr>
            <xdr:cNvPr id="92" name="TextBox 91">
              <a:extLst>
                <a:ext uri="{FF2B5EF4-FFF2-40B4-BE49-F238E27FC236}">
                  <a16:creationId xmlns:a16="http://schemas.microsoft.com/office/drawing/2014/main" id="{1BC5F90C-68AF-4711-4A0E-DB9188BE0567}"/>
                </a:ext>
              </a:extLst>
            </xdr:cNvPr>
            <xdr:cNvSpPr txBox="1"/>
          </xdr:nvSpPr>
          <xdr:spPr>
            <a:xfrm>
              <a:off x="14958127" y="1083988"/>
              <a:ext cx="538593" cy="254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0419E85C-D1BB-4058-A45C-74CA39DC615D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712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'PSI deviation in %'!Y7">
          <xdr:nvSpPr>
            <xdr:cNvPr id="93" name="TextBox 92">
              <a:extLst>
                <a:ext uri="{FF2B5EF4-FFF2-40B4-BE49-F238E27FC236}">
                  <a16:creationId xmlns:a16="http://schemas.microsoft.com/office/drawing/2014/main" id="{66D90FE8-256F-D109-D9EE-3C004F70DDC5}"/>
                </a:ext>
              </a:extLst>
            </xdr:cNvPr>
            <xdr:cNvSpPr txBox="1"/>
          </xdr:nvSpPr>
          <xdr:spPr>
            <a:xfrm>
              <a:off x="15773863" y="1266856"/>
              <a:ext cx="708228" cy="2513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8FA3C6BC-DACE-4245-ADF3-D5961E48E35F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100.2%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'PSI deviation in %'!Y8">
          <xdr:nvSpPr>
            <xdr:cNvPr id="94" name="TextBox 93">
              <a:extLst>
                <a:ext uri="{FF2B5EF4-FFF2-40B4-BE49-F238E27FC236}">
                  <a16:creationId xmlns:a16="http://schemas.microsoft.com/office/drawing/2014/main" id="{0B01AC3A-4876-108E-1CF4-25C3D4EB4D20}"/>
                </a:ext>
              </a:extLst>
            </xdr:cNvPr>
            <xdr:cNvSpPr txBox="1"/>
          </xdr:nvSpPr>
          <xdr:spPr>
            <a:xfrm>
              <a:off x="15801154" y="1462818"/>
              <a:ext cx="708228" cy="2513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398FFFDA-0EFB-44FC-9FDB-1D39A6974FC3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99.7%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'PSI deviation in %'!Y9">
          <xdr:nvSpPr>
            <xdr:cNvPr id="95" name="TextBox 94">
              <a:extLst>
                <a:ext uri="{FF2B5EF4-FFF2-40B4-BE49-F238E27FC236}">
                  <a16:creationId xmlns:a16="http://schemas.microsoft.com/office/drawing/2014/main" id="{64E099F9-6BA6-540D-A336-BF4D2A462423}"/>
                </a:ext>
              </a:extLst>
            </xdr:cNvPr>
            <xdr:cNvSpPr txBox="1"/>
          </xdr:nvSpPr>
          <xdr:spPr>
            <a:xfrm>
              <a:off x="15764899" y="1656501"/>
              <a:ext cx="708228" cy="2513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95F77E25-61F2-4A5F-A205-B67BC7CC4DD8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100.9%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'PSI deviation in %'!Y10">
          <xdr:nvSpPr>
            <xdr:cNvPr id="96" name="TextBox 95">
              <a:extLst>
                <a:ext uri="{FF2B5EF4-FFF2-40B4-BE49-F238E27FC236}">
                  <a16:creationId xmlns:a16="http://schemas.microsoft.com/office/drawing/2014/main" id="{6EBC9815-971E-291B-415E-AD7FFB0E859D}"/>
                </a:ext>
              </a:extLst>
            </xdr:cNvPr>
            <xdr:cNvSpPr txBox="1"/>
          </xdr:nvSpPr>
          <xdr:spPr>
            <a:xfrm>
              <a:off x="15791074" y="1858794"/>
              <a:ext cx="708228" cy="2529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BD3A965A-F562-41F9-8B31-C4811B847DA1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100.4%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97" name="TextBox 96">
              <a:extLst>
                <a:ext uri="{FF2B5EF4-FFF2-40B4-BE49-F238E27FC236}">
                  <a16:creationId xmlns:a16="http://schemas.microsoft.com/office/drawing/2014/main" id="{BE9178DD-1534-6D78-A5B8-011D939C54D8}"/>
                </a:ext>
              </a:extLst>
            </xdr:cNvPr>
            <xdr:cNvSpPr txBox="1"/>
          </xdr:nvSpPr>
          <xdr:spPr>
            <a:xfrm>
              <a:off x="14951583" y="737453"/>
              <a:ext cx="601915" cy="21424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 b="1">
                  <a:solidFill>
                    <a:schemeClr val="bg1"/>
                  </a:solidFill>
                </a:rPr>
                <a:t>K EUR</a:t>
              </a:r>
            </a:p>
          </xdr:txBody>
        </xdr:sp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23DBB1A5-5E16-B189-6FC4-873D5654064B}"/>
                </a:ext>
              </a:extLst>
            </xdr:cNvPr>
            <xdr:cNvSpPr txBox="1"/>
          </xdr:nvSpPr>
          <xdr:spPr>
            <a:xfrm>
              <a:off x="15897778" y="724359"/>
              <a:ext cx="595245" cy="21424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 b="1">
                  <a:solidFill>
                    <a:schemeClr val="bg1"/>
                  </a:solidFill>
                </a:rPr>
                <a:t>%</a:t>
              </a:r>
            </a:p>
          </xdr:txBody>
        </xdr:sp>
      </xdr:grpSp>
      <xdr:sp macro="" textlink="">
        <xdr:nvSpPr>
          <xdr:cNvPr id="77" name="TextBox 76">
            <a:extLst>
              <a:ext uri="{FF2B5EF4-FFF2-40B4-BE49-F238E27FC236}">
                <a16:creationId xmlns:a16="http://schemas.microsoft.com/office/drawing/2014/main" id="{55B77C83-B7F0-3350-91F2-E3234C0790B0}"/>
              </a:ext>
            </a:extLst>
          </xdr:cNvPr>
          <xdr:cNvSpPr txBox="1"/>
        </xdr:nvSpPr>
        <xdr:spPr>
          <a:xfrm>
            <a:off x="13763491" y="831422"/>
            <a:ext cx="696366" cy="2142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1100" b="1">
                <a:solidFill>
                  <a:schemeClr val="bg1"/>
                </a:solidFill>
              </a:rPr>
              <a:t>Q2 FY25</a:t>
            </a:r>
          </a:p>
        </xdr:txBody>
      </xdr:sp>
    </xdr:grpSp>
    <xdr:clientData/>
  </xdr:twoCellAnchor>
  <xdr:twoCellAnchor>
    <xdr:from>
      <xdr:col>32</xdr:col>
      <xdr:colOff>365747</xdr:colOff>
      <xdr:row>5</xdr:row>
      <xdr:rowOff>69725</xdr:rowOff>
    </xdr:from>
    <xdr:to>
      <xdr:col>37</xdr:col>
      <xdr:colOff>16335</xdr:colOff>
      <xdr:row>13</xdr:row>
      <xdr:rowOff>111561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id="{8839AD21-0BF0-4CA3-ADE6-2D9081399D23}"/>
            </a:ext>
          </a:extLst>
        </xdr:cNvPr>
        <xdr:cNvGrpSpPr/>
      </xdr:nvGrpSpPr>
      <xdr:grpSpPr>
        <a:xfrm>
          <a:off x="19077080" y="969308"/>
          <a:ext cx="2455172" cy="1481170"/>
          <a:chOff x="13690919" y="813279"/>
          <a:chExt cx="2446404" cy="1466051"/>
        </a:xfrm>
      </xdr:grpSpPr>
      <xdr:grpSp>
        <xdr:nvGrpSpPr>
          <xdr:cNvPr id="100" name="Group 99">
            <a:extLst>
              <a:ext uri="{FF2B5EF4-FFF2-40B4-BE49-F238E27FC236}">
                <a16:creationId xmlns:a16="http://schemas.microsoft.com/office/drawing/2014/main" id="{1E53687B-F5C5-26E5-2426-51040862D889}"/>
              </a:ext>
            </a:extLst>
          </xdr:cNvPr>
          <xdr:cNvGrpSpPr/>
        </xdr:nvGrpSpPr>
        <xdr:grpSpPr>
          <a:xfrm>
            <a:off x="13690919" y="813279"/>
            <a:ext cx="2446404" cy="1466051"/>
            <a:chOff x="14040169" y="718029"/>
            <a:chExt cx="2446404" cy="1466051"/>
          </a:xfrm>
        </xdr:grpSpPr>
        <xdr:sp macro="" textlink="">
          <xdr:nvSpPr>
            <xdr:cNvPr id="102" name="Rectangle: Rounded Corners 101">
              <a:extLst>
                <a:ext uri="{FF2B5EF4-FFF2-40B4-BE49-F238E27FC236}">
                  <a16:creationId xmlns:a16="http://schemas.microsoft.com/office/drawing/2014/main" id="{0EF0134C-2969-DE64-8B2B-1B647FE66F77}"/>
                </a:ext>
              </a:extLst>
            </xdr:cNvPr>
            <xdr:cNvSpPr/>
          </xdr:nvSpPr>
          <xdr:spPr>
            <a:xfrm>
              <a:off x="14040169" y="767336"/>
              <a:ext cx="2428476" cy="1416744"/>
            </a:xfrm>
            <a:prstGeom prst="roundRect">
              <a:avLst>
                <a:gd name="adj" fmla="val 6497"/>
              </a:avLst>
            </a:prstGeom>
            <a:solidFill>
              <a:schemeClr val="accent5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  <xdr:sp macro="" textlink="'PSI deviation in Value '!AC5">
          <xdr:nvSpPr>
            <xdr:cNvPr id="103" name="TextBox 102">
              <a:extLst>
                <a:ext uri="{FF2B5EF4-FFF2-40B4-BE49-F238E27FC236}">
                  <a16:creationId xmlns:a16="http://schemas.microsoft.com/office/drawing/2014/main" id="{857E4BCA-B2FB-E91B-4C5A-067ECDB90772}"/>
                </a:ext>
              </a:extLst>
            </xdr:cNvPr>
            <xdr:cNvSpPr txBox="1"/>
          </xdr:nvSpPr>
          <xdr:spPr>
            <a:xfrm>
              <a:off x="14955140" y="896636"/>
              <a:ext cx="538593" cy="254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fld id="{E46E09FE-1FAF-4FF7-93DF-F868430F80DA}" type="TxLink">
                <a:rPr lang="en-US" sz="1100" b="1" i="0" u="none" strike="noStrike">
                  <a:solidFill>
                    <a:schemeClr val="bg1"/>
                  </a:solidFill>
                  <a:latin typeface="+mn-lt"/>
                </a:rPr>
                <a:pPr/>
                <a:t>880</a:t>
              </a:fld>
              <a:endParaRPr lang="de-DE" sz="8800" b="1">
                <a:solidFill>
                  <a:schemeClr val="bg1"/>
                </a:solidFill>
                <a:latin typeface="+mn-lt"/>
              </a:endParaRPr>
            </a:p>
          </xdr:txBody>
        </xdr:sp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509FC866-243D-EF72-A862-2E35EB96588B}"/>
                </a:ext>
              </a:extLst>
            </xdr:cNvPr>
            <xdr:cNvSpPr txBox="1"/>
          </xdr:nvSpPr>
          <xdr:spPr>
            <a:xfrm>
              <a:off x="14114877" y="906876"/>
              <a:ext cx="717176" cy="184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>
                  <a:solidFill>
                    <a:schemeClr val="bg1"/>
                  </a:solidFill>
                </a:rPr>
                <a:t>P (V)  ▲</a:t>
              </a:r>
              <a:r>
                <a:rPr lang="de-DE" sz="1100" baseline="0">
                  <a:solidFill>
                    <a:schemeClr val="bg1"/>
                  </a:solidFill>
                </a:rPr>
                <a:t> </a:t>
              </a:r>
              <a:endParaRPr lang="de-DE" sz="11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1BCC0873-7A4F-5169-D9DD-CBD6433E697A}"/>
                </a:ext>
              </a:extLst>
            </xdr:cNvPr>
            <xdr:cNvSpPr txBox="1"/>
          </xdr:nvSpPr>
          <xdr:spPr>
            <a:xfrm>
              <a:off x="14117865" y="1271121"/>
              <a:ext cx="717176" cy="184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>
                  <a:solidFill>
                    <a:schemeClr val="bg1"/>
                  </a:solidFill>
                </a:rPr>
                <a:t>S (V)  ▲</a:t>
              </a:r>
              <a:r>
                <a:rPr lang="de-DE" sz="1100" baseline="0">
                  <a:solidFill>
                    <a:schemeClr val="bg1"/>
                  </a:solidFill>
                </a:rPr>
                <a:t> </a:t>
              </a:r>
              <a:endParaRPr lang="de-DE" sz="1100">
                <a:solidFill>
                  <a:schemeClr val="bg1"/>
                </a:solidFill>
              </a:endParaRPr>
            </a:p>
          </xdr:txBody>
        </xdr:sp>
        <xdr:sp macro="" textlink="'PSI deviation in Value '!AC7">
          <xdr:nvSpPr>
            <xdr:cNvPr id="106" name="TextBox 105">
              <a:extLst>
                <a:ext uri="{FF2B5EF4-FFF2-40B4-BE49-F238E27FC236}">
                  <a16:creationId xmlns:a16="http://schemas.microsoft.com/office/drawing/2014/main" id="{2C07A916-3757-0EFB-0EED-BBB463CDFCB5}"/>
                </a:ext>
              </a:extLst>
            </xdr:cNvPr>
            <xdr:cNvSpPr txBox="1"/>
          </xdr:nvSpPr>
          <xdr:spPr>
            <a:xfrm>
              <a:off x="14958132" y="1268351"/>
              <a:ext cx="538593" cy="254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963DA1D1-9AA2-4AC3-B6E7-9116897E8815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1,589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809FA799-DB07-D4C4-3221-F656FE046CA2}"/>
                </a:ext>
              </a:extLst>
            </xdr:cNvPr>
            <xdr:cNvSpPr txBox="1"/>
          </xdr:nvSpPr>
          <xdr:spPr>
            <a:xfrm>
              <a:off x="14128324" y="1473414"/>
              <a:ext cx="717176" cy="184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>
                  <a:solidFill>
                    <a:schemeClr val="bg1"/>
                  </a:solidFill>
                </a:rPr>
                <a:t>I (V)  ▲</a:t>
              </a:r>
              <a:r>
                <a:rPr lang="de-DE" sz="1100" baseline="0">
                  <a:solidFill>
                    <a:schemeClr val="bg1"/>
                  </a:solidFill>
                </a:rPr>
                <a:t> </a:t>
              </a:r>
              <a:endParaRPr lang="de-DE" sz="1100">
                <a:solidFill>
                  <a:schemeClr val="bg1"/>
                </a:solidFill>
              </a:endParaRPr>
            </a:p>
          </xdr:txBody>
        </xdr:sp>
        <xdr:sp macro="" textlink="'PSI deviation in Value '!AC8">
          <xdr:nvSpPr>
            <xdr:cNvPr id="108" name="TextBox 107">
              <a:extLst>
                <a:ext uri="{FF2B5EF4-FFF2-40B4-BE49-F238E27FC236}">
                  <a16:creationId xmlns:a16="http://schemas.microsoft.com/office/drawing/2014/main" id="{E1C9AEAE-E60D-C30E-7D81-2FD465420493}"/>
                </a:ext>
              </a:extLst>
            </xdr:cNvPr>
            <xdr:cNvSpPr txBox="1"/>
          </xdr:nvSpPr>
          <xdr:spPr>
            <a:xfrm>
              <a:off x="14965386" y="1478115"/>
              <a:ext cx="534325" cy="254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1F83B89A-D5C1-441F-A192-A1992BF86828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-354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39EC6429-EB57-DFFA-B21F-68C33B7C96BB}"/>
                </a:ext>
              </a:extLst>
            </xdr:cNvPr>
            <xdr:cNvSpPr txBox="1"/>
          </xdr:nvSpPr>
          <xdr:spPr>
            <a:xfrm>
              <a:off x="14116371" y="1675708"/>
              <a:ext cx="717176" cy="184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>
                  <a:solidFill>
                    <a:schemeClr val="bg1"/>
                  </a:solidFill>
                </a:rPr>
                <a:t>G (V)  ▲</a:t>
              </a:r>
              <a:r>
                <a:rPr lang="de-DE" sz="1100" baseline="0">
                  <a:solidFill>
                    <a:schemeClr val="bg1"/>
                  </a:solidFill>
                </a:rPr>
                <a:t> </a:t>
              </a:r>
              <a:endParaRPr lang="de-DE" sz="1100">
                <a:solidFill>
                  <a:schemeClr val="bg1"/>
                </a:solidFill>
              </a:endParaRPr>
            </a:p>
          </xdr:txBody>
        </xdr:sp>
        <xdr:sp macro="" textlink="'PSI deviation in Value '!AC9">
          <xdr:nvSpPr>
            <xdr:cNvPr id="110" name="TextBox 109">
              <a:extLst>
                <a:ext uri="{FF2B5EF4-FFF2-40B4-BE49-F238E27FC236}">
                  <a16:creationId xmlns:a16="http://schemas.microsoft.com/office/drawing/2014/main" id="{0E220CCB-8455-21DC-E487-BCCC6439E872}"/>
                </a:ext>
              </a:extLst>
            </xdr:cNvPr>
            <xdr:cNvSpPr txBox="1"/>
          </xdr:nvSpPr>
          <xdr:spPr>
            <a:xfrm>
              <a:off x="14990786" y="1680409"/>
              <a:ext cx="534325" cy="254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CBF16B84-C21F-4E2E-8DF9-4B3507197021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173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0755BCDD-7BA7-129E-E38B-5EA393BED2A6}"/>
                </a:ext>
              </a:extLst>
            </xdr:cNvPr>
            <xdr:cNvSpPr txBox="1"/>
          </xdr:nvSpPr>
          <xdr:spPr>
            <a:xfrm>
              <a:off x="14126830" y="1870530"/>
              <a:ext cx="851432" cy="24124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>
                  <a:solidFill>
                    <a:schemeClr val="bg1"/>
                  </a:solidFill>
                </a:rPr>
                <a:t>I+G (V)  ▲</a:t>
              </a:r>
              <a:r>
                <a:rPr lang="de-DE" sz="1100" baseline="0">
                  <a:solidFill>
                    <a:schemeClr val="bg1"/>
                  </a:solidFill>
                </a:rPr>
                <a:t> </a:t>
              </a:r>
              <a:endParaRPr lang="de-DE" sz="1100">
                <a:solidFill>
                  <a:schemeClr val="bg1"/>
                </a:solidFill>
              </a:endParaRPr>
            </a:p>
          </xdr:txBody>
        </xdr:sp>
        <xdr:sp macro="" textlink="'PSI deviation in Value '!AC10">
          <xdr:nvSpPr>
            <xdr:cNvPr id="112" name="TextBox 111">
              <a:extLst>
                <a:ext uri="{FF2B5EF4-FFF2-40B4-BE49-F238E27FC236}">
                  <a16:creationId xmlns:a16="http://schemas.microsoft.com/office/drawing/2014/main" id="{3DE6C55A-3EA1-5E6D-5E2A-E1ACE5CBB377}"/>
                </a:ext>
              </a:extLst>
            </xdr:cNvPr>
            <xdr:cNvSpPr txBox="1"/>
          </xdr:nvSpPr>
          <xdr:spPr>
            <a:xfrm>
              <a:off x="14993774" y="1875232"/>
              <a:ext cx="534325" cy="255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4AF5CBAB-117A-476D-A51E-4A85F94F6ADB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-181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'PSI deviation in %'!AC5">
          <xdr:nvSpPr>
            <xdr:cNvPr id="113" name="TextBox 112">
              <a:extLst>
                <a:ext uri="{FF2B5EF4-FFF2-40B4-BE49-F238E27FC236}">
                  <a16:creationId xmlns:a16="http://schemas.microsoft.com/office/drawing/2014/main" id="{2F6E498D-D33B-48CB-E26F-AAC7439A5B48}"/>
                </a:ext>
              </a:extLst>
            </xdr:cNvPr>
            <xdr:cNvSpPr txBox="1"/>
          </xdr:nvSpPr>
          <xdr:spPr>
            <a:xfrm>
              <a:off x="15775357" y="907094"/>
              <a:ext cx="708228" cy="2513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DF194179-8DC6-454F-9649-4CEF36B0E9EB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100.7%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'PSI deviation in %'!AC6">
          <xdr:nvSpPr>
            <xdr:cNvPr id="114" name="TextBox 113">
              <a:extLst>
                <a:ext uri="{FF2B5EF4-FFF2-40B4-BE49-F238E27FC236}">
                  <a16:creationId xmlns:a16="http://schemas.microsoft.com/office/drawing/2014/main" id="{DE9FCB7C-F0ED-F795-4694-0B2034792C51}"/>
                </a:ext>
              </a:extLst>
            </xdr:cNvPr>
            <xdr:cNvSpPr txBox="1"/>
          </xdr:nvSpPr>
          <xdr:spPr>
            <a:xfrm>
              <a:off x="15778345" y="1086975"/>
              <a:ext cx="708228" cy="2513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78E56213-84B7-412A-A912-7A6941210208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100.6%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834CD14B-232F-3549-526D-EF21F7852433}"/>
                </a:ext>
              </a:extLst>
            </xdr:cNvPr>
            <xdr:cNvSpPr txBox="1"/>
          </xdr:nvSpPr>
          <xdr:spPr>
            <a:xfrm>
              <a:off x="14113383" y="1089747"/>
              <a:ext cx="717176" cy="184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>
                  <a:solidFill>
                    <a:schemeClr val="bg1"/>
                  </a:solidFill>
                </a:rPr>
                <a:t>D (V)  ▲</a:t>
              </a:r>
              <a:r>
                <a:rPr lang="de-DE" sz="1100" baseline="0">
                  <a:solidFill>
                    <a:schemeClr val="bg1"/>
                  </a:solidFill>
                </a:rPr>
                <a:t> </a:t>
              </a:r>
              <a:endParaRPr lang="de-DE" sz="1100">
                <a:solidFill>
                  <a:schemeClr val="bg1"/>
                </a:solidFill>
              </a:endParaRPr>
            </a:p>
          </xdr:txBody>
        </xdr:sp>
        <xdr:sp macro="" textlink="'PSI deviation in Value '!AC6">
          <xdr:nvSpPr>
            <xdr:cNvPr id="116" name="TextBox 115">
              <a:extLst>
                <a:ext uri="{FF2B5EF4-FFF2-40B4-BE49-F238E27FC236}">
                  <a16:creationId xmlns:a16="http://schemas.microsoft.com/office/drawing/2014/main" id="{CDAA307C-7F01-E7EB-6710-2DE3B23F1652}"/>
                </a:ext>
              </a:extLst>
            </xdr:cNvPr>
            <xdr:cNvSpPr txBox="1"/>
          </xdr:nvSpPr>
          <xdr:spPr>
            <a:xfrm>
              <a:off x="14958127" y="1083988"/>
              <a:ext cx="538593" cy="254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65B9EA95-9DBB-4BA4-A6D4-222E1CECDE7D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1,695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'PSI deviation in %'!AC7">
          <xdr:nvSpPr>
            <xdr:cNvPr id="117" name="TextBox 116">
              <a:extLst>
                <a:ext uri="{FF2B5EF4-FFF2-40B4-BE49-F238E27FC236}">
                  <a16:creationId xmlns:a16="http://schemas.microsoft.com/office/drawing/2014/main" id="{5D3D2809-8353-F3BA-0D08-18C6DDF7EA8D}"/>
                </a:ext>
              </a:extLst>
            </xdr:cNvPr>
            <xdr:cNvSpPr txBox="1"/>
          </xdr:nvSpPr>
          <xdr:spPr>
            <a:xfrm>
              <a:off x="15773863" y="1266856"/>
              <a:ext cx="708228" cy="2513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9BF11FC4-7708-4C20-95A0-D4F2E93E855B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100.6%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'PSI deviation in %'!AC8">
          <xdr:nvSpPr>
            <xdr:cNvPr id="118" name="TextBox 117">
              <a:extLst>
                <a:ext uri="{FF2B5EF4-FFF2-40B4-BE49-F238E27FC236}">
                  <a16:creationId xmlns:a16="http://schemas.microsoft.com/office/drawing/2014/main" id="{5038B6AA-0F62-3A34-C1C6-7D0720860FA3}"/>
                </a:ext>
              </a:extLst>
            </xdr:cNvPr>
            <xdr:cNvSpPr txBox="1"/>
          </xdr:nvSpPr>
          <xdr:spPr>
            <a:xfrm>
              <a:off x="15769381" y="1469149"/>
              <a:ext cx="708228" cy="2513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4F1575CE-EA2A-4C2F-A0FE-19948E0F0C65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98.8%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'PSI deviation in %'!AC9">
          <xdr:nvSpPr>
            <xdr:cNvPr id="119" name="TextBox 118">
              <a:extLst>
                <a:ext uri="{FF2B5EF4-FFF2-40B4-BE49-F238E27FC236}">
                  <a16:creationId xmlns:a16="http://schemas.microsoft.com/office/drawing/2014/main" id="{FED2E13C-C8EE-C854-0869-16D906DDBCF9}"/>
                </a:ext>
              </a:extLst>
            </xdr:cNvPr>
            <xdr:cNvSpPr txBox="1"/>
          </xdr:nvSpPr>
          <xdr:spPr>
            <a:xfrm>
              <a:off x="15764897" y="1656501"/>
              <a:ext cx="708228" cy="2513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F401047D-99B2-4C04-A884-9C4DF5F54891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101.9%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'PSI deviation in %'!AC10">
          <xdr:nvSpPr>
            <xdr:cNvPr id="120" name="TextBox 119">
              <a:extLst>
                <a:ext uri="{FF2B5EF4-FFF2-40B4-BE49-F238E27FC236}">
                  <a16:creationId xmlns:a16="http://schemas.microsoft.com/office/drawing/2014/main" id="{3BD39499-7DE0-3F19-6450-1ED1A8DFCBB0}"/>
                </a:ext>
              </a:extLst>
            </xdr:cNvPr>
            <xdr:cNvSpPr txBox="1"/>
          </xdr:nvSpPr>
          <xdr:spPr>
            <a:xfrm>
              <a:off x="15768764" y="1858794"/>
              <a:ext cx="708228" cy="2529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C5BD922A-7358-4B10-A72D-26BD0F9C5E23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99.5%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21" name="TextBox 120">
              <a:extLst>
                <a:ext uri="{FF2B5EF4-FFF2-40B4-BE49-F238E27FC236}">
                  <a16:creationId xmlns:a16="http://schemas.microsoft.com/office/drawing/2014/main" id="{DADB95BA-BC1C-09DC-99FF-369ABC05CEF1}"/>
                </a:ext>
              </a:extLst>
            </xdr:cNvPr>
            <xdr:cNvSpPr txBox="1"/>
          </xdr:nvSpPr>
          <xdr:spPr>
            <a:xfrm>
              <a:off x="14951583" y="737453"/>
              <a:ext cx="601915" cy="214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r>
                <a:rPr lang="de-DE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K EUR</a:t>
              </a:r>
            </a:p>
          </xdr:txBody>
        </xdr:sp>
        <xdr:sp macro="" textlink="">
          <xdr:nvSpPr>
            <xdr:cNvPr id="122" name="TextBox 121">
              <a:extLst>
                <a:ext uri="{FF2B5EF4-FFF2-40B4-BE49-F238E27FC236}">
                  <a16:creationId xmlns:a16="http://schemas.microsoft.com/office/drawing/2014/main" id="{C88CBDFC-4913-9F71-9DA4-263F035D2757}"/>
                </a:ext>
              </a:extLst>
            </xdr:cNvPr>
            <xdr:cNvSpPr txBox="1"/>
          </xdr:nvSpPr>
          <xdr:spPr>
            <a:xfrm>
              <a:off x="15764330" y="718029"/>
              <a:ext cx="595245" cy="21424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 b="1">
                  <a:solidFill>
                    <a:schemeClr val="bg1"/>
                  </a:solidFill>
                </a:rPr>
                <a:t>%</a:t>
              </a:r>
            </a:p>
          </xdr:txBody>
        </xdr:sp>
      </xdr:grpSp>
      <xdr:sp macro="" textlink="">
        <xdr:nvSpPr>
          <xdr:cNvPr id="101" name="TextBox 100">
            <a:extLst>
              <a:ext uri="{FF2B5EF4-FFF2-40B4-BE49-F238E27FC236}">
                <a16:creationId xmlns:a16="http://schemas.microsoft.com/office/drawing/2014/main" id="{E40780A0-2D64-855D-F073-B96CA6FF38D6}"/>
              </a:ext>
            </a:extLst>
          </xdr:cNvPr>
          <xdr:cNvSpPr txBox="1"/>
        </xdr:nvSpPr>
        <xdr:spPr>
          <a:xfrm>
            <a:off x="13763491" y="831422"/>
            <a:ext cx="696366" cy="2142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1100" b="1">
                <a:solidFill>
                  <a:schemeClr val="bg1"/>
                </a:solidFill>
              </a:rPr>
              <a:t>Q3 FY25</a:t>
            </a:r>
          </a:p>
        </xdr:txBody>
      </xdr:sp>
    </xdr:grpSp>
    <xdr:clientData/>
  </xdr:twoCellAnchor>
  <xdr:twoCellAnchor>
    <xdr:from>
      <xdr:col>37</xdr:col>
      <xdr:colOff>195352</xdr:colOff>
      <xdr:row>5</xdr:row>
      <xdr:rowOff>68666</xdr:rowOff>
    </xdr:from>
    <xdr:to>
      <xdr:col>41</xdr:col>
      <xdr:colOff>31748</xdr:colOff>
      <xdr:row>13</xdr:row>
      <xdr:rowOff>110502</xdr:rowOff>
    </xdr:to>
    <xdr:grpSp>
      <xdr:nvGrpSpPr>
        <xdr:cNvPr id="123" name="Group 122">
          <a:extLst>
            <a:ext uri="{FF2B5EF4-FFF2-40B4-BE49-F238E27FC236}">
              <a16:creationId xmlns:a16="http://schemas.microsoft.com/office/drawing/2014/main" id="{DC9FBF1A-F1FF-4472-BB6C-126A8BAD3E31}"/>
            </a:ext>
          </a:extLst>
        </xdr:cNvPr>
        <xdr:cNvGrpSpPr/>
      </xdr:nvGrpSpPr>
      <xdr:grpSpPr>
        <a:xfrm>
          <a:off x="21711269" y="968249"/>
          <a:ext cx="2503396" cy="1481170"/>
          <a:chOff x="13690919" y="813279"/>
          <a:chExt cx="2489090" cy="1466051"/>
        </a:xfrm>
      </xdr:grpSpPr>
      <xdr:grpSp>
        <xdr:nvGrpSpPr>
          <xdr:cNvPr id="124" name="Group 123">
            <a:extLst>
              <a:ext uri="{FF2B5EF4-FFF2-40B4-BE49-F238E27FC236}">
                <a16:creationId xmlns:a16="http://schemas.microsoft.com/office/drawing/2014/main" id="{CCF36E9A-7774-C1A4-3393-AFA6D3D52E55}"/>
              </a:ext>
            </a:extLst>
          </xdr:cNvPr>
          <xdr:cNvGrpSpPr/>
        </xdr:nvGrpSpPr>
        <xdr:grpSpPr>
          <a:xfrm>
            <a:off x="13690919" y="813279"/>
            <a:ext cx="2489090" cy="1466051"/>
            <a:chOff x="14040169" y="718029"/>
            <a:chExt cx="2489090" cy="1466051"/>
          </a:xfrm>
        </xdr:grpSpPr>
        <xdr:sp macro="" textlink="">
          <xdr:nvSpPr>
            <xdr:cNvPr id="126" name="Rectangle: Rounded Corners 125">
              <a:extLst>
                <a:ext uri="{FF2B5EF4-FFF2-40B4-BE49-F238E27FC236}">
                  <a16:creationId xmlns:a16="http://schemas.microsoft.com/office/drawing/2014/main" id="{762894F0-E3DD-9DE4-86CB-8D2B4222D438}"/>
                </a:ext>
              </a:extLst>
            </xdr:cNvPr>
            <xdr:cNvSpPr/>
          </xdr:nvSpPr>
          <xdr:spPr>
            <a:xfrm>
              <a:off x="14040169" y="767336"/>
              <a:ext cx="2428476" cy="1416744"/>
            </a:xfrm>
            <a:prstGeom prst="roundRect">
              <a:avLst>
                <a:gd name="adj" fmla="val 6497"/>
              </a:avLst>
            </a:prstGeom>
            <a:solidFill>
              <a:schemeClr val="accent5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  <xdr:sp macro="" textlink="'PSI deviation in Value '!AG5">
          <xdr:nvSpPr>
            <xdr:cNvPr id="127" name="TextBox 126">
              <a:extLst>
                <a:ext uri="{FF2B5EF4-FFF2-40B4-BE49-F238E27FC236}">
                  <a16:creationId xmlns:a16="http://schemas.microsoft.com/office/drawing/2014/main" id="{F17D0E0F-C7A3-DD68-27C0-24AC51887F9C}"/>
                </a:ext>
              </a:extLst>
            </xdr:cNvPr>
            <xdr:cNvSpPr txBox="1"/>
          </xdr:nvSpPr>
          <xdr:spPr>
            <a:xfrm>
              <a:off x="14955140" y="896636"/>
              <a:ext cx="538593" cy="254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7FEBD571-4427-45C3-8E36-ACB3FC33A4AE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262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28" name="TextBox 127">
              <a:extLst>
                <a:ext uri="{FF2B5EF4-FFF2-40B4-BE49-F238E27FC236}">
                  <a16:creationId xmlns:a16="http://schemas.microsoft.com/office/drawing/2014/main" id="{BB3EE741-41C0-299B-EDAC-3C548822BED4}"/>
                </a:ext>
              </a:extLst>
            </xdr:cNvPr>
            <xdr:cNvSpPr txBox="1"/>
          </xdr:nvSpPr>
          <xdr:spPr>
            <a:xfrm>
              <a:off x="14114877" y="906876"/>
              <a:ext cx="717176" cy="184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>
                  <a:solidFill>
                    <a:schemeClr val="bg1"/>
                  </a:solidFill>
                </a:rPr>
                <a:t>P (V)  ▲</a:t>
              </a:r>
              <a:r>
                <a:rPr lang="de-DE" sz="1100" baseline="0">
                  <a:solidFill>
                    <a:schemeClr val="bg1"/>
                  </a:solidFill>
                </a:rPr>
                <a:t> </a:t>
              </a:r>
              <a:endParaRPr lang="de-DE" sz="11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0ED0A768-D78F-1C0F-5ABE-A7B0231DB9EA}"/>
                </a:ext>
              </a:extLst>
            </xdr:cNvPr>
            <xdr:cNvSpPr txBox="1"/>
          </xdr:nvSpPr>
          <xdr:spPr>
            <a:xfrm>
              <a:off x="14117865" y="1271121"/>
              <a:ext cx="717176" cy="184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>
                  <a:solidFill>
                    <a:schemeClr val="bg1"/>
                  </a:solidFill>
                </a:rPr>
                <a:t>S (V)  ▲</a:t>
              </a:r>
              <a:r>
                <a:rPr lang="de-DE" sz="1100" baseline="0">
                  <a:solidFill>
                    <a:schemeClr val="bg1"/>
                  </a:solidFill>
                </a:rPr>
                <a:t> </a:t>
              </a:r>
              <a:endParaRPr lang="de-DE" sz="1100">
                <a:solidFill>
                  <a:schemeClr val="bg1"/>
                </a:solidFill>
              </a:endParaRPr>
            </a:p>
          </xdr:txBody>
        </xdr:sp>
        <xdr:sp macro="" textlink="'PSI deviation in Value '!AG7">
          <xdr:nvSpPr>
            <xdr:cNvPr id="130" name="TextBox 129">
              <a:extLst>
                <a:ext uri="{FF2B5EF4-FFF2-40B4-BE49-F238E27FC236}">
                  <a16:creationId xmlns:a16="http://schemas.microsoft.com/office/drawing/2014/main" id="{863AA2D2-67E8-2AA0-C056-24AB0C5C5868}"/>
                </a:ext>
              </a:extLst>
            </xdr:cNvPr>
            <xdr:cNvSpPr txBox="1"/>
          </xdr:nvSpPr>
          <xdr:spPr>
            <a:xfrm>
              <a:off x="14958132" y="1268351"/>
              <a:ext cx="538593" cy="254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04C886EA-B5AA-4AC4-BA9D-2087431EC559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208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1" name="TextBox 130">
              <a:extLst>
                <a:ext uri="{FF2B5EF4-FFF2-40B4-BE49-F238E27FC236}">
                  <a16:creationId xmlns:a16="http://schemas.microsoft.com/office/drawing/2014/main" id="{FCAF65B7-1ABA-33B0-020B-8085FBA2C01D}"/>
                </a:ext>
              </a:extLst>
            </xdr:cNvPr>
            <xdr:cNvSpPr txBox="1"/>
          </xdr:nvSpPr>
          <xdr:spPr>
            <a:xfrm>
              <a:off x="14128324" y="1473414"/>
              <a:ext cx="717176" cy="184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>
                  <a:solidFill>
                    <a:schemeClr val="bg1"/>
                  </a:solidFill>
                </a:rPr>
                <a:t>I (V)  ▲</a:t>
              </a:r>
              <a:r>
                <a:rPr lang="de-DE" sz="1100" baseline="0">
                  <a:solidFill>
                    <a:schemeClr val="bg1"/>
                  </a:solidFill>
                </a:rPr>
                <a:t> </a:t>
              </a:r>
              <a:endParaRPr lang="de-DE" sz="1100">
                <a:solidFill>
                  <a:schemeClr val="bg1"/>
                </a:solidFill>
              </a:endParaRPr>
            </a:p>
          </xdr:txBody>
        </xdr:sp>
        <xdr:sp macro="" textlink="'PSI deviation in Value '!AG8">
          <xdr:nvSpPr>
            <xdr:cNvPr id="132" name="TextBox 131">
              <a:extLst>
                <a:ext uri="{FF2B5EF4-FFF2-40B4-BE49-F238E27FC236}">
                  <a16:creationId xmlns:a16="http://schemas.microsoft.com/office/drawing/2014/main" id="{6BAFFF11-F557-C985-E3F5-E10A9B390B32}"/>
                </a:ext>
              </a:extLst>
            </xdr:cNvPr>
            <xdr:cNvSpPr txBox="1"/>
          </xdr:nvSpPr>
          <xdr:spPr>
            <a:xfrm>
              <a:off x="14965386" y="1478115"/>
              <a:ext cx="534325" cy="254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2CA44463-E796-400B-8F66-07CFD297AF02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-222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73B77DF6-1673-9241-4BA4-AB96C3DAAC6F}"/>
                </a:ext>
              </a:extLst>
            </xdr:cNvPr>
            <xdr:cNvSpPr txBox="1"/>
          </xdr:nvSpPr>
          <xdr:spPr>
            <a:xfrm>
              <a:off x="14116371" y="1675708"/>
              <a:ext cx="717176" cy="184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>
                  <a:solidFill>
                    <a:schemeClr val="bg1"/>
                  </a:solidFill>
                </a:rPr>
                <a:t>G (V)  ▲</a:t>
              </a:r>
              <a:r>
                <a:rPr lang="de-DE" sz="1100" baseline="0">
                  <a:solidFill>
                    <a:schemeClr val="bg1"/>
                  </a:solidFill>
                </a:rPr>
                <a:t> </a:t>
              </a:r>
              <a:endParaRPr lang="de-DE" sz="1100">
                <a:solidFill>
                  <a:schemeClr val="bg1"/>
                </a:solidFill>
              </a:endParaRPr>
            </a:p>
          </xdr:txBody>
        </xdr:sp>
        <xdr:sp macro="" textlink="'PSI deviation in Value '!AG9">
          <xdr:nvSpPr>
            <xdr:cNvPr id="134" name="TextBox 133">
              <a:extLst>
                <a:ext uri="{FF2B5EF4-FFF2-40B4-BE49-F238E27FC236}">
                  <a16:creationId xmlns:a16="http://schemas.microsoft.com/office/drawing/2014/main" id="{ED7CCF07-8A5E-A442-8873-BB18750B9391}"/>
                </a:ext>
              </a:extLst>
            </xdr:cNvPr>
            <xdr:cNvSpPr txBox="1"/>
          </xdr:nvSpPr>
          <xdr:spPr>
            <a:xfrm>
              <a:off x="14990786" y="1680409"/>
              <a:ext cx="534325" cy="254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F9300087-6265-4130-8586-6EDA9EFADFC5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0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CCEA72FB-4C28-B41A-81D8-B26F422E316C}"/>
                </a:ext>
              </a:extLst>
            </xdr:cNvPr>
            <xdr:cNvSpPr txBox="1"/>
          </xdr:nvSpPr>
          <xdr:spPr>
            <a:xfrm>
              <a:off x="14126830" y="1870530"/>
              <a:ext cx="851432" cy="24124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>
                  <a:solidFill>
                    <a:schemeClr val="bg1"/>
                  </a:solidFill>
                </a:rPr>
                <a:t>I+G (V)  ▲</a:t>
              </a:r>
              <a:r>
                <a:rPr lang="de-DE" sz="1100" baseline="0">
                  <a:solidFill>
                    <a:schemeClr val="bg1"/>
                  </a:solidFill>
                </a:rPr>
                <a:t> </a:t>
              </a:r>
              <a:endParaRPr lang="de-DE" sz="1100">
                <a:solidFill>
                  <a:schemeClr val="bg1"/>
                </a:solidFill>
              </a:endParaRPr>
            </a:p>
          </xdr:txBody>
        </xdr:sp>
        <xdr:sp macro="" textlink="'PSI deviation in Value '!AG10">
          <xdr:nvSpPr>
            <xdr:cNvPr id="136" name="TextBox 135">
              <a:extLst>
                <a:ext uri="{FF2B5EF4-FFF2-40B4-BE49-F238E27FC236}">
                  <a16:creationId xmlns:a16="http://schemas.microsoft.com/office/drawing/2014/main" id="{25D924CB-DF2B-080E-6AB5-DA9089E29BFF}"/>
                </a:ext>
              </a:extLst>
            </xdr:cNvPr>
            <xdr:cNvSpPr txBox="1"/>
          </xdr:nvSpPr>
          <xdr:spPr>
            <a:xfrm>
              <a:off x="14993774" y="1875232"/>
              <a:ext cx="534325" cy="255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F07D8114-56EC-4D24-89C3-565A006BE8F5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-222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'PSI deviation in %'!AG5">
          <xdr:nvSpPr>
            <xdr:cNvPr id="137" name="TextBox 136">
              <a:extLst>
                <a:ext uri="{FF2B5EF4-FFF2-40B4-BE49-F238E27FC236}">
                  <a16:creationId xmlns:a16="http://schemas.microsoft.com/office/drawing/2014/main" id="{7E820388-D4B6-90EA-4D86-D6E0F0140CAA}"/>
                </a:ext>
              </a:extLst>
            </xdr:cNvPr>
            <xdr:cNvSpPr txBox="1"/>
          </xdr:nvSpPr>
          <xdr:spPr>
            <a:xfrm>
              <a:off x="15775357" y="907094"/>
              <a:ext cx="708228" cy="2513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1BD717A2-1263-4C77-B97E-C6F277D92A01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101.4%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'PSI deviation in %'!AG6">
          <xdr:nvSpPr>
            <xdr:cNvPr id="138" name="TextBox 137">
              <a:extLst>
                <a:ext uri="{FF2B5EF4-FFF2-40B4-BE49-F238E27FC236}">
                  <a16:creationId xmlns:a16="http://schemas.microsoft.com/office/drawing/2014/main" id="{95BCDA05-81A6-6B6F-4D3B-62DC1B54D7ED}"/>
                </a:ext>
              </a:extLst>
            </xdr:cNvPr>
            <xdr:cNvSpPr txBox="1"/>
          </xdr:nvSpPr>
          <xdr:spPr>
            <a:xfrm>
              <a:off x="15778345" y="1086975"/>
              <a:ext cx="708228" cy="2513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5BA56F9C-F26C-449E-BBD2-35CAA7D30722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100.3%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9" name="TextBox 138">
              <a:extLst>
                <a:ext uri="{FF2B5EF4-FFF2-40B4-BE49-F238E27FC236}">
                  <a16:creationId xmlns:a16="http://schemas.microsoft.com/office/drawing/2014/main" id="{D25367F8-FF8D-4AA4-3FCD-4F6E8A9F4C41}"/>
                </a:ext>
              </a:extLst>
            </xdr:cNvPr>
            <xdr:cNvSpPr txBox="1"/>
          </xdr:nvSpPr>
          <xdr:spPr>
            <a:xfrm>
              <a:off x="14113383" y="1089747"/>
              <a:ext cx="717176" cy="184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>
                  <a:solidFill>
                    <a:schemeClr val="bg1"/>
                  </a:solidFill>
                </a:rPr>
                <a:t>D (V)  ▲</a:t>
              </a:r>
              <a:r>
                <a:rPr lang="de-DE" sz="1100" baseline="0">
                  <a:solidFill>
                    <a:schemeClr val="bg1"/>
                  </a:solidFill>
                </a:rPr>
                <a:t> </a:t>
              </a:r>
              <a:endParaRPr lang="de-DE" sz="1100">
                <a:solidFill>
                  <a:schemeClr val="bg1"/>
                </a:solidFill>
              </a:endParaRPr>
            </a:p>
          </xdr:txBody>
        </xdr:sp>
        <xdr:sp macro="" textlink="'PSI deviation in Value '!AG6">
          <xdr:nvSpPr>
            <xdr:cNvPr id="140" name="TextBox 139">
              <a:extLst>
                <a:ext uri="{FF2B5EF4-FFF2-40B4-BE49-F238E27FC236}">
                  <a16:creationId xmlns:a16="http://schemas.microsoft.com/office/drawing/2014/main" id="{CB038B1B-4C19-C8A6-FD65-6899F61E443E}"/>
                </a:ext>
              </a:extLst>
            </xdr:cNvPr>
            <xdr:cNvSpPr txBox="1"/>
          </xdr:nvSpPr>
          <xdr:spPr>
            <a:xfrm>
              <a:off x="14958127" y="1083988"/>
              <a:ext cx="538593" cy="254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6C5286E4-4B89-4A06-9AEC-20F0C26D2C04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119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'PSI deviation in %'!AG7">
          <xdr:nvSpPr>
            <xdr:cNvPr id="141" name="TextBox 140">
              <a:extLst>
                <a:ext uri="{FF2B5EF4-FFF2-40B4-BE49-F238E27FC236}">
                  <a16:creationId xmlns:a16="http://schemas.microsoft.com/office/drawing/2014/main" id="{6D61FC77-272F-744B-4469-17F362226853}"/>
                </a:ext>
              </a:extLst>
            </xdr:cNvPr>
            <xdr:cNvSpPr txBox="1"/>
          </xdr:nvSpPr>
          <xdr:spPr>
            <a:xfrm>
              <a:off x="15773863" y="1266856"/>
              <a:ext cx="708228" cy="2513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945909A0-EFE4-4CA3-B49C-C5BF565F73BC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100.5%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'PSI deviation in %'!AG8">
          <xdr:nvSpPr>
            <xdr:cNvPr id="142" name="TextBox 141">
              <a:extLst>
                <a:ext uri="{FF2B5EF4-FFF2-40B4-BE49-F238E27FC236}">
                  <a16:creationId xmlns:a16="http://schemas.microsoft.com/office/drawing/2014/main" id="{E5F446BC-BDF7-FF30-4A44-26D1AB0672EF}"/>
                </a:ext>
              </a:extLst>
            </xdr:cNvPr>
            <xdr:cNvSpPr txBox="1"/>
          </xdr:nvSpPr>
          <xdr:spPr>
            <a:xfrm>
              <a:off x="15769381" y="1469149"/>
              <a:ext cx="708228" cy="2513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D6B1E7C4-C525-495F-87F9-69E3CCC5B5DF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99.1%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'PSI deviation in %'!AG9">
          <xdr:nvSpPr>
            <xdr:cNvPr id="143" name="TextBox 142">
              <a:extLst>
                <a:ext uri="{FF2B5EF4-FFF2-40B4-BE49-F238E27FC236}">
                  <a16:creationId xmlns:a16="http://schemas.microsoft.com/office/drawing/2014/main" id="{570B3ECB-2A0F-3FC1-F68F-EE6E1F87478B}"/>
                </a:ext>
              </a:extLst>
            </xdr:cNvPr>
            <xdr:cNvSpPr txBox="1"/>
          </xdr:nvSpPr>
          <xdr:spPr>
            <a:xfrm>
              <a:off x="15764897" y="1656501"/>
              <a:ext cx="764362" cy="229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C00A5327-EA00-4FBA-83C1-0CF02A24E36B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-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'PSI deviation in %'!AG10">
          <xdr:nvSpPr>
            <xdr:cNvPr id="144" name="TextBox 143">
              <a:extLst>
                <a:ext uri="{FF2B5EF4-FFF2-40B4-BE49-F238E27FC236}">
                  <a16:creationId xmlns:a16="http://schemas.microsoft.com/office/drawing/2014/main" id="{5FAEDF0A-812E-C5B0-7672-9774F5E35D99}"/>
                </a:ext>
              </a:extLst>
            </xdr:cNvPr>
            <xdr:cNvSpPr txBox="1"/>
          </xdr:nvSpPr>
          <xdr:spPr>
            <a:xfrm>
              <a:off x="15768764" y="1858794"/>
              <a:ext cx="708228" cy="2529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fld id="{530C5807-DB87-4C35-8A22-B18A629B3D3A}" type="TxLink">
                <a:rPr lang="en-US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pPr marL="0" indent="0"/>
                <a:t>99.1%</a:t>
              </a:fld>
              <a:endParaRPr lang="de-DE" sz="1100" b="1" i="0" u="none" strike="noStrike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45" name="TextBox 144">
              <a:extLst>
                <a:ext uri="{FF2B5EF4-FFF2-40B4-BE49-F238E27FC236}">
                  <a16:creationId xmlns:a16="http://schemas.microsoft.com/office/drawing/2014/main" id="{D45DF7A3-7CB4-FA07-665A-317E5DC39A38}"/>
                </a:ext>
              </a:extLst>
            </xdr:cNvPr>
            <xdr:cNvSpPr txBox="1"/>
          </xdr:nvSpPr>
          <xdr:spPr>
            <a:xfrm>
              <a:off x="14951583" y="737453"/>
              <a:ext cx="601915" cy="214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r>
                <a:rPr lang="de-DE" sz="1100" b="1" i="0" u="none" strike="noStrike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K EUR</a:t>
              </a:r>
            </a:p>
          </xdr:txBody>
        </xdr:sp>
        <xdr:sp macro="" textlink="">
          <xdr:nvSpPr>
            <xdr:cNvPr id="146" name="TextBox 145">
              <a:extLst>
                <a:ext uri="{FF2B5EF4-FFF2-40B4-BE49-F238E27FC236}">
                  <a16:creationId xmlns:a16="http://schemas.microsoft.com/office/drawing/2014/main" id="{990F7953-38FE-4BFD-E391-E8BB93E5AC55}"/>
                </a:ext>
              </a:extLst>
            </xdr:cNvPr>
            <xdr:cNvSpPr txBox="1"/>
          </xdr:nvSpPr>
          <xdr:spPr>
            <a:xfrm>
              <a:off x="15764330" y="718029"/>
              <a:ext cx="595245" cy="21424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100" b="1">
                  <a:solidFill>
                    <a:schemeClr val="bg1"/>
                  </a:solidFill>
                </a:rPr>
                <a:t>%</a:t>
              </a:r>
            </a:p>
          </xdr:txBody>
        </xdr:sp>
      </xdr:grpSp>
      <xdr:sp macro="" textlink="">
        <xdr:nvSpPr>
          <xdr:cNvPr id="125" name="TextBox 124">
            <a:extLst>
              <a:ext uri="{FF2B5EF4-FFF2-40B4-BE49-F238E27FC236}">
                <a16:creationId xmlns:a16="http://schemas.microsoft.com/office/drawing/2014/main" id="{2B71D2FA-C4BA-BC77-951B-44A0D3E8EDF5}"/>
              </a:ext>
            </a:extLst>
          </xdr:cNvPr>
          <xdr:cNvSpPr txBox="1"/>
        </xdr:nvSpPr>
        <xdr:spPr>
          <a:xfrm>
            <a:off x="13763491" y="831422"/>
            <a:ext cx="696366" cy="2142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1100" b="1">
                <a:solidFill>
                  <a:schemeClr val="bg1"/>
                </a:solidFill>
              </a:rPr>
              <a:t>Q4 FY25</a:t>
            </a:r>
          </a:p>
        </xdr:txBody>
      </xdr:sp>
    </xdr:grpSp>
    <xdr:clientData/>
  </xdr:twoCellAnchor>
  <xdr:twoCellAnchor>
    <xdr:from>
      <xdr:col>54</xdr:col>
      <xdr:colOff>254000</xdr:colOff>
      <xdr:row>5</xdr:row>
      <xdr:rowOff>31751</xdr:rowOff>
    </xdr:from>
    <xdr:to>
      <xdr:col>54</xdr:col>
      <xdr:colOff>268140</xdr:colOff>
      <xdr:row>58</xdr:row>
      <xdr:rowOff>108339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2CD1B89-99A2-44AF-92AA-8AB1695C1775}"/>
            </a:ext>
          </a:extLst>
        </xdr:cNvPr>
        <xdr:cNvCxnSpPr/>
      </xdr:nvCxnSpPr>
      <xdr:spPr>
        <a:xfrm flipH="1">
          <a:off x="32649583" y="931334"/>
          <a:ext cx="14140" cy="96121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1005417</xdr:colOff>
      <xdr:row>4</xdr:row>
      <xdr:rowOff>42333</xdr:rowOff>
    </xdr:from>
    <xdr:to>
      <xdr:col>28</xdr:col>
      <xdr:colOff>243416</xdr:colOff>
      <xdr:row>5</xdr:row>
      <xdr:rowOff>74084</xdr:rowOff>
    </xdr:to>
    <xdr:sp macro="" textlink="'PSI deviation in %'!A1">
      <xdr:nvSpPr>
        <xdr:cNvPr id="5" name="TextBox 4">
          <a:extLst>
            <a:ext uri="{FF2B5EF4-FFF2-40B4-BE49-F238E27FC236}">
              <a16:creationId xmlns:a16="http://schemas.microsoft.com/office/drawing/2014/main" id="{B549BDD9-887C-D239-2ED9-828DF515739A}"/>
            </a:ext>
          </a:extLst>
        </xdr:cNvPr>
        <xdr:cNvSpPr txBox="1"/>
      </xdr:nvSpPr>
      <xdr:spPr>
        <a:xfrm>
          <a:off x="14710834" y="762000"/>
          <a:ext cx="2000249" cy="2116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65EB112-EE3F-4825-8FFE-9BB495DAE4C6}" type="TxLink">
            <a:rPr lang="en-US" sz="1100" b="1" i="0" u="none" strike="noStrike">
              <a:solidFill>
                <a:srgbClr val="000000"/>
              </a:solidFill>
              <a:latin typeface="+mn-lt"/>
            </a:rPr>
            <a:pPr/>
            <a:t>30042025 vs 29042025</a:t>
          </a:fld>
          <a:endParaRPr lang="de-DE" sz="1100" b="1">
            <a:latin typeface="+mn-lt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158749</xdr:colOff>
      <xdr:row>0</xdr:row>
      <xdr:rowOff>50800</xdr:rowOff>
    </xdr:from>
    <xdr:to>
      <xdr:col>12</xdr:col>
      <xdr:colOff>89646</xdr:colOff>
      <xdr:row>4</xdr:row>
      <xdr:rowOff>19957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0FDD70A-236A-43ED-8C2D-7BF510CF1F7A}"/>
            </a:ext>
          </a:extLst>
        </xdr:cNvPr>
        <xdr:cNvSpPr/>
      </xdr:nvSpPr>
      <xdr:spPr>
        <a:xfrm>
          <a:off x="158749" y="50800"/>
          <a:ext cx="21819721" cy="686333"/>
        </a:xfrm>
        <a:prstGeom prst="roundRect">
          <a:avLst>
            <a:gd name="adj" fmla="val 8975"/>
          </a:avLst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2800" b="1"/>
            <a:t>Data Quality Summary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16</xdr:col>
      <xdr:colOff>51350</xdr:colOff>
      <xdr:row>22</xdr:row>
      <xdr:rowOff>57272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83A26D-53FE-DDE5-403C-0108D7F29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" y="1600200"/>
          <a:ext cx="10693950" cy="2368672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0.4236</cdr:x>
      <cdr:y>0.12075</cdr:y>
    </cdr:from>
    <cdr:to>
      <cdr:x>0.66331</cdr:x>
      <cdr:y>0.20205</cdr:y>
    </cdr:to>
    <cdr:sp macro="" textlink="Summary!$B$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225199-3BDC-D52E-AEA3-69FA62172197}"/>
            </a:ext>
          </a:extLst>
        </cdr:cNvPr>
        <cdr:cNvSpPr txBox="1"/>
      </cdr:nvSpPr>
      <cdr:spPr>
        <a:xfrm xmlns:a="http://schemas.openxmlformats.org/drawingml/2006/main">
          <a:off x="1729440" y="299570"/>
          <a:ext cx="978647" cy="20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A0D245E-19A3-47E3-9C1E-10483B5EBAA5}" type="TxLink">
            <a:rPr lang="en-US" sz="1100" b="0" i="0" u="none" strike="noStrike" kern="1200">
              <a:solidFill>
                <a:srgbClr val="000000"/>
              </a:solidFill>
              <a:latin typeface="Arial Narrow"/>
            </a:rPr>
            <a:pPr/>
            <a:t>28/04/2025</a:t>
          </a:fld>
          <a:endParaRPr lang="de-DE" sz="1100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0.4236</cdr:x>
      <cdr:y>0.12075</cdr:y>
    </cdr:from>
    <cdr:to>
      <cdr:x>0.66331</cdr:x>
      <cdr:y>0.20205</cdr:y>
    </cdr:to>
    <cdr:sp macro="" textlink="Summary!$B$19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225199-3BDC-D52E-AEA3-69FA62172197}"/>
            </a:ext>
          </a:extLst>
        </cdr:cNvPr>
        <cdr:cNvSpPr txBox="1"/>
      </cdr:nvSpPr>
      <cdr:spPr>
        <a:xfrm xmlns:a="http://schemas.openxmlformats.org/drawingml/2006/main">
          <a:off x="1729440" y="299570"/>
          <a:ext cx="978647" cy="20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51CB6F3-20A3-400D-AD31-CFCFC1A4054C}" type="TxLink">
            <a:rPr lang="en-US" sz="1100" b="0" i="0" u="none" strike="noStrike" kern="1200">
              <a:solidFill>
                <a:srgbClr val="000000"/>
              </a:solidFill>
              <a:latin typeface="Arial Narrow"/>
            </a:rPr>
            <a:pPr/>
            <a:t>28/04/2025</a:t>
          </a:fld>
          <a:endParaRPr lang="de-DE" sz="1100" kern="12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0.4236</cdr:x>
      <cdr:y>0.12075</cdr:y>
    </cdr:from>
    <cdr:to>
      <cdr:x>0.66331</cdr:x>
      <cdr:y>0.20205</cdr:y>
    </cdr:to>
    <cdr:sp macro="" textlink="Summary!$B$3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225199-3BDC-D52E-AEA3-69FA62172197}"/>
            </a:ext>
          </a:extLst>
        </cdr:cNvPr>
        <cdr:cNvSpPr txBox="1"/>
      </cdr:nvSpPr>
      <cdr:spPr>
        <a:xfrm xmlns:a="http://schemas.openxmlformats.org/drawingml/2006/main">
          <a:off x="1729440" y="299570"/>
          <a:ext cx="978647" cy="20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B97528E7-4048-4C8B-986D-9006BE1E7AAD}" type="TxLink">
            <a:rPr lang="en-US" sz="1100" b="0" i="0" u="none" strike="noStrike" kern="1200">
              <a:solidFill>
                <a:srgbClr val="000000"/>
              </a:solidFill>
              <a:latin typeface="Arial Narrow"/>
            </a:rPr>
            <a:pPr/>
            <a:t>28/04/2025</a:t>
          </a:fld>
          <a:endParaRPr lang="de-DE" sz="1100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0.4236</cdr:x>
      <cdr:y>0.12075</cdr:y>
    </cdr:from>
    <cdr:to>
      <cdr:x>0.66331</cdr:x>
      <cdr:y>0.20205</cdr:y>
    </cdr:to>
    <cdr:sp macro="" textlink="Summary!$B$19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225199-3BDC-D52E-AEA3-69FA62172197}"/>
            </a:ext>
          </a:extLst>
        </cdr:cNvPr>
        <cdr:cNvSpPr txBox="1"/>
      </cdr:nvSpPr>
      <cdr:spPr>
        <a:xfrm xmlns:a="http://schemas.openxmlformats.org/drawingml/2006/main">
          <a:off x="1729440" y="299570"/>
          <a:ext cx="978647" cy="20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51CB6F3-20A3-400D-AD31-CFCFC1A4054C}" type="TxLink">
            <a:rPr lang="en-US" sz="1100" b="0" i="0" u="none" strike="noStrike" kern="1200">
              <a:solidFill>
                <a:srgbClr val="000000"/>
              </a:solidFill>
              <a:latin typeface="Arial Narrow"/>
            </a:rPr>
            <a:pPr/>
            <a:t>28/04/2025</a:t>
          </a:fld>
          <a:endParaRPr lang="de-DE" sz="1100" kern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0.4236</cdr:x>
      <cdr:y>0.12075</cdr:y>
    </cdr:from>
    <cdr:to>
      <cdr:x>0.66331</cdr:x>
      <cdr:y>0.20205</cdr:y>
    </cdr:to>
    <cdr:sp macro="" textlink="Summary!$B$5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225199-3BDC-D52E-AEA3-69FA62172197}"/>
            </a:ext>
          </a:extLst>
        </cdr:cNvPr>
        <cdr:cNvSpPr txBox="1"/>
      </cdr:nvSpPr>
      <cdr:spPr>
        <a:xfrm xmlns:a="http://schemas.openxmlformats.org/drawingml/2006/main">
          <a:off x="1729440" y="299570"/>
          <a:ext cx="978647" cy="20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C9E7DB92-BA3A-4D9F-A2B6-79840D6C25BF}" type="TxLink">
            <a:rPr lang="en-US" sz="1100" b="0" i="0" u="none" strike="noStrike" kern="1200">
              <a:solidFill>
                <a:srgbClr val="000000"/>
              </a:solidFill>
              <a:latin typeface="Arial Narrow"/>
            </a:rPr>
            <a:pPr/>
            <a:t>28/04/2025</a:t>
          </a:fld>
          <a:endParaRPr lang="de-DE" sz="1100" kern="12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0.4236</cdr:x>
      <cdr:y>0.12075</cdr:y>
    </cdr:from>
    <cdr:to>
      <cdr:x>0.66331</cdr:x>
      <cdr:y>0.20205</cdr:y>
    </cdr:to>
    <cdr:sp macro="" textlink="Summary!$G$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225199-3BDC-D52E-AEA3-69FA62172197}"/>
            </a:ext>
          </a:extLst>
        </cdr:cNvPr>
        <cdr:cNvSpPr txBox="1"/>
      </cdr:nvSpPr>
      <cdr:spPr>
        <a:xfrm xmlns:a="http://schemas.openxmlformats.org/drawingml/2006/main">
          <a:off x="1729440" y="299570"/>
          <a:ext cx="978647" cy="20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83E7726-64ED-44D8-8DEC-A54577973323}" type="TxLink">
            <a:rPr lang="en-US" sz="1100" b="0" i="0" u="none" strike="noStrike" kern="1200">
              <a:solidFill>
                <a:srgbClr val="000000"/>
              </a:solidFill>
              <a:latin typeface="Arial Narrow"/>
            </a:rPr>
            <a:pPr/>
            <a:t>29/04/2025</a:t>
          </a:fld>
          <a:endParaRPr lang="de-DE" sz="1100" kern="12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0.4236</cdr:x>
      <cdr:y>0.12075</cdr:y>
    </cdr:from>
    <cdr:to>
      <cdr:x>0.66331</cdr:x>
      <cdr:y>0.20205</cdr:y>
    </cdr:to>
    <cdr:sp macro="" textlink="Summary!$G$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225199-3BDC-D52E-AEA3-69FA62172197}"/>
            </a:ext>
          </a:extLst>
        </cdr:cNvPr>
        <cdr:cNvSpPr txBox="1"/>
      </cdr:nvSpPr>
      <cdr:spPr>
        <a:xfrm xmlns:a="http://schemas.openxmlformats.org/drawingml/2006/main">
          <a:off x="1729440" y="299570"/>
          <a:ext cx="978647" cy="20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83E7726-64ED-44D8-8DEC-A54577973323}" type="TxLink">
            <a:rPr lang="en-US" sz="1100" b="0" i="0" u="none" strike="noStrike" kern="1200">
              <a:solidFill>
                <a:srgbClr val="000000"/>
              </a:solidFill>
              <a:latin typeface="Arial Narrow"/>
            </a:rPr>
            <a:pPr/>
            <a:t>29/04/2025</a:t>
          </a:fld>
          <a:endParaRPr lang="de-DE" sz="1100" kern="12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0.4236</cdr:x>
      <cdr:y>0.12075</cdr:y>
    </cdr:from>
    <cdr:to>
      <cdr:x>0.66331</cdr:x>
      <cdr:y>0.20205</cdr:y>
    </cdr:to>
    <cdr:sp macro="" textlink="Summary!$G$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225199-3BDC-D52E-AEA3-69FA62172197}"/>
            </a:ext>
          </a:extLst>
        </cdr:cNvPr>
        <cdr:cNvSpPr txBox="1"/>
      </cdr:nvSpPr>
      <cdr:spPr>
        <a:xfrm xmlns:a="http://schemas.openxmlformats.org/drawingml/2006/main">
          <a:off x="1729440" y="299570"/>
          <a:ext cx="978647" cy="20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83E7726-64ED-44D8-8DEC-A54577973323}" type="TxLink">
            <a:rPr lang="en-US" sz="1100" b="0" i="0" u="none" strike="noStrike" kern="1200">
              <a:solidFill>
                <a:srgbClr val="000000"/>
              </a:solidFill>
              <a:latin typeface="Arial Narrow"/>
            </a:rPr>
            <a:pPr/>
            <a:t>29/04/2025</a:t>
          </a:fld>
          <a:endParaRPr lang="de-DE" sz="1100" kern="12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ew Kuen Lai (7875491)" refreshedDate="45776.267765277778" createdVersion="8" refreshedVersion="8" minRefreshableVersion="3" recordCount="16" xr:uid="{BEA1DC68-01F4-4174-BB8E-43DDB03D9521}">
  <cacheSource type="worksheet">
    <worksheetSource ref="A1:H17" sheet="missing P&amp;I price"/>
  </cacheSource>
  <cacheFields count="8">
    <cacheField name="Version" numFmtId="14">
      <sharedItems containsSemiMixedTypes="0" containsNonDate="0" containsDate="1" containsString="0" minDate="2025-03-03T00:00:00" maxDate="2025-04-29T00:00:00" count="2">
        <d v="2025-04-28T00:00:00"/>
        <d v="2025-03-03T00:00:00" u="1"/>
      </sharedItems>
    </cacheField>
    <cacheField name="MPG" numFmtId="0">
      <sharedItems/>
    </cacheField>
    <cacheField name="Category" numFmtId="0">
      <sharedItems count="6">
        <s v="TV"/>
        <s v="Home AV"/>
        <s v="DI"/>
        <s v="HP"/>
        <s v="Kitchen"/>
        <s v="Beauty" u="1"/>
      </sharedItems>
    </cacheField>
    <cacheField name="Model" numFmtId="0">
      <sharedItems/>
    </cacheField>
    <cacheField name="Price Type" numFmtId="0">
      <sharedItems count="2">
        <s v="missing FOB"/>
        <s v="missing CPT" u="1"/>
      </sharedItems>
    </cacheField>
    <cacheField name="Comment " numFmtId="0">
      <sharedItems containsNonDate="0" containsString="0" containsBlank="1"/>
    </cacheField>
    <cacheField name="PIC" numFmtId="0">
      <sharedItems containsNonDate="0" containsString="0" containsBlank="1"/>
    </cacheField>
    <cacheField name="Action / 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ew Kuen Lai (7875491)" refreshedDate="45776.276324305552" createdVersion="8" refreshedVersion="8" minRefreshableVersion="3" recordCount="89" xr:uid="{17E570C0-78D9-4A19-BBD4-0E9E8E3C93D7}">
  <cacheSource type="worksheet">
    <worksheetSource ref="A1:I90" sheet="data missing net price"/>
  </cacheSource>
  <cacheFields count="9">
    <cacheField name="Cal. Month/Year          " numFmtId="17">
      <sharedItems containsSemiMixedTypes="0" containsNonDate="0" containsDate="1" containsString="0" minDate="2025-04-01T00:00:00" maxDate="2025-10-02T00:00:00"/>
    </cacheField>
    <cacheField name="M-PSI Unit               " numFmtId="0">
      <sharedItems count="22">
        <s v="PFS-AMZ  "/>
        <s v="PFS-AMZ   "/>
        <s v="PFS-LWH   "/>
        <s v="PFS-LWH  "/>
        <s v="PIT-AMZ  "/>
        <s v="PIT-AMZ   "/>
        <s v="PIT-LWH   "/>
        <s v="PUK-AMZ  "/>
        <s v="PUK-AMZ   "/>
        <s v="PUK-LWH   "/>
        <s v="PUK-LWH  "/>
        <s v="PNO-LWH   "/>
        <s v="PIB-AMZ  "/>
        <s v="PIB-AMZ   "/>
        <s v="PDE-AMZ  "/>
        <s v="PDE-AMZ   "/>
        <s v="PDE-LWH   "/>
        <s v="PNL-LWH  "/>
        <s v="PNL-LWH   "/>
        <s v="CEE-LWH  "/>
        <s v="CEE-LWH   "/>
        <s v="PIB-LWH   " u="1"/>
      </sharedItems>
    </cacheField>
    <cacheField name="PSI Unit                 " numFmtId="0">
      <sharedItems/>
    </cacheField>
    <cacheField name="Price Type               " numFmtId="0">
      <sharedItems containsSemiMixedTypes="0" containsString="0" containsNumber="1" containsInteger="1" minValue="10" maxValue="10"/>
    </cacheField>
    <cacheField name="Prod Subgroup            " numFmtId="0">
      <sharedItems containsSemiMixedTypes="0" containsString="0" containsNumber="1" containsInteger="1" minValue="1021001" maxValue="8060201"/>
    </cacheField>
    <cacheField name="Material                 " numFmtId="0">
      <sharedItems/>
    </cacheField>
    <cacheField name="Dem. Focast              " numFmtId="0">
      <sharedItems containsSemiMixedTypes="0" containsString="0" containsNumber="1" containsInteger="1" minValue="1" maxValue="6564"/>
    </cacheField>
    <cacheField name="MPG" numFmtId="0">
      <sharedItems/>
    </cacheField>
    <cacheField name="Category" numFmtId="0">
      <sharedItems count="7">
        <s v="Home AV"/>
        <s v="Beauty"/>
        <s v="HP"/>
        <s v="Kitchen"/>
        <s v="DI"/>
        <s v="Dect"/>
        <s v="T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ew Kuen Lai (7875491)" refreshedDate="45776.473174768522" createdVersion="8" refreshedVersion="8" minRefreshableVersion="3" recordCount="628" xr:uid="{43B4FD57-90E3-4D9F-BADB-EA27575C15AF}">
  <cacheSource type="worksheet">
    <worksheetSource ref="A1:K629" sheet="Negative Inventory"/>
  </cacheSource>
  <cacheFields count="11">
    <cacheField name="ID_MasterPSIUnit" numFmtId="0">
      <sharedItems/>
    </cacheField>
    <cacheField name="ID_MPG" numFmtId="0">
      <sharedItems/>
    </cacheField>
    <cacheField name="MPG" numFmtId="0">
      <sharedItems/>
    </cacheField>
    <cacheField name="ID_PSSG" numFmtId="0">
      <sharedItems/>
    </cacheField>
    <cacheField name="PSSG" numFmtId="0">
      <sharedItems/>
    </cacheField>
    <cacheField name="ID_Material" numFmtId="0">
      <sharedItems/>
    </cacheField>
    <cacheField name="yearMonth" numFmtId="164">
      <sharedItems containsSemiMixedTypes="0" containsString="0" containsNumber="1" containsInteger="1" minValue="202504" maxValue="202603"/>
    </cacheField>
    <cacheField name="month" numFmtId="0">
      <sharedItems/>
    </cacheField>
    <cacheField name="I (V)" numFmtId="3">
      <sharedItems containsSemiMixedTypes="0" containsString="0" containsNumber="1" minValue="-19.026260000000001" maxValue="-2.31E-3"/>
    </cacheField>
    <cacheField name="I (Q)" numFmtId="3">
      <sharedItems containsSemiMixedTypes="0" containsString="0" containsNumber="1" containsInteger="1" minValue="-1500" maxValue="-1"/>
    </cacheField>
    <cacheField name="Category" numFmtId="0">
      <sharedItems count="7">
        <s v="Home AV"/>
        <s v="Beauty"/>
        <s v="Kitchen"/>
        <s v="DI"/>
        <s v="TV"/>
        <s v="Dect"/>
        <s v="H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01"/>
    <x v="0"/>
    <s v="TB-55Z60AEB       "/>
    <x v="0"/>
    <m/>
    <m/>
    <m/>
  </r>
  <r>
    <x v="0"/>
    <s v="01"/>
    <x v="0"/>
    <s v="ZZ_DUM_HQ_BP_01_OD"/>
    <x v="0"/>
    <m/>
    <m/>
    <m/>
  </r>
  <r>
    <x v="0"/>
    <s v="01"/>
    <x v="0"/>
    <s v="TB-40S49AEG       "/>
    <x v="0"/>
    <m/>
    <m/>
    <m/>
  </r>
  <r>
    <x v="0"/>
    <s v="02"/>
    <x v="1"/>
    <s v="SL-40CBTB-H       "/>
    <x v="0"/>
    <m/>
    <m/>
    <m/>
  </r>
  <r>
    <x v="0"/>
    <s v="02"/>
    <x v="1"/>
    <s v="SL-40CBTB-K       "/>
    <x v="0"/>
    <m/>
    <m/>
    <m/>
  </r>
  <r>
    <x v="0"/>
    <s v="02"/>
    <x v="1"/>
    <s v="SL-40CBTB-T       "/>
    <x v="0"/>
    <m/>
    <m/>
    <m/>
  </r>
  <r>
    <x v="0"/>
    <s v="03"/>
    <x v="2"/>
    <s v="DC-TZ99E-W        "/>
    <x v="0"/>
    <m/>
    <m/>
    <m/>
  </r>
  <r>
    <x v="0"/>
    <s v="03"/>
    <x v="2"/>
    <s v="DC-S1M2KE         "/>
    <x v="0"/>
    <m/>
    <m/>
    <m/>
  </r>
  <r>
    <x v="0"/>
    <s v="03"/>
    <x v="2"/>
    <s v="DC-S1M2ESKE       "/>
    <x v="0"/>
    <m/>
    <m/>
    <m/>
  </r>
  <r>
    <x v="0"/>
    <s v="03"/>
    <x v="2"/>
    <s v="DC-S1M2KE"/>
    <x v="0"/>
    <m/>
    <m/>
    <m/>
  </r>
  <r>
    <x v="0"/>
    <s v="03"/>
    <x v="2"/>
    <s v="S-R100500E        "/>
    <x v="0"/>
    <m/>
    <m/>
    <m/>
  </r>
  <r>
    <x v="0"/>
    <s v="04"/>
    <x v="3"/>
    <s v="RZ-B230WDE-K      "/>
    <x v="0"/>
    <m/>
    <m/>
    <m/>
  </r>
  <r>
    <x v="0"/>
    <s v="04"/>
    <x v="3"/>
    <s v="RZ-B100WDE-W      "/>
    <x v="0"/>
    <m/>
    <m/>
    <m/>
  </r>
  <r>
    <x v="0"/>
    <s v="04"/>
    <x v="3"/>
    <s v="EAH-AZ100E-A      "/>
    <x v="0"/>
    <m/>
    <m/>
    <m/>
  </r>
  <r>
    <x v="0"/>
    <s v="06"/>
    <x v="4"/>
    <s v="NN-ST35MKZUE      "/>
    <x v="0"/>
    <m/>
    <m/>
    <m/>
  </r>
  <r>
    <x v="0"/>
    <s v="06"/>
    <x v="4"/>
    <s v="SR-PNU36FCXB      "/>
    <x v="0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d v="2025-05-01T00:00:00"/>
    <x v="0"/>
    <s v="PFS-AMZ   "/>
    <n v="10"/>
    <n v="3020601"/>
    <s v="DC-S1M2ESKE       "/>
    <n v="1"/>
    <s v="3"/>
    <x v="0"/>
  </r>
  <r>
    <d v="2025-06-01T00:00:00"/>
    <x v="1"/>
    <s v="PFS-AMZ   "/>
    <n v="10"/>
    <n v="3020601"/>
    <s v="DC-S1M2KE         "/>
    <n v="1"/>
    <s v="3"/>
    <x v="0"/>
  </r>
  <r>
    <d v="2025-09-01T00:00:00"/>
    <x v="1"/>
    <s v="PFS-AMZ   "/>
    <n v="10"/>
    <n v="3020601"/>
    <s v="DC-S1M2KE"/>
    <n v="1"/>
    <s v="3"/>
    <x v="0"/>
  </r>
  <r>
    <d v="2025-08-01T00:00:00"/>
    <x v="1"/>
    <s v="PFS-AMZ   "/>
    <n v="10"/>
    <n v="8060201"/>
    <s v="ES-EYL9-P503      "/>
    <n v="2"/>
    <s v="8"/>
    <x v="1"/>
  </r>
  <r>
    <d v="2025-10-01T00:00:00"/>
    <x v="2"/>
    <s v="PFS       "/>
    <n v="10"/>
    <n v="3020801"/>
    <s v="S-R100500E        "/>
    <n v="70"/>
    <s v="3"/>
    <x v="0"/>
  </r>
  <r>
    <d v="2025-04-01T00:00:00"/>
    <x v="2"/>
    <s v="PFS       "/>
    <n v="10"/>
    <n v="3020801"/>
    <s v="S-S50 BAT PACK    "/>
    <n v="150"/>
    <s v="3"/>
    <x v="0"/>
  </r>
  <r>
    <d v="2025-04-01T00:00:00"/>
    <x v="2"/>
    <s v="PFS       "/>
    <n v="10"/>
    <n v="4030106"/>
    <s v="RZ-B120WDE-K      "/>
    <n v="1"/>
    <s v="4"/>
    <x v="2"/>
  </r>
  <r>
    <d v="2025-04-01T00:00:00"/>
    <x v="2"/>
    <s v="PFS       "/>
    <n v="10"/>
    <n v="4030108"/>
    <s v="RB-HF630BE-A      "/>
    <n v="1"/>
    <s v="4"/>
    <x v="2"/>
  </r>
  <r>
    <d v="2025-04-01T00:00:00"/>
    <x v="2"/>
    <s v="PFS       "/>
    <n v="10"/>
    <n v="4030108"/>
    <s v="RB-HF630BE-K      "/>
    <n v="3"/>
    <s v="4"/>
    <x v="2"/>
  </r>
  <r>
    <d v="2025-04-01T00:00:00"/>
    <x v="3"/>
    <s v="PFS       "/>
    <n v="10"/>
    <n v="4030108"/>
    <s v="RB-HF630BE-W      "/>
    <n v="1"/>
    <s v="4"/>
    <x v="2"/>
  </r>
  <r>
    <d v="2025-08-01T00:00:00"/>
    <x v="2"/>
    <s v="PFS       "/>
    <n v="10"/>
    <n v="6050701"/>
    <s v="MX-HG4401KXE      "/>
    <n v="40"/>
    <s v="6"/>
    <x v="3"/>
  </r>
  <r>
    <d v="2025-08-01T00:00:00"/>
    <x v="2"/>
    <s v="PFS       "/>
    <n v="10"/>
    <n v="6051001"/>
    <s v="NF-GM600KXE       "/>
    <n v="10"/>
    <s v="6"/>
    <x v="3"/>
  </r>
  <r>
    <d v="2025-05-01T00:00:00"/>
    <x v="2"/>
    <s v="PFS       "/>
    <n v="10"/>
    <n v="8010301"/>
    <s v="ER-CHC1-A301      "/>
    <n v="120"/>
    <s v="8"/>
    <x v="1"/>
  </r>
  <r>
    <d v="2025-08-01T00:00:00"/>
    <x v="2"/>
    <s v="PFS       "/>
    <n v="10"/>
    <n v="8021009"/>
    <s v="WER9902Y1361      "/>
    <n v="300"/>
    <s v="8"/>
    <x v="1"/>
  </r>
  <r>
    <d v="2025-08-01T00:00:00"/>
    <x v="2"/>
    <s v="PFS       "/>
    <n v="10"/>
    <n v="8021009"/>
    <s v="WER9920Y1361      "/>
    <n v="1000"/>
    <s v="8"/>
    <x v="1"/>
  </r>
  <r>
    <d v="2025-05-01T00:00:00"/>
    <x v="4"/>
    <s v="PIT-AMZ   "/>
    <n v="10"/>
    <n v="8060101"/>
    <s v="EH-NA9N-E825      "/>
    <n v="9"/>
    <s v="8"/>
    <x v="1"/>
  </r>
  <r>
    <d v="2025-08-01T00:00:00"/>
    <x v="5"/>
    <s v="PIT-AMZ   "/>
    <n v="10"/>
    <n v="8060201"/>
    <s v="ES-EF10-V503      "/>
    <n v="14"/>
    <s v="8"/>
    <x v="1"/>
  </r>
  <r>
    <d v="2025-10-01T00:00:00"/>
    <x v="5"/>
    <s v="PIT-AMZ   "/>
    <n v="10"/>
    <n v="8060201"/>
    <s v="ES-EF10-V503"/>
    <n v="24"/>
    <s v="8"/>
    <x v="1"/>
  </r>
  <r>
    <d v="2025-08-01T00:00:00"/>
    <x v="5"/>
    <s v="PIT-AMZ   "/>
    <n v="10"/>
    <n v="8060201"/>
    <s v="ES-EYL3AV503      "/>
    <n v="4"/>
    <s v="8"/>
    <x v="1"/>
  </r>
  <r>
    <d v="2025-08-01T00:00:00"/>
    <x v="5"/>
    <s v="PIT-AMZ   "/>
    <n v="10"/>
    <n v="8060201"/>
    <s v="ES-WF71-V503      "/>
    <n v="4"/>
    <s v="8"/>
    <x v="1"/>
  </r>
  <r>
    <d v="2025-04-01T00:00:00"/>
    <x v="6"/>
    <s v="PIT       "/>
    <n v="10"/>
    <n v="3020909"/>
    <s v="DMW-BTC12E        "/>
    <n v="12"/>
    <s v="3"/>
    <x v="0"/>
  </r>
  <r>
    <d v="2025-06-01T00:00:00"/>
    <x v="6"/>
    <s v="PIT       "/>
    <n v="10"/>
    <n v="4070104"/>
    <s v="EAH-AZ100E-N      "/>
    <n v="30"/>
    <s v="4"/>
    <x v="2"/>
  </r>
  <r>
    <d v="2025-10-01T00:00:00"/>
    <x v="6"/>
    <s v="PIT       "/>
    <n v="10"/>
    <n v="4070104"/>
    <s v="EAH-AZ100E-N"/>
    <n v="10"/>
    <s v="4"/>
    <x v="2"/>
  </r>
  <r>
    <d v="2025-09-01T00:00:00"/>
    <x v="6"/>
    <s v="PIT       "/>
    <n v="10"/>
    <n v="6010101"/>
    <s v="NE-1815EPG        "/>
    <n v="20"/>
    <s v="6"/>
    <x v="3"/>
  </r>
  <r>
    <d v="2025-08-01T00:00:00"/>
    <x v="6"/>
    <s v="PIT       "/>
    <n v="10"/>
    <n v="6020909"/>
    <s v="NN-TK81KCSCP      "/>
    <n v="20"/>
    <s v="6"/>
    <x v="3"/>
  </r>
  <r>
    <d v="2025-08-01T00:00:00"/>
    <x v="6"/>
    <s v="PIT       "/>
    <n v="10"/>
    <n v="8010909"/>
    <s v="WES9038Y1361      "/>
    <n v="20"/>
    <s v="8"/>
    <x v="1"/>
  </r>
  <r>
    <d v="2025-08-01T00:00:00"/>
    <x v="6"/>
    <s v="PIT       "/>
    <n v="10"/>
    <n v="8060101"/>
    <s v="EH-NA9N-H825      "/>
    <n v="150"/>
    <s v="8"/>
    <x v="1"/>
  </r>
  <r>
    <d v="2025-04-01T00:00:00"/>
    <x v="7"/>
    <s v="PUK-AMZ   "/>
    <n v="10"/>
    <n v="2042001"/>
    <s v="ZZT_BP25T2_AUDIO  "/>
    <n v="187"/>
    <s v="2"/>
    <x v="4"/>
  </r>
  <r>
    <d v="2025-04-01T00:00:00"/>
    <x v="8"/>
    <s v="PUK-AMZ   "/>
    <n v="10"/>
    <n v="3020802"/>
    <s v="H-HS043E-S        "/>
    <n v="1"/>
    <s v="3"/>
    <x v="0"/>
  </r>
  <r>
    <d v="2025-05-01T00:00:00"/>
    <x v="8"/>
    <s v="PUK-AMZ   "/>
    <n v="10"/>
    <n v="3020802"/>
    <s v="H-HS043E-S"/>
    <n v="1"/>
    <s v="3"/>
    <x v="0"/>
  </r>
  <r>
    <d v="2025-05-01T00:00:00"/>
    <x v="8"/>
    <s v="PUK-AMZ   "/>
    <n v="10"/>
    <n v="3020909"/>
    <s v="DMW-AC11E         "/>
    <n v="2"/>
    <s v="3"/>
    <x v="0"/>
  </r>
  <r>
    <d v="2025-04-01T00:00:00"/>
    <x v="7"/>
    <s v="PUK-AMZ   "/>
    <n v="10"/>
    <n v="4030104"/>
    <s v="RP-HT010E-A       "/>
    <n v="5"/>
    <s v="4"/>
    <x v="2"/>
  </r>
  <r>
    <d v="2025-05-01T00:00:00"/>
    <x v="8"/>
    <s v="PUK-AMZ   "/>
    <n v="10"/>
    <n v="4030106"/>
    <s v="RB-F10DE-C        "/>
    <n v="8"/>
    <s v="4"/>
    <x v="2"/>
  </r>
  <r>
    <d v="2025-05-01T00:00:00"/>
    <x v="8"/>
    <s v="PUK-AMZ   "/>
    <n v="10"/>
    <n v="4030106"/>
    <s v="RB-F10DE-K        "/>
    <n v="10"/>
    <s v="4"/>
    <x v="2"/>
  </r>
  <r>
    <d v="2025-06-01T00:00:00"/>
    <x v="8"/>
    <s v="PUK-AMZ   "/>
    <n v="10"/>
    <n v="4030106"/>
    <s v="RB-F10DE-K"/>
    <n v="10"/>
    <s v="4"/>
    <x v="2"/>
  </r>
  <r>
    <d v="2025-05-01T00:00:00"/>
    <x v="8"/>
    <s v="PUK-AMZ   "/>
    <n v="10"/>
    <n v="4030302"/>
    <s v="RB-HX330BDEW      "/>
    <n v="9"/>
    <s v="4"/>
    <x v="2"/>
  </r>
  <r>
    <d v="2025-04-01T00:00:00"/>
    <x v="8"/>
    <s v="PUK-AMZ   "/>
    <n v="10"/>
    <n v="4070104"/>
    <s v="EAH-AZ100E-A      "/>
    <n v="476"/>
    <s v="4"/>
    <x v="2"/>
  </r>
  <r>
    <d v="2025-04-01T00:00:00"/>
    <x v="8"/>
    <s v="PUK-AMZ   "/>
    <n v="10"/>
    <n v="5010101"/>
    <s v="KX-TG6812EB       "/>
    <n v="1"/>
    <s v="5"/>
    <x v="5"/>
  </r>
  <r>
    <d v="2025-07-01T00:00:00"/>
    <x v="8"/>
    <s v="PUK-AMZ   "/>
    <n v="10"/>
    <n v="6020101"/>
    <s v="NN-E27JWMBBQ      "/>
    <n v="116"/>
    <s v="6"/>
    <x v="3"/>
  </r>
  <r>
    <d v="2025-10-01T00:00:00"/>
    <x v="8"/>
    <s v="PUK-AMZ   "/>
    <n v="10"/>
    <n v="6020101"/>
    <s v="NN-E27JWMBBQ"/>
    <n v="456"/>
    <s v="6"/>
    <x v="3"/>
  </r>
  <r>
    <d v="2025-04-01T00:00:00"/>
    <x v="8"/>
    <s v="PUK-AMZ   "/>
    <n v="10"/>
    <n v="6020201"/>
    <s v="NN-GT23QMBPQ      "/>
    <n v="21"/>
    <s v="6"/>
    <x v="3"/>
  </r>
  <r>
    <d v="2025-04-01T00:00:00"/>
    <x v="8"/>
    <s v="PUK-AMZ   "/>
    <n v="10"/>
    <n v="6020301"/>
    <s v="NN-CD88QSBPQ      "/>
    <n v="9"/>
    <s v="6"/>
    <x v="3"/>
  </r>
  <r>
    <d v="2025-07-01T00:00:00"/>
    <x v="8"/>
    <s v="PUK-AMZ   "/>
    <n v="10"/>
    <n v="6050201"/>
    <s v="NF-BC1000KXC      "/>
    <n v="14"/>
    <s v="6"/>
    <x v="3"/>
  </r>
  <r>
    <d v="2025-09-01T00:00:00"/>
    <x v="8"/>
    <s v="PUK-AMZ   "/>
    <n v="10"/>
    <n v="6050201"/>
    <s v="NF-BC1000KXC"/>
    <n v="52"/>
    <s v="6"/>
    <x v="3"/>
  </r>
  <r>
    <d v="2025-04-01T00:00:00"/>
    <x v="8"/>
    <s v="PUK-AMZ   "/>
    <n v="10"/>
    <n v="8010909"/>
    <s v="WES9839Y1361      "/>
    <n v="6"/>
    <s v="8"/>
    <x v="1"/>
  </r>
  <r>
    <d v="2025-04-01T00:00:00"/>
    <x v="9"/>
    <s v="PUK       "/>
    <n v="10"/>
    <n v="1021001"/>
    <s v="DUMMY_RTN_0102_CZ "/>
    <n v="1"/>
    <s v="1"/>
    <x v="6"/>
  </r>
  <r>
    <d v="2025-05-01T00:00:00"/>
    <x v="9"/>
    <s v="PUK       "/>
    <n v="10"/>
    <n v="2010909"/>
    <s v="DUMMY_SC_0201     "/>
    <n v="1"/>
    <s v="2"/>
    <x v="4"/>
  </r>
  <r>
    <d v="2025-09-01T00:00:00"/>
    <x v="9"/>
    <s v="PUK       "/>
    <n v="10"/>
    <n v="2010909"/>
    <s v="DUMMY_SC_0201"/>
    <n v="1"/>
    <s v="2"/>
    <x v="4"/>
  </r>
  <r>
    <d v="2025-05-01T00:00:00"/>
    <x v="9"/>
    <s v="PUK       "/>
    <n v="10"/>
    <n v="2040810"/>
    <s v="DUMMY_SC_0204     "/>
    <n v="1"/>
    <s v="2"/>
    <x v="4"/>
  </r>
  <r>
    <d v="2025-05-01T00:00:00"/>
    <x v="9"/>
    <s v="PUK       "/>
    <n v="10"/>
    <n v="2070311"/>
    <s v="DUMMY_SC_0207     "/>
    <n v="1"/>
    <s v="2"/>
    <x v="4"/>
  </r>
  <r>
    <d v="2025-05-01T00:00:00"/>
    <x v="9"/>
    <s v="PUK       "/>
    <n v="10"/>
    <n v="3010909"/>
    <s v="AG-BRD50EC        "/>
    <n v="1"/>
    <s v="3"/>
    <x v="0"/>
  </r>
  <r>
    <d v="2025-04-01T00:00:00"/>
    <x v="9"/>
    <s v="PUK       "/>
    <n v="10"/>
    <n v="3020909"/>
    <s v="DMW-SFU3AGU"/>
    <n v="2"/>
    <s v="3"/>
    <x v="0"/>
  </r>
  <r>
    <d v="2025-05-01T00:00:00"/>
    <x v="9"/>
    <s v="PUK       "/>
    <n v="10"/>
    <n v="3020909"/>
    <s v="DMW-SFU3AGU       "/>
    <n v="2"/>
    <s v="3"/>
    <x v="0"/>
  </r>
  <r>
    <d v="2025-04-01T00:00:00"/>
    <x v="9"/>
    <s v="PUK       "/>
    <n v="10"/>
    <n v="4030301"/>
    <s v="RP-TCM225DEA      "/>
    <n v="150"/>
    <s v="4"/>
    <x v="2"/>
  </r>
  <r>
    <d v="2025-04-01T00:00:00"/>
    <x v="10"/>
    <s v="PUK       "/>
    <n v="10"/>
    <n v="4030301"/>
    <s v="RP-TCM225DEW      "/>
    <n v="150"/>
    <s v="4"/>
    <x v="2"/>
  </r>
  <r>
    <d v="2025-08-01T00:00:00"/>
    <x v="9"/>
    <s v="PUK       "/>
    <n v="10"/>
    <n v="4030302"/>
    <s v="RB-HX330BDEW"/>
    <n v="30"/>
    <s v="4"/>
    <x v="2"/>
  </r>
  <r>
    <d v="2025-09-01T00:00:00"/>
    <x v="9"/>
    <s v="PUK       "/>
    <n v="10"/>
    <n v="6010101"/>
    <s v="NE-1815BPQ        "/>
    <n v="15"/>
    <s v="6"/>
    <x v="3"/>
  </r>
  <r>
    <d v="2025-08-01T00:00:00"/>
    <x v="9"/>
    <s v="PUK       "/>
    <n v="10"/>
    <n v="6020101"/>
    <s v="NN-E28JMMBBQ      "/>
    <n v="6564"/>
    <s v="6"/>
    <x v="3"/>
  </r>
  <r>
    <d v="2025-04-01T00:00:00"/>
    <x v="9"/>
    <s v="PUK       "/>
    <n v="10"/>
    <n v="6020101"/>
    <s v="NN-SD35QBBPQ      "/>
    <n v="60"/>
    <s v="6"/>
    <x v="3"/>
  </r>
  <r>
    <d v="2025-04-01T00:00:00"/>
    <x v="9"/>
    <s v="PUK       "/>
    <n v="10"/>
    <n v="6020101"/>
    <s v="NN-SD37QSBPQ      "/>
    <n v="600"/>
    <s v="6"/>
    <x v="3"/>
  </r>
  <r>
    <d v="2025-07-01T00:00:00"/>
    <x v="9"/>
    <s v="PUK       "/>
    <n v="10"/>
    <n v="6020101"/>
    <s v="NN-SD37QSBPQ"/>
    <n v="822"/>
    <s v="6"/>
    <x v="3"/>
  </r>
  <r>
    <d v="2025-04-01T00:00:00"/>
    <x v="9"/>
    <s v="PUK       "/>
    <n v="10"/>
    <n v="6020201"/>
    <s v="NN-GD37QSBPQ      "/>
    <n v="10"/>
    <s v="6"/>
    <x v="3"/>
  </r>
  <r>
    <d v="2025-10-01T00:00:00"/>
    <x v="9"/>
    <s v="PUK       "/>
    <n v="10"/>
    <n v="6020201"/>
    <s v="NN-GT23QMBPQ"/>
    <n v="497"/>
    <s v="6"/>
    <x v="3"/>
  </r>
  <r>
    <d v="2025-08-01T00:00:00"/>
    <x v="11"/>
    <s v="PNO       "/>
    <n v="10"/>
    <n v="8021009"/>
    <s v="WER9930Y1361      "/>
    <n v="300"/>
    <s v="8"/>
    <x v="1"/>
  </r>
  <r>
    <d v="2025-04-01T00:00:00"/>
    <x v="12"/>
    <s v="PIB-AMZ   "/>
    <n v="10"/>
    <n v="5010301"/>
    <s v="KX-TSC11EXW       "/>
    <n v="4"/>
    <s v="5"/>
    <x v="5"/>
  </r>
  <r>
    <d v="2025-07-01T00:00:00"/>
    <x v="13"/>
    <s v="PIB-AMZ   "/>
    <n v="10"/>
    <n v="6050201"/>
    <s v="NF-BC1000KXE      "/>
    <n v="4"/>
    <s v="6"/>
    <x v="3"/>
  </r>
  <r>
    <d v="2025-04-01T00:00:00"/>
    <x v="13"/>
    <s v="PIB-AMZ   "/>
    <n v="10"/>
    <n v="6050201"/>
    <s v="NF-CC500NXE"/>
    <n v="12"/>
    <s v="6"/>
    <x v="3"/>
  </r>
  <r>
    <d v="2025-05-01T00:00:00"/>
    <x v="13"/>
    <s v="PIB-AMZ   "/>
    <n v="10"/>
    <n v="6050201"/>
    <s v="NF-CC500NXE       "/>
    <n v="10"/>
    <s v="6"/>
    <x v="3"/>
  </r>
  <r>
    <d v="2025-05-01T00:00:00"/>
    <x v="13"/>
    <s v="PIB-AMZ   "/>
    <n v="10"/>
    <n v="6051001"/>
    <s v="SR-DA152KXE       "/>
    <n v="2"/>
    <s v="6"/>
    <x v="3"/>
  </r>
  <r>
    <d v="2025-04-01T00:00:00"/>
    <x v="14"/>
    <s v="PDE-AMZ   "/>
    <n v="10"/>
    <n v="3020909"/>
    <s v="DMW-STC14E        "/>
    <n v="1"/>
    <s v="3"/>
    <x v="0"/>
  </r>
  <r>
    <d v="2025-04-01T00:00:00"/>
    <x v="15"/>
    <s v="PDE-AMZ   "/>
    <n v="10"/>
    <n v="3020909"/>
    <s v="DMW-STC20E        "/>
    <n v="1"/>
    <s v="3"/>
    <x v="0"/>
  </r>
  <r>
    <d v="2025-05-01T00:00:00"/>
    <x v="15"/>
    <s v="PDE-AMZ   "/>
    <n v="10"/>
    <n v="3020909"/>
    <s v="DMW-STC20E"/>
    <n v="1"/>
    <s v="3"/>
    <x v="0"/>
  </r>
  <r>
    <d v="2025-04-01T00:00:00"/>
    <x v="15"/>
    <s v="PDE-AMZ   "/>
    <n v="10"/>
    <n v="5120101"/>
    <s v="KX-TF400EXC       "/>
    <n v="14"/>
    <s v="5"/>
    <x v="5"/>
  </r>
  <r>
    <d v="2025-04-01T00:00:00"/>
    <x v="15"/>
    <s v="PDE-AMZ   "/>
    <n v="10"/>
    <n v="5120101"/>
    <s v="KX-TF400EXR       "/>
    <n v="4"/>
    <s v="5"/>
    <x v="5"/>
  </r>
  <r>
    <d v="2025-09-01T00:00:00"/>
    <x v="15"/>
    <s v="PDE-AMZ   "/>
    <n v="10"/>
    <n v="5120101"/>
    <s v="KX-TF400EXR"/>
    <n v="10"/>
    <s v="5"/>
    <x v="5"/>
  </r>
  <r>
    <d v="2025-04-01T00:00:00"/>
    <x v="15"/>
    <s v="PDE-AMZ   "/>
    <n v="10"/>
    <n v="5120101"/>
    <s v="KX-TF600EXB       "/>
    <n v="14"/>
    <s v="5"/>
    <x v="5"/>
  </r>
  <r>
    <d v="2025-04-01T00:00:00"/>
    <x v="15"/>
    <s v="PDE-AMZ   "/>
    <n v="10"/>
    <n v="5120101"/>
    <s v="KX-TF600EXC       "/>
    <n v="14"/>
    <s v="5"/>
    <x v="5"/>
  </r>
  <r>
    <d v="2025-04-01T00:00:00"/>
    <x v="15"/>
    <s v="PDE-AMZ   "/>
    <n v="10"/>
    <n v="5120101"/>
    <s v="KX-TF600EXR       "/>
    <n v="4"/>
    <s v="5"/>
    <x v="5"/>
  </r>
  <r>
    <d v="2025-08-01T00:00:00"/>
    <x v="15"/>
    <s v="PDE-AMZ   "/>
    <n v="10"/>
    <n v="5120101"/>
    <s v="KX-TF600EXR"/>
    <n v="20"/>
    <s v="5"/>
    <x v="5"/>
  </r>
  <r>
    <d v="2025-10-01T00:00:00"/>
    <x v="16"/>
    <s v="PDE       "/>
    <n v="10"/>
    <n v="3020104"/>
    <s v="DC-TZ99E-W        "/>
    <n v="44"/>
    <s v="3"/>
    <x v="0"/>
  </r>
  <r>
    <d v="2025-08-01T00:00:00"/>
    <x v="16"/>
    <s v="PDE       "/>
    <n v="10"/>
    <n v="8021009"/>
    <s v="WER9713Y136       "/>
    <n v="800"/>
    <s v="8"/>
    <x v="1"/>
  </r>
  <r>
    <d v="2025-08-01T00:00:00"/>
    <x v="16"/>
    <s v="PDE       "/>
    <n v="10"/>
    <n v="8021009"/>
    <s v="WER9714Y136       "/>
    <n v="700"/>
    <s v="8"/>
    <x v="1"/>
  </r>
  <r>
    <d v="2025-04-01T00:00:00"/>
    <x v="17"/>
    <s v="PNL       "/>
    <n v="10"/>
    <n v="2040702"/>
    <s v="SC-BMAX5E-K       "/>
    <n v="1"/>
    <s v="2"/>
    <x v="4"/>
  </r>
  <r>
    <d v="2025-09-01T00:00:00"/>
    <x v="18"/>
    <s v="PNL       "/>
    <n v="10"/>
    <n v="2070406"/>
    <s v="SL-40CBTE-H       "/>
    <n v="3"/>
    <s v="2"/>
    <x v="4"/>
  </r>
  <r>
    <d v="2025-09-01T00:00:00"/>
    <x v="18"/>
    <s v="PNL       "/>
    <n v="10"/>
    <n v="2070406"/>
    <s v="SL-40CBTE-K       "/>
    <n v="10"/>
    <s v="2"/>
    <x v="4"/>
  </r>
  <r>
    <d v="2025-09-01T00:00:00"/>
    <x v="18"/>
    <s v="PNL       "/>
    <n v="10"/>
    <n v="2070406"/>
    <s v="SL-40CBTE-T       "/>
    <n v="3"/>
    <s v="2"/>
    <x v="4"/>
  </r>
  <r>
    <d v="2025-10-01T00:00:00"/>
    <x v="18"/>
    <s v="PNL       "/>
    <n v="10"/>
    <n v="3020104"/>
    <s v="DC-TZ99E-W"/>
    <n v="5"/>
    <s v="3"/>
    <x v="0"/>
  </r>
  <r>
    <d v="2025-09-01T00:00:00"/>
    <x v="19"/>
    <s v="CEE       "/>
    <n v="10"/>
    <n v="8020101"/>
    <s v="ER-XT70-N801      "/>
    <n v="50"/>
    <s v="8"/>
    <x v="1"/>
  </r>
  <r>
    <d v="2025-10-01T00:00:00"/>
    <x v="20"/>
    <s v="CEE       "/>
    <n v="10"/>
    <n v="8021009"/>
    <s v="WER9930Y1361"/>
    <n v="50"/>
    <s v="8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8">
  <r>
    <s v="PIB-AMZ"/>
    <s v="02"/>
    <s v="HOME AV"/>
    <s v="02040601"/>
    <s v="SOUNDBAR W/O DRIVE"/>
    <s v="SC-HTB490EGK"/>
    <n v="202601"/>
    <s v="Jan"/>
    <n v="-19.026260000000001"/>
    <n v="-197"/>
    <x v="0"/>
  </r>
  <r>
    <s v="PIB-AMZ"/>
    <s v="02"/>
    <s v="HOME AV"/>
    <s v="02040601"/>
    <s v="SOUNDBAR W/O DRIVE"/>
    <s v="SC-HTB490EGK"/>
    <n v="202602"/>
    <s v="Feb"/>
    <n v="-19.026260000000001"/>
    <n v="-197"/>
    <x v="0"/>
  </r>
  <r>
    <s v="PIB-AMZ"/>
    <s v="02"/>
    <s v="HOME AV"/>
    <s v="02040601"/>
    <s v="SOUNDBAR W/O DRIVE"/>
    <s v="SC-HTB490EGK"/>
    <n v="202603"/>
    <s v="Mar"/>
    <n v="-19.026260000000001"/>
    <n v="-197"/>
    <x v="0"/>
  </r>
  <r>
    <s v="PIB-AMZ"/>
    <s v="02"/>
    <s v="HOME AV"/>
    <s v="02040601"/>
    <s v="SOUNDBAR W/O DRIVE"/>
    <s v="SC-HTB490EGK"/>
    <n v="202504"/>
    <s v="Apr"/>
    <n v="-19.026260000000001"/>
    <n v="-197"/>
    <x v="0"/>
  </r>
  <r>
    <s v="PIB-AMZ"/>
    <s v="02"/>
    <s v="HOME AV"/>
    <s v="02040601"/>
    <s v="SOUNDBAR W/O DRIVE"/>
    <s v="SC-HTB490EGK"/>
    <n v="202505"/>
    <s v="May"/>
    <n v="-19.026260000000001"/>
    <n v="-197"/>
    <x v="0"/>
  </r>
  <r>
    <s v="PIB-AMZ"/>
    <s v="02"/>
    <s v="HOME AV"/>
    <s v="02040601"/>
    <s v="SOUNDBAR W/O DRIVE"/>
    <s v="SC-HTB490EGK"/>
    <n v="202506"/>
    <s v="Jun"/>
    <n v="-19.026260000000001"/>
    <n v="-197"/>
    <x v="0"/>
  </r>
  <r>
    <s v="PIB-AMZ"/>
    <s v="02"/>
    <s v="HOME AV"/>
    <s v="02040601"/>
    <s v="SOUNDBAR W/O DRIVE"/>
    <s v="SC-HTB490EGK"/>
    <n v="202507"/>
    <s v="Jul"/>
    <n v="-19.026260000000001"/>
    <n v="-197"/>
    <x v="0"/>
  </r>
  <r>
    <s v="PIB-AMZ"/>
    <s v="02"/>
    <s v="HOME AV"/>
    <s v="02040601"/>
    <s v="SOUNDBAR W/O DRIVE"/>
    <s v="SC-HTB490EGK"/>
    <n v="202508"/>
    <s v="Aug"/>
    <n v="-19.026260000000001"/>
    <n v="-197"/>
    <x v="0"/>
  </r>
  <r>
    <s v="PIB-AMZ"/>
    <s v="02"/>
    <s v="HOME AV"/>
    <s v="02040601"/>
    <s v="SOUNDBAR W/O DRIVE"/>
    <s v="SC-HTB490EGK"/>
    <n v="202509"/>
    <s v="Sep"/>
    <n v="-19.026260000000001"/>
    <n v="-197"/>
    <x v="0"/>
  </r>
  <r>
    <s v="PIB-AMZ"/>
    <s v="02"/>
    <s v="HOME AV"/>
    <s v="02040601"/>
    <s v="SOUNDBAR W/O DRIVE"/>
    <s v="SC-HTB490EGK"/>
    <n v="202510"/>
    <s v="Oct"/>
    <n v="-19.026260000000001"/>
    <n v="-197"/>
    <x v="0"/>
  </r>
  <r>
    <s v="PIB-AMZ"/>
    <s v="02"/>
    <s v="HOME AV"/>
    <s v="02040601"/>
    <s v="SOUNDBAR W/O DRIVE"/>
    <s v="SC-HTB490EGK"/>
    <n v="202511"/>
    <s v="Nov"/>
    <n v="-19.026260000000001"/>
    <n v="-197"/>
    <x v="0"/>
  </r>
  <r>
    <s v="PIB-AMZ"/>
    <s v="02"/>
    <s v="HOME AV"/>
    <s v="02040601"/>
    <s v="SOUNDBAR W/O DRIVE"/>
    <s v="SC-HTB490EGK"/>
    <n v="202512"/>
    <s v="Dec"/>
    <n v="-19.026260000000001"/>
    <n v="-197"/>
    <x v="0"/>
  </r>
  <r>
    <s v="HQ-LWH"/>
    <s v="08"/>
    <s v="LIVING BEAUTY"/>
    <s v="08010301"/>
    <s v="GROOMING KIT MAIN"/>
    <s v="XSHAPE PACK 1 EU"/>
    <n v="202601"/>
    <s v="Jan"/>
    <n v="-13.71594"/>
    <n v="-339"/>
    <x v="1"/>
  </r>
  <r>
    <s v="HQ-LWH"/>
    <s v="08"/>
    <s v="LIVING BEAUTY"/>
    <s v="08010301"/>
    <s v="GROOMING KIT MAIN"/>
    <s v="XSHAPE PACK 1 EU"/>
    <n v="202602"/>
    <s v="Feb"/>
    <n v="-13.71594"/>
    <n v="-339"/>
    <x v="1"/>
  </r>
  <r>
    <s v="HQ-LWH"/>
    <s v="08"/>
    <s v="LIVING BEAUTY"/>
    <s v="08010301"/>
    <s v="GROOMING KIT MAIN"/>
    <s v="XSHAPE PACK 1 EU"/>
    <n v="202603"/>
    <s v="Mar"/>
    <n v="-13.71594"/>
    <n v="-339"/>
    <x v="1"/>
  </r>
  <r>
    <s v="HQ-LWH"/>
    <s v="08"/>
    <s v="LIVING BEAUTY"/>
    <s v="08010301"/>
    <s v="GROOMING KIT MAIN"/>
    <s v="XSHAPE PACK 1 EU"/>
    <n v="202507"/>
    <s v="Jul"/>
    <n v="-13.71594"/>
    <n v="-339"/>
    <x v="1"/>
  </r>
  <r>
    <s v="HQ-LWH"/>
    <s v="08"/>
    <s v="LIVING BEAUTY"/>
    <s v="08010301"/>
    <s v="GROOMING KIT MAIN"/>
    <s v="XSHAPE PACK 1 EU"/>
    <n v="202508"/>
    <s v="Aug"/>
    <n v="-13.71594"/>
    <n v="-339"/>
    <x v="1"/>
  </r>
  <r>
    <s v="HQ-LWH"/>
    <s v="08"/>
    <s v="LIVING BEAUTY"/>
    <s v="08010301"/>
    <s v="GROOMING KIT MAIN"/>
    <s v="XSHAPE PACK 1 EU"/>
    <n v="202509"/>
    <s v="Sep"/>
    <n v="-13.71594"/>
    <n v="-339"/>
    <x v="1"/>
  </r>
  <r>
    <s v="HQ-LWH"/>
    <s v="08"/>
    <s v="LIVING BEAUTY"/>
    <s v="08010301"/>
    <s v="GROOMING KIT MAIN"/>
    <s v="XSHAPE PACK 1 EU"/>
    <n v="202510"/>
    <s v="Oct"/>
    <n v="-13.71594"/>
    <n v="-339"/>
    <x v="1"/>
  </r>
  <r>
    <s v="HQ-LWH"/>
    <s v="08"/>
    <s v="LIVING BEAUTY"/>
    <s v="08010301"/>
    <s v="GROOMING KIT MAIN"/>
    <s v="XSHAPE PACK 1 EU"/>
    <n v="202511"/>
    <s v="Nov"/>
    <n v="-13.71594"/>
    <n v="-339"/>
    <x v="1"/>
  </r>
  <r>
    <s v="HQ-LWH"/>
    <s v="08"/>
    <s v="LIVING BEAUTY"/>
    <s v="08010301"/>
    <s v="GROOMING KIT MAIN"/>
    <s v="XSHAPE PACK 1 EU"/>
    <n v="202512"/>
    <s v="Dec"/>
    <n v="-13.71594"/>
    <n v="-339"/>
    <x v="1"/>
  </r>
  <r>
    <s v="HQ-LWH"/>
    <s v="06"/>
    <s v="KITCHEN APPLIANCE"/>
    <s v="06010101"/>
    <s v="MWO PROFESSIONAL"/>
    <s v="NE-3240EYG"/>
    <n v="202505"/>
    <s v="May"/>
    <n v="-13.3607"/>
    <n v="-10"/>
    <x v="2"/>
  </r>
  <r>
    <s v="HQ-LWH"/>
    <s v="08"/>
    <s v="LIVING BEAUTY"/>
    <s v="08010402"/>
    <s v="ORAL IRRIGATOR"/>
    <s v="EW1614AW503-PACK"/>
    <n v="202601"/>
    <s v="Jan"/>
    <n v="-7.9287000000000001"/>
    <n v="-190"/>
    <x v="1"/>
  </r>
  <r>
    <s v="HQ-LWH"/>
    <s v="08"/>
    <s v="LIVING BEAUTY"/>
    <s v="08010402"/>
    <s v="ORAL IRRIGATOR"/>
    <s v="EW1614AW503-PACK"/>
    <n v="202602"/>
    <s v="Feb"/>
    <n v="-7.9287000000000001"/>
    <n v="-190"/>
    <x v="1"/>
  </r>
  <r>
    <s v="HQ-LWH"/>
    <s v="08"/>
    <s v="LIVING BEAUTY"/>
    <s v="08010402"/>
    <s v="ORAL IRRIGATOR"/>
    <s v="EW1614AW503-PACK"/>
    <n v="202603"/>
    <s v="Mar"/>
    <n v="-7.9287000000000001"/>
    <n v="-190"/>
    <x v="1"/>
  </r>
  <r>
    <s v="HQ-LWH"/>
    <s v="08"/>
    <s v="LIVING BEAUTY"/>
    <s v="08010402"/>
    <s v="ORAL IRRIGATOR"/>
    <s v="EW1614AW503-PACK"/>
    <n v="202507"/>
    <s v="Jul"/>
    <n v="-7.9287000000000001"/>
    <n v="-190"/>
    <x v="1"/>
  </r>
  <r>
    <s v="HQ-LWH"/>
    <s v="08"/>
    <s v="LIVING BEAUTY"/>
    <s v="08010402"/>
    <s v="ORAL IRRIGATOR"/>
    <s v="EW1614AW503-PACK"/>
    <n v="202508"/>
    <s v="Aug"/>
    <n v="-7.9287000000000001"/>
    <n v="-190"/>
    <x v="1"/>
  </r>
  <r>
    <s v="HQ-LWH"/>
    <s v="08"/>
    <s v="LIVING BEAUTY"/>
    <s v="08010402"/>
    <s v="ORAL IRRIGATOR"/>
    <s v="EW1614AW503-PACK"/>
    <n v="202509"/>
    <s v="Sep"/>
    <n v="-7.9287000000000001"/>
    <n v="-190"/>
    <x v="1"/>
  </r>
  <r>
    <s v="HQ-LWH"/>
    <s v="08"/>
    <s v="LIVING BEAUTY"/>
    <s v="08010402"/>
    <s v="ORAL IRRIGATOR"/>
    <s v="EW1614AW503-PACK"/>
    <n v="202510"/>
    <s v="Oct"/>
    <n v="-7.9287000000000001"/>
    <n v="-190"/>
    <x v="1"/>
  </r>
  <r>
    <s v="HQ-LWH"/>
    <s v="08"/>
    <s v="LIVING BEAUTY"/>
    <s v="08010402"/>
    <s v="ORAL IRRIGATOR"/>
    <s v="EW1614AW503-PACK"/>
    <n v="202511"/>
    <s v="Nov"/>
    <n v="-7.9287000000000001"/>
    <n v="-190"/>
    <x v="1"/>
  </r>
  <r>
    <s v="HQ-LWH"/>
    <s v="08"/>
    <s v="LIVING BEAUTY"/>
    <s v="08010402"/>
    <s v="ORAL IRRIGATOR"/>
    <s v="EW1614AW503-PACK"/>
    <n v="202512"/>
    <s v="Dec"/>
    <n v="-7.9287000000000001"/>
    <n v="-190"/>
    <x v="1"/>
  </r>
  <r>
    <s v="PIT-AMZ"/>
    <s v="08"/>
    <s v="LIVING BEAUTY"/>
    <s v="08010203"/>
    <s v="NOSE/EAR TRIMMER"/>
    <s v="ER-GN30-K503"/>
    <n v="202507"/>
    <s v="Jul"/>
    <n v="-6.7350000000000003"/>
    <n v="-1500"/>
    <x v="1"/>
  </r>
  <r>
    <s v="PFS-AMZ"/>
    <s v="08"/>
    <s v="LIVING BEAUTY"/>
    <s v="08060201"/>
    <s v="LADY EPILATOR/SHAVER"/>
    <s v="ES-EY90-A503"/>
    <n v="202507"/>
    <s v="Jul"/>
    <n v="-6.5254000000000003"/>
    <n v="-140"/>
    <x v="1"/>
  </r>
  <r>
    <s v="PIT-AMZ"/>
    <s v="03"/>
    <s v="DIGITAL IMAGING"/>
    <s v="03020601"/>
    <s v="FF DSLM KIT"/>
    <s v="DC-S5M2XCE"/>
    <n v="202504"/>
    <s v="Apr"/>
    <n v="-5.9195399999999996"/>
    <n v="-6"/>
    <x v="3"/>
  </r>
  <r>
    <s v="PFS-AMZ"/>
    <s v="08"/>
    <s v="LIVING BEAUTY"/>
    <s v="08010201"/>
    <s v="BEARD TRIMMER"/>
    <s v="ER-SB40-K803"/>
    <n v="202507"/>
    <s v="Jul"/>
    <n v="-5.8005000000000004"/>
    <n v="-150"/>
    <x v="1"/>
  </r>
  <r>
    <s v="PFS-AMZ"/>
    <s v="08"/>
    <s v="LIVING BEAUTY"/>
    <s v="08010201"/>
    <s v="BEARD TRIMMER"/>
    <s v="ER-SB40-K803"/>
    <n v="202508"/>
    <s v="Aug"/>
    <n v="-5.4138000000000002"/>
    <n v="-140"/>
    <x v="1"/>
  </r>
  <r>
    <s v="PFS-AMZ"/>
    <s v="08"/>
    <s v="LIVING BEAUTY"/>
    <s v="08010101"/>
    <s v="SHAVER MEN"/>
    <s v="ES-LV67-A803"/>
    <n v="202507"/>
    <s v="Jul"/>
    <n v="-5.0194200000000002"/>
    <n v="-114"/>
    <x v="1"/>
  </r>
  <r>
    <s v="PIT-AMZ"/>
    <s v="03"/>
    <s v="DIGITAL IMAGING"/>
    <s v="03020603"/>
    <s v="MFT DSLM KIT"/>
    <s v="DC-G97HE"/>
    <n v="202504"/>
    <s v="Apr"/>
    <n v="-4.6385000000000014"/>
    <n v="-10"/>
    <x v="3"/>
  </r>
  <r>
    <s v="PIT-AMZ"/>
    <s v="08"/>
    <s v="LIVING BEAUTY"/>
    <s v="08010201"/>
    <s v="BEARD TRIMMER"/>
    <s v="ER-GB80-H503"/>
    <n v="202507"/>
    <s v="Jul"/>
    <n v="-4.5911999999999997"/>
    <n v="-240"/>
    <x v="1"/>
  </r>
  <r>
    <s v="HQ-LWH"/>
    <s v="01"/>
    <s v="DISPLAY"/>
    <s v="01010411"/>
    <s v="OLED UHD Smart 65-69"/>
    <s v="TV-65Z95AEG"/>
    <n v="202601"/>
    <s v="Jan"/>
    <n v="-4.2836999999999996"/>
    <n v="-3"/>
    <x v="4"/>
  </r>
  <r>
    <s v="HQ-LWH"/>
    <s v="01"/>
    <s v="DISPLAY"/>
    <s v="01010411"/>
    <s v="OLED UHD Smart 65-69"/>
    <s v="TV-65Z95AEG"/>
    <n v="202602"/>
    <s v="Feb"/>
    <n v="-4.2836999999999996"/>
    <n v="-3"/>
    <x v="4"/>
  </r>
  <r>
    <s v="HQ-LWH"/>
    <s v="01"/>
    <s v="DISPLAY"/>
    <s v="01010411"/>
    <s v="OLED UHD Smart 65-69"/>
    <s v="TV-65Z95AEG"/>
    <n v="202603"/>
    <s v="Mar"/>
    <n v="-4.2836999999999996"/>
    <n v="-3"/>
    <x v="4"/>
  </r>
  <r>
    <s v="HQ-LWH"/>
    <s v="01"/>
    <s v="DISPLAY"/>
    <s v="01010411"/>
    <s v="OLED UHD Smart 65-69"/>
    <s v="TV-65Z95AEG"/>
    <n v="202504"/>
    <s v="Apr"/>
    <n v="-4.2836999999999996"/>
    <n v="-3"/>
    <x v="4"/>
  </r>
  <r>
    <s v="HQ-LWH"/>
    <s v="01"/>
    <s v="DISPLAY"/>
    <s v="01010411"/>
    <s v="OLED UHD Smart 65-69"/>
    <s v="TV-65Z95AEG"/>
    <n v="202505"/>
    <s v="May"/>
    <n v="-4.2836999999999996"/>
    <n v="-3"/>
    <x v="4"/>
  </r>
  <r>
    <s v="HQ-LWH"/>
    <s v="01"/>
    <s v="DISPLAY"/>
    <s v="01010411"/>
    <s v="OLED UHD Smart 65-69"/>
    <s v="TV-65Z95AEG"/>
    <n v="202506"/>
    <s v="Jun"/>
    <n v="-4.2836999999999996"/>
    <n v="-3"/>
    <x v="4"/>
  </r>
  <r>
    <s v="HQ-LWH"/>
    <s v="01"/>
    <s v="DISPLAY"/>
    <s v="01010411"/>
    <s v="OLED UHD Smart 65-69"/>
    <s v="TV-65Z95AEG"/>
    <n v="202507"/>
    <s v="Jul"/>
    <n v="-4.2836999999999996"/>
    <n v="-3"/>
    <x v="4"/>
  </r>
  <r>
    <s v="HQ-LWH"/>
    <s v="01"/>
    <s v="DISPLAY"/>
    <s v="01010411"/>
    <s v="OLED UHD Smart 65-69"/>
    <s v="TV-65Z95AEG"/>
    <n v="202508"/>
    <s v="Aug"/>
    <n v="-4.2836999999999996"/>
    <n v="-3"/>
    <x v="4"/>
  </r>
  <r>
    <s v="HQ-LWH"/>
    <s v="01"/>
    <s v="DISPLAY"/>
    <s v="01010411"/>
    <s v="OLED UHD Smart 65-69"/>
    <s v="TV-65Z95AEG"/>
    <n v="202509"/>
    <s v="Sep"/>
    <n v="-4.2836999999999996"/>
    <n v="-3"/>
    <x v="4"/>
  </r>
  <r>
    <s v="HQ-LWH"/>
    <s v="01"/>
    <s v="DISPLAY"/>
    <s v="01010411"/>
    <s v="OLED UHD Smart 65-69"/>
    <s v="TV-65Z95AEG"/>
    <n v="202510"/>
    <s v="Oct"/>
    <n v="-4.2836999999999996"/>
    <n v="-3"/>
    <x v="4"/>
  </r>
  <r>
    <s v="HQ-LWH"/>
    <s v="01"/>
    <s v="DISPLAY"/>
    <s v="01010411"/>
    <s v="OLED UHD Smart 65-69"/>
    <s v="TV-65Z95AEG"/>
    <n v="202511"/>
    <s v="Nov"/>
    <n v="-4.2836999999999996"/>
    <n v="-3"/>
    <x v="4"/>
  </r>
  <r>
    <s v="HQ-LWH"/>
    <s v="01"/>
    <s v="DISPLAY"/>
    <s v="01010411"/>
    <s v="OLED UHD Smart 65-69"/>
    <s v="TV-65Z95AEG"/>
    <n v="202512"/>
    <s v="Dec"/>
    <n v="-4.2836999999999996"/>
    <n v="-3"/>
    <x v="4"/>
  </r>
  <r>
    <s v="PIT-AMZ"/>
    <s v="03"/>
    <s v="DIGITAL IMAGING"/>
    <s v="03020603"/>
    <s v="MFT DSLM KIT"/>
    <s v="DC-G97ME"/>
    <n v="202504"/>
    <s v="Apr"/>
    <n v="-4.1950000000000003"/>
    <n v="-10"/>
    <x v="3"/>
  </r>
  <r>
    <s v="PFS-AMZ"/>
    <s v="08"/>
    <s v="LIVING BEAUTY"/>
    <s v="08010101"/>
    <s v="SHAVER MEN"/>
    <s v="ES-LV67-A803"/>
    <n v="202508"/>
    <s v="Aug"/>
    <n v="-3.91778"/>
    <n v="-89"/>
    <x v="1"/>
  </r>
  <r>
    <s v="PFS-AMZ"/>
    <s v="08"/>
    <s v="LIVING BEAUTY"/>
    <s v="08010402"/>
    <s v="ORAL IRRIGATOR"/>
    <s v="EW-DJ4B-G503"/>
    <n v="202505"/>
    <s v="May"/>
    <n v="-3.8973"/>
    <n v="-165"/>
    <x v="1"/>
  </r>
  <r>
    <s v="PFS-AMZ"/>
    <s v="08"/>
    <s v="LIVING BEAUTY"/>
    <s v="08010402"/>
    <s v="ORAL IRRIGATOR"/>
    <s v="EW-DJ4B-G503"/>
    <n v="202507"/>
    <s v="Jul"/>
    <n v="-3.8973"/>
    <n v="-165"/>
    <x v="1"/>
  </r>
  <r>
    <s v="HQ-LWH"/>
    <s v="02"/>
    <s v="HOME AV"/>
    <s v="02042003"/>
    <s v="MICRO ODM"/>
    <s v="SC-DM202EG-K"/>
    <n v="202505"/>
    <s v="May"/>
    <n v="-3.7706900000000001"/>
    <n v="-77"/>
    <x v="0"/>
  </r>
  <r>
    <s v="HQ-LWH"/>
    <s v="02"/>
    <s v="HOME AV"/>
    <s v="02042003"/>
    <s v="MICRO ODM"/>
    <s v="SC-DM202EG-K"/>
    <n v="202506"/>
    <s v="Jun"/>
    <n v="-3.7706900000000001"/>
    <n v="-77"/>
    <x v="0"/>
  </r>
  <r>
    <s v="HQ-LWH"/>
    <s v="02"/>
    <s v="HOME AV"/>
    <s v="02042003"/>
    <s v="MICRO ODM"/>
    <s v="SC-DM202EG-K"/>
    <n v="202507"/>
    <s v="Jul"/>
    <n v="-3.7706900000000001"/>
    <n v="-77"/>
    <x v="0"/>
  </r>
  <r>
    <s v="PIT-AMZ"/>
    <s v="08"/>
    <s v="LIVING BEAUTY"/>
    <s v="08010201"/>
    <s v="BEARD TRIMMER"/>
    <s v="ER-GB80-H503"/>
    <n v="202506"/>
    <s v="Jun"/>
    <n v="-3.7303500000000001"/>
    <n v="-195"/>
    <x v="1"/>
  </r>
  <r>
    <s v="PFS-AMZ"/>
    <s v="03"/>
    <s v="DIGITAL IMAGING"/>
    <s v="03020603"/>
    <s v="MFT DSLM KIT"/>
    <s v="DC-G100DKEGK"/>
    <n v="202505"/>
    <s v="May"/>
    <n v="-3.7075200000000001"/>
    <n v="-12"/>
    <x v="3"/>
  </r>
  <r>
    <s v="PFS-AMZ"/>
    <s v="03"/>
    <s v="DIGITAL IMAGING"/>
    <s v="03020603"/>
    <s v="MFT DSLM KIT"/>
    <s v="DC-G100DKEGK"/>
    <n v="202506"/>
    <s v="Jun"/>
    <n v="-3.7075200000000001"/>
    <n v="-12"/>
    <x v="3"/>
  </r>
  <r>
    <s v="PFS-AMZ"/>
    <s v="03"/>
    <s v="DIGITAL IMAGING"/>
    <s v="03020603"/>
    <s v="MFT DSLM KIT"/>
    <s v="DC-G100DKEGK"/>
    <n v="202507"/>
    <s v="Jul"/>
    <n v="-3.7075200000000001"/>
    <n v="-12"/>
    <x v="3"/>
  </r>
  <r>
    <s v="PFS-LWH"/>
    <s v="03"/>
    <s v="DIGITAL IMAGING"/>
    <s v="03020603"/>
    <s v="MFT DSLM KIT"/>
    <s v="DC-GH6ME"/>
    <n v="202601"/>
    <s v="Jan"/>
    <n v="-3.5681500000000002"/>
    <n v="-5"/>
    <x v="3"/>
  </r>
  <r>
    <s v="PFS-LWH"/>
    <s v="03"/>
    <s v="DIGITAL IMAGING"/>
    <s v="03020603"/>
    <s v="MFT DSLM KIT"/>
    <s v="DC-GH6ME"/>
    <n v="202602"/>
    <s v="Feb"/>
    <n v="-3.5681500000000002"/>
    <n v="-5"/>
    <x v="3"/>
  </r>
  <r>
    <s v="PFS-LWH"/>
    <s v="03"/>
    <s v="DIGITAL IMAGING"/>
    <s v="03020603"/>
    <s v="MFT DSLM KIT"/>
    <s v="DC-GH6ME"/>
    <n v="202603"/>
    <s v="Mar"/>
    <n v="-3.5681500000000002"/>
    <n v="-5"/>
    <x v="3"/>
  </r>
  <r>
    <s v="PFS-LWH"/>
    <s v="03"/>
    <s v="DIGITAL IMAGING"/>
    <s v="03020603"/>
    <s v="MFT DSLM KIT"/>
    <s v="DC-GH6ME"/>
    <n v="202504"/>
    <s v="Apr"/>
    <n v="-3.5681500000000002"/>
    <n v="-5"/>
    <x v="3"/>
  </r>
  <r>
    <s v="PFS-LWH"/>
    <s v="03"/>
    <s v="DIGITAL IMAGING"/>
    <s v="03020603"/>
    <s v="MFT DSLM KIT"/>
    <s v="DC-GH6ME"/>
    <n v="202505"/>
    <s v="May"/>
    <n v="-3.5681500000000002"/>
    <n v="-5"/>
    <x v="3"/>
  </r>
  <r>
    <s v="PFS-LWH"/>
    <s v="03"/>
    <s v="DIGITAL IMAGING"/>
    <s v="03020603"/>
    <s v="MFT DSLM KIT"/>
    <s v="DC-GH6ME"/>
    <n v="202506"/>
    <s v="Jun"/>
    <n v="-3.5681500000000002"/>
    <n v="-5"/>
    <x v="3"/>
  </r>
  <r>
    <s v="PFS-LWH"/>
    <s v="03"/>
    <s v="DIGITAL IMAGING"/>
    <s v="03020603"/>
    <s v="MFT DSLM KIT"/>
    <s v="DC-GH6ME"/>
    <n v="202507"/>
    <s v="Jul"/>
    <n v="-3.5681500000000002"/>
    <n v="-5"/>
    <x v="3"/>
  </r>
  <r>
    <s v="PFS-LWH"/>
    <s v="03"/>
    <s v="DIGITAL IMAGING"/>
    <s v="03020603"/>
    <s v="MFT DSLM KIT"/>
    <s v="DC-GH6ME"/>
    <n v="202508"/>
    <s v="Aug"/>
    <n v="-3.5681500000000002"/>
    <n v="-5"/>
    <x v="3"/>
  </r>
  <r>
    <s v="PFS-LWH"/>
    <s v="03"/>
    <s v="DIGITAL IMAGING"/>
    <s v="03020603"/>
    <s v="MFT DSLM KIT"/>
    <s v="DC-GH6ME"/>
    <n v="202509"/>
    <s v="Sep"/>
    <n v="-3.5681500000000002"/>
    <n v="-5"/>
    <x v="3"/>
  </r>
  <r>
    <s v="PFS-LWH"/>
    <s v="03"/>
    <s v="DIGITAL IMAGING"/>
    <s v="03020603"/>
    <s v="MFT DSLM KIT"/>
    <s v="DC-GH6ME"/>
    <n v="202510"/>
    <s v="Oct"/>
    <n v="-3.5681500000000002"/>
    <n v="-5"/>
    <x v="3"/>
  </r>
  <r>
    <s v="PFS-LWH"/>
    <s v="03"/>
    <s v="DIGITAL IMAGING"/>
    <s v="03020603"/>
    <s v="MFT DSLM KIT"/>
    <s v="DC-GH6ME"/>
    <n v="202511"/>
    <s v="Nov"/>
    <n v="-3.5681500000000002"/>
    <n v="-5"/>
    <x v="3"/>
  </r>
  <r>
    <s v="PFS-LWH"/>
    <s v="03"/>
    <s v="DIGITAL IMAGING"/>
    <s v="03020603"/>
    <s v="MFT DSLM KIT"/>
    <s v="DC-GH6ME"/>
    <n v="202512"/>
    <s v="Dec"/>
    <n v="-3.5681500000000002"/>
    <n v="-5"/>
    <x v="3"/>
  </r>
  <r>
    <s v="PIT-AMZ"/>
    <s v="03"/>
    <s v="DIGITAL IMAGING"/>
    <s v="03020802"/>
    <s v="MFT DSLM LENS"/>
    <s v="H-H025E-K"/>
    <n v="202504"/>
    <s v="Apr"/>
    <n v="-3.2936399999999999"/>
    <n v="-42"/>
    <x v="3"/>
  </r>
  <r>
    <s v="PIB-AMZ"/>
    <s v="08"/>
    <s v="LIVING BEAUTY"/>
    <s v="08010203"/>
    <s v="NOSE/EAR TRIMMER"/>
    <s v="ER-GN30-K503"/>
    <n v="202507"/>
    <s v="Jul"/>
    <n v="-3.0846300000000002"/>
    <n v="-687"/>
    <x v="1"/>
  </r>
  <r>
    <s v="PFS-AMZ"/>
    <s v="03"/>
    <s v="DIGITAL IMAGING"/>
    <s v="03020802"/>
    <s v="MFT DSLM LENS"/>
    <s v="H-FSA100300E"/>
    <n v="202504"/>
    <s v="Apr"/>
    <n v="-2.8546999999999998"/>
    <n v="-10"/>
    <x v="3"/>
  </r>
  <r>
    <s v="PFS-AMZ"/>
    <s v="08"/>
    <s v="LIVING BEAUTY"/>
    <s v="08010402"/>
    <s v="ORAL IRRIGATOR"/>
    <s v="EW-DJ4B-G503"/>
    <n v="202506"/>
    <s v="Jun"/>
    <n v="-2.4780000000000002"/>
    <n v="-105"/>
    <x v="1"/>
  </r>
  <r>
    <s v="PIT-AMZ"/>
    <s v="03"/>
    <s v="DIGITAL IMAGING"/>
    <s v="03010104"/>
    <s v="HIGH DEF 4K CAM"/>
    <s v="HC-V900E-K"/>
    <n v="202504"/>
    <s v="Apr"/>
    <n v="-2.4220999999999999"/>
    <n v="-10"/>
    <x v="3"/>
  </r>
  <r>
    <s v="PFS-AMZ"/>
    <s v="08"/>
    <s v="LIVING BEAUTY"/>
    <s v="08010201"/>
    <s v="BEARD TRIMMER"/>
    <s v="ER-GB80-H503"/>
    <n v="202507"/>
    <s v="Jul"/>
    <n v="-2.1234299999999999"/>
    <n v="-111"/>
    <x v="1"/>
  </r>
  <r>
    <s v="PFS-AMZ"/>
    <s v="08"/>
    <s v="LIVING BEAUTY"/>
    <s v="08010201"/>
    <s v="BEARD TRIMMER"/>
    <s v="ER-SB40-K803"/>
    <n v="202505"/>
    <s v="May"/>
    <n v="-2.0844"/>
    <n v="-54"/>
    <x v="1"/>
  </r>
  <r>
    <s v="PIT-AMZ"/>
    <s v="03"/>
    <s v="DIGITAL IMAGING"/>
    <s v="03020604"/>
    <s v="MFT DSLM BODY"/>
    <s v="DC-G97E"/>
    <n v="202504"/>
    <s v="Apr"/>
    <n v="-1.98492"/>
    <n v="-6"/>
    <x v="3"/>
  </r>
  <r>
    <s v="PFS-AMZ"/>
    <s v="08"/>
    <s v="LIVING BEAUTY"/>
    <s v="08010101"/>
    <s v="SHAVER MEN"/>
    <s v="ES-LV67-A803"/>
    <n v="202505"/>
    <s v="May"/>
    <n v="-1.9782"/>
    <n v="-45"/>
    <x v="1"/>
  </r>
  <r>
    <s v="PFS-AMZ"/>
    <s v="08"/>
    <s v="LIVING BEAUTY"/>
    <s v="08010101"/>
    <s v="SHAVER MEN"/>
    <s v="ES-LS9A-K803"/>
    <n v="202507"/>
    <s v="Jul"/>
    <n v="-1.9466699999999999"/>
    <n v="-17"/>
    <x v="1"/>
  </r>
  <r>
    <s v="PFS-AMZ"/>
    <s v="08"/>
    <s v="LIVING BEAUTY"/>
    <s v="08010402"/>
    <s v="ORAL IRRIGATOR"/>
    <s v="EW-DJ4B-G503"/>
    <n v="202504"/>
    <s v="Apr"/>
    <n v="-1.8895999999999999"/>
    <n v="-80"/>
    <x v="1"/>
  </r>
  <r>
    <s v="PFS-AMZ"/>
    <s v="08"/>
    <s v="LIVING BEAUTY"/>
    <s v="08010101"/>
    <s v="SHAVER MEN"/>
    <s v="ES-ACM3BW503"/>
    <n v="202507"/>
    <s v="Jul"/>
    <n v="-1.8625400000000001"/>
    <n v="-46"/>
    <x v="1"/>
  </r>
  <r>
    <s v="PIT-AMZ"/>
    <s v="08"/>
    <s v="LIVING BEAUTY"/>
    <s v="08010202"/>
    <s v="CONSUMER HAIR TRIM"/>
    <s v="ER-GC53-K503"/>
    <n v="202506"/>
    <s v="Jun"/>
    <n v="-1.8507"/>
    <n v="-186"/>
    <x v="1"/>
  </r>
  <r>
    <s v="PIT-AMZ"/>
    <s v="08"/>
    <s v="LIVING BEAUTY"/>
    <s v="08010202"/>
    <s v="CONSUMER HAIR TRIM"/>
    <s v="ER-GC53-K503"/>
    <n v="202507"/>
    <s v="Jul"/>
    <n v="-1.8507"/>
    <n v="-186"/>
    <x v="1"/>
  </r>
  <r>
    <s v="PIT-AMZ"/>
    <s v="08"/>
    <s v="LIVING BEAUTY"/>
    <s v="08010101"/>
    <s v="SHAVER MEN"/>
    <s v="ES-ACM3BW503"/>
    <n v="202506"/>
    <s v="Jun"/>
    <n v="-1.8220499999999999"/>
    <n v="-45"/>
    <x v="1"/>
  </r>
  <r>
    <s v="PIT-AMZ"/>
    <s v="08"/>
    <s v="LIVING BEAUTY"/>
    <s v="08010101"/>
    <s v="SHAVER MEN"/>
    <s v="ES-ACM3BW503"/>
    <n v="202507"/>
    <s v="Jul"/>
    <n v="-1.8220499999999999"/>
    <n v="-45"/>
    <x v="1"/>
  </r>
  <r>
    <s v="PIT-AMZ"/>
    <s v="03"/>
    <s v="DIGITAL IMAGING"/>
    <s v="03020601"/>
    <s v="FF DSLM KIT"/>
    <s v="DC-S5M2KE"/>
    <n v="202504"/>
    <s v="Apr"/>
    <n v="-1.8013399999999999"/>
    <n v="-2"/>
    <x v="3"/>
  </r>
  <r>
    <s v="PFS-AMZ"/>
    <s v="08"/>
    <s v="LIVING BEAUTY"/>
    <s v="08010203"/>
    <s v="NOSE/EAR TRIMMER"/>
    <s v="ER-GN300K503"/>
    <n v="202507"/>
    <s v="Jul"/>
    <n v="-1.6798599999999999"/>
    <n v="-169"/>
    <x v="1"/>
  </r>
  <r>
    <s v="PIT-AMZ"/>
    <s v="03"/>
    <s v="DIGITAL IMAGING"/>
    <s v="03010104"/>
    <s v="HIGH DEF 4K CAM"/>
    <s v="HC-VX3E-K"/>
    <n v="202504"/>
    <s v="Apr"/>
    <n v="-1.54355"/>
    <n v="-5"/>
    <x v="3"/>
  </r>
  <r>
    <s v="PFS-AMZ"/>
    <s v="08"/>
    <s v="LIVING BEAUTY"/>
    <s v="08010201"/>
    <s v="BEARD TRIMMER"/>
    <s v="ER-GY60-H503"/>
    <n v="202507"/>
    <s v="Jul"/>
    <n v="-1.4975400000000001"/>
    <n v="-66"/>
    <x v="1"/>
  </r>
  <r>
    <s v="PFS-AMZ"/>
    <s v="08"/>
    <s v="LIVING BEAUTY"/>
    <s v="08060201"/>
    <s v="LADY EPILATOR/SHAVER"/>
    <s v="ES-EY90-A503"/>
    <n v="202505"/>
    <s v="May"/>
    <n v="-1.4892799999999999"/>
    <n v="-32"/>
    <x v="1"/>
  </r>
  <r>
    <s v="D2C-LWH"/>
    <s v="06"/>
    <s v="KITCHEN APPLIANCE"/>
    <s v="06050201"/>
    <s v="AIR FRYER"/>
    <s v="NF-CC600AXE"/>
    <n v="202504"/>
    <s v="Apr"/>
    <n v="-1.4390000000000001"/>
    <n v="-25"/>
    <x v="2"/>
  </r>
  <r>
    <s v="D2C-LWH"/>
    <s v="06"/>
    <s v="KITCHEN APPLIANCE"/>
    <s v="06050201"/>
    <s v="AIR FRYER"/>
    <s v="NF-CC600AXE"/>
    <n v="202505"/>
    <s v="May"/>
    <n v="-1.4390000000000001"/>
    <n v="-25"/>
    <x v="2"/>
  </r>
  <r>
    <s v="D2C-LWH"/>
    <s v="06"/>
    <s v="KITCHEN APPLIANCE"/>
    <s v="06050201"/>
    <s v="AIR FRYER"/>
    <s v="NF-CC600AXE"/>
    <n v="202506"/>
    <s v="Jun"/>
    <n v="-1.4390000000000001"/>
    <n v="-25"/>
    <x v="2"/>
  </r>
  <r>
    <s v="PIT-AMZ"/>
    <s v="03"/>
    <s v="DIGITAL IMAGING"/>
    <s v="03020601"/>
    <s v="FF DSLM KIT"/>
    <s v="DC-S5DNE-K"/>
    <n v="202504"/>
    <s v="Apr"/>
    <n v="-1.2850600000000001"/>
    <n v="-2"/>
    <x v="3"/>
  </r>
  <r>
    <s v="PFS-AMZ"/>
    <s v="08"/>
    <s v="LIVING BEAUTY"/>
    <s v="08010101"/>
    <s v="SHAVER MEN"/>
    <s v="ES-LV97-K803"/>
    <n v="202507"/>
    <s v="Jul"/>
    <n v="-1.2353400000000001"/>
    <n v="-18"/>
    <x v="1"/>
  </r>
  <r>
    <s v="PIT-AMZ"/>
    <s v="03"/>
    <s v="DIGITAL IMAGING"/>
    <s v="03020802"/>
    <s v="MFT DSLM LENS"/>
    <s v="H-FS45150EKA"/>
    <n v="202504"/>
    <s v="Apr"/>
    <n v="-1.1788799999999999"/>
    <n v="-12"/>
    <x v="3"/>
  </r>
  <r>
    <s v="HQ-LWH"/>
    <s v="01"/>
    <s v="DISPLAY"/>
    <s v="01020609"/>
    <s v="LCD UHD Smart 55-59"/>
    <s v="TV-55W95AEG"/>
    <n v="202601"/>
    <s v="Jan"/>
    <n v="-1.17336"/>
    <n v="-2"/>
    <x v="4"/>
  </r>
  <r>
    <s v="HQ-LWH"/>
    <s v="01"/>
    <s v="DISPLAY"/>
    <s v="01020609"/>
    <s v="LCD UHD Smart 55-59"/>
    <s v="TV-55W95AEG"/>
    <n v="202602"/>
    <s v="Feb"/>
    <n v="-1.17336"/>
    <n v="-2"/>
    <x v="4"/>
  </r>
  <r>
    <s v="HQ-LWH"/>
    <s v="01"/>
    <s v="DISPLAY"/>
    <s v="01020609"/>
    <s v="LCD UHD Smart 55-59"/>
    <s v="TV-55W95AEG"/>
    <n v="202603"/>
    <s v="Mar"/>
    <n v="-1.17336"/>
    <n v="-2"/>
    <x v="4"/>
  </r>
  <r>
    <s v="HQ-LWH"/>
    <s v="01"/>
    <s v="DISPLAY"/>
    <s v="01020609"/>
    <s v="LCD UHD Smart 55-59"/>
    <s v="TV-55W95AEG"/>
    <n v="202505"/>
    <s v="May"/>
    <n v="-1.17336"/>
    <n v="-2"/>
    <x v="4"/>
  </r>
  <r>
    <s v="HQ-LWH"/>
    <s v="01"/>
    <s v="DISPLAY"/>
    <s v="01020609"/>
    <s v="LCD UHD Smart 55-59"/>
    <s v="TV-55W95AEG"/>
    <n v="202506"/>
    <s v="Jun"/>
    <n v="-1.17336"/>
    <n v="-2"/>
    <x v="4"/>
  </r>
  <r>
    <s v="HQ-LWH"/>
    <s v="01"/>
    <s v="DISPLAY"/>
    <s v="01020609"/>
    <s v="LCD UHD Smart 55-59"/>
    <s v="TV-55W95AEG"/>
    <n v="202507"/>
    <s v="Jul"/>
    <n v="-1.17336"/>
    <n v="-2"/>
    <x v="4"/>
  </r>
  <r>
    <s v="HQ-LWH"/>
    <s v="01"/>
    <s v="DISPLAY"/>
    <s v="01020609"/>
    <s v="LCD UHD Smart 55-59"/>
    <s v="TV-55W95AEG"/>
    <n v="202508"/>
    <s v="Aug"/>
    <n v="-1.17336"/>
    <n v="-2"/>
    <x v="4"/>
  </r>
  <r>
    <s v="HQ-LWH"/>
    <s v="01"/>
    <s v="DISPLAY"/>
    <s v="01020609"/>
    <s v="LCD UHD Smart 55-59"/>
    <s v="TV-55W95AEG"/>
    <n v="202509"/>
    <s v="Sep"/>
    <n v="-1.17336"/>
    <n v="-2"/>
    <x v="4"/>
  </r>
  <r>
    <s v="HQ-LWH"/>
    <s v="01"/>
    <s v="DISPLAY"/>
    <s v="01020609"/>
    <s v="LCD UHD Smart 55-59"/>
    <s v="TV-55W95AEG"/>
    <n v="202510"/>
    <s v="Oct"/>
    <n v="-1.17336"/>
    <n v="-2"/>
    <x v="4"/>
  </r>
  <r>
    <s v="HQ-LWH"/>
    <s v="01"/>
    <s v="DISPLAY"/>
    <s v="01020609"/>
    <s v="LCD UHD Smart 55-59"/>
    <s v="TV-55W95AEG"/>
    <n v="202511"/>
    <s v="Nov"/>
    <n v="-1.17336"/>
    <n v="-2"/>
    <x v="4"/>
  </r>
  <r>
    <s v="HQ-LWH"/>
    <s v="01"/>
    <s v="DISPLAY"/>
    <s v="01020609"/>
    <s v="LCD UHD Smart 55-59"/>
    <s v="TV-55W95AEG"/>
    <n v="202512"/>
    <s v="Dec"/>
    <n v="-1.17336"/>
    <n v="-2"/>
    <x v="4"/>
  </r>
  <r>
    <s v="PIT-AMZ"/>
    <s v="03"/>
    <s v="DIGITAL IMAGING"/>
    <s v="03020802"/>
    <s v="MFT DSLM LENS"/>
    <s v="H-FSA14140E"/>
    <n v="202504"/>
    <s v="Apr"/>
    <n v="-1.15432"/>
    <n v="-4"/>
    <x v="3"/>
  </r>
  <r>
    <s v="PFS-AMZ"/>
    <s v="08"/>
    <s v="LIVING BEAUTY"/>
    <s v="08010202"/>
    <s v="CONSUMER HAIR TRIM"/>
    <s v="ER-SC40-K803"/>
    <n v="202507"/>
    <s v="Jul"/>
    <n v="-1.15185"/>
    <n v="-35"/>
    <x v="1"/>
  </r>
  <r>
    <s v="PIT-AMZ"/>
    <s v="08"/>
    <s v="LIVING BEAUTY"/>
    <s v="08010201"/>
    <s v="BEARD TRIMMER"/>
    <s v="ER-GB86-K503"/>
    <n v="202506"/>
    <s v="Jun"/>
    <n v="-1.14855"/>
    <n v="-57"/>
    <x v="1"/>
  </r>
  <r>
    <s v="PIT-AMZ"/>
    <s v="08"/>
    <s v="LIVING BEAUTY"/>
    <s v="08010201"/>
    <s v="BEARD TRIMMER"/>
    <s v="ER-GB86-K503"/>
    <n v="202507"/>
    <s v="Jul"/>
    <n v="-1.14855"/>
    <n v="-57"/>
    <x v="1"/>
  </r>
  <r>
    <s v="PIT-AMZ"/>
    <s v="08"/>
    <s v="LIVING BEAUTY"/>
    <s v="08010201"/>
    <s v="BEARD TRIMMER"/>
    <s v="ER-GB86-K503"/>
    <n v="202508"/>
    <s v="Aug"/>
    <n v="-1.14855"/>
    <n v="-57"/>
    <x v="1"/>
  </r>
  <r>
    <s v="PFS-AMZ"/>
    <s v="08"/>
    <s v="LIVING BEAUTY"/>
    <s v="08010202"/>
    <s v="CONSUMER HAIR TRIM"/>
    <s v="ER-GC53-K503"/>
    <n v="202507"/>
    <s v="Jul"/>
    <n v="-1.1343000000000001"/>
    <n v="-114"/>
    <x v="1"/>
  </r>
  <r>
    <s v="PFS-AMZ"/>
    <s v="08"/>
    <s v="LIVING BEAUTY"/>
    <s v="08010203"/>
    <s v="NOSE/EAR TRIMMER"/>
    <s v="ER-GN300K503"/>
    <n v="202505"/>
    <s v="May"/>
    <n v="-1.13202"/>
    <n v="-114"/>
    <x v="1"/>
  </r>
  <r>
    <s v="HQ-LWH"/>
    <s v="02"/>
    <s v="HOME AV"/>
    <s v="02042005"/>
    <s v="PORTABLE AUDIO ODM"/>
    <s v="RF-D40EG-K"/>
    <n v="202601"/>
    <s v="Jan"/>
    <n v="-0.98253999999999997"/>
    <n v="-26"/>
    <x v="0"/>
  </r>
  <r>
    <s v="HQ-LWH"/>
    <s v="02"/>
    <s v="HOME AV"/>
    <s v="02042005"/>
    <s v="PORTABLE AUDIO ODM"/>
    <s v="RF-D40EG-K"/>
    <n v="202602"/>
    <s v="Feb"/>
    <n v="-0.98253999999999997"/>
    <n v="-26"/>
    <x v="0"/>
  </r>
  <r>
    <s v="HQ-LWH"/>
    <s v="02"/>
    <s v="HOME AV"/>
    <s v="02042005"/>
    <s v="PORTABLE AUDIO ODM"/>
    <s v="RF-D40EG-K"/>
    <n v="202603"/>
    <s v="Mar"/>
    <n v="-0.98253999999999997"/>
    <n v="-26"/>
    <x v="0"/>
  </r>
  <r>
    <s v="HQ-LWH"/>
    <s v="02"/>
    <s v="HOME AV"/>
    <s v="02042005"/>
    <s v="PORTABLE AUDIO ODM"/>
    <s v="RF-D40EG-K"/>
    <n v="202507"/>
    <s v="Jul"/>
    <n v="-0.98253999999999997"/>
    <n v="-26"/>
    <x v="0"/>
  </r>
  <r>
    <s v="HQ-LWH"/>
    <s v="02"/>
    <s v="HOME AV"/>
    <s v="02042005"/>
    <s v="PORTABLE AUDIO ODM"/>
    <s v="RF-D40EG-K"/>
    <n v="202508"/>
    <s v="Aug"/>
    <n v="-0.98253999999999997"/>
    <n v="-26"/>
    <x v="0"/>
  </r>
  <r>
    <s v="HQ-LWH"/>
    <s v="02"/>
    <s v="HOME AV"/>
    <s v="02042005"/>
    <s v="PORTABLE AUDIO ODM"/>
    <s v="RF-D40EG-K"/>
    <n v="202509"/>
    <s v="Sep"/>
    <n v="-0.98253999999999997"/>
    <n v="-26"/>
    <x v="0"/>
  </r>
  <r>
    <s v="HQ-LWH"/>
    <s v="02"/>
    <s v="HOME AV"/>
    <s v="02042005"/>
    <s v="PORTABLE AUDIO ODM"/>
    <s v="RF-D40EG-K"/>
    <n v="202510"/>
    <s v="Oct"/>
    <n v="-0.98253999999999997"/>
    <n v="-26"/>
    <x v="0"/>
  </r>
  <r>
    <s v="HQ-LWH"/>
    <s v="02"/>
    <s v="HOME AV"/>
    <s v="02042005"/>
    <s v="PORTABLE AUDIO ODM"/>
    <s v="RF-D40EG-K"/>
    <n v="202511"/>
    <s v="Nov"/>
    <n v="-0.98253999999999997"/>
    <n v="-26"/>
    <x v="0"/>
  </r>
  <r>
    <s v="HQ-LWH"/>
    <s v="02"/>
    <s v="HOME AV"/>
    <s v="02042005"/>
    <s v="PORTABLE AUDIO ODM"/>
    <s v="RF-D40EG-K"/>
    <n v="202512"/>
    <s v="Dec"/>
    <n v="-0.98253999999999997"/>
    <n v="-26"/>
    <x v="0"/>
  </r>
  <r>
    <s v="PIB-AMZ"/>
    <s v="08"/>
    <s v="LIVING BEAUTY"/>
    <s v="08010101"/>
    <s v="SHAVER MEN"/>
    <s v="ES-ACM3BW503"/>
    <n v="202506"/>
    <s v="Jun"/>
    <n v="-0.97175999999999996"/>
    <n v="-24"/>
    <x v="1"/>
  </r>
  <r>
    <s v="PIB-AMZ"/>
    <s v="08"/>
    <s v="LIVING BEAUTY"/>
    <s v="08010101"/>
    <s v="SHAVER MEN"/>
    <s v="ES-ACM3BW503"/>
    <n v="202507"/>
    <s v="Jul"/>
    <n v="-0.97175999999999996"/>
    <n v="-24"/>
    <x v="1"/>
  </r>
  <r>
    <s v="PFS-AMZ"/>
    <s v="08"/>
    <s v="LIVING BEAUTY"/>
    <s v="08010201"/>
    <s v="BEARD TRIMMER"/>
    <s v="ER-GK60-S503"/>
    <n v="202507"/>
    <s v="Jul"/>
    <n v="-0.91139999999999999"/>
    <n v="-62"/>
    <x v="1"/>
  </r>
  <r>
    <s v="PIB-AMZ"/>
    <s v="08"/>
    <s v="LIVING BEAUTY"/>
    <s v="08010203"/>
    <s v="NOSE/EAR TRIMMER"/>
    <s v="ER-GN30-K503"/>
    <n v="202505"/>
    <s v="May"/>
    <n v="-0.90943999999999992"/>
    <n v="-203"/>
    <x v="1"/>
  </r>
  <r>
    <s v="PFS-AMZ"/>
    <s v="08"/>
    <s v="LIVING BEAUTY"/>
    <s v="08010201"/>
    <s v="BEARD TRIMMER"/>
    <s v="ER-GY60-H503"/>
    <n v="202505"/>
    <s v="May"/>
    <n v="-0.90639999999999998"/>
    <n v="-40"/>
    <x v="1"/>
  </r>
  <r>
    <s v="PFS-AMZ"/>
    <s v="08"/>
    <s v="LIVING BEAUTY"/>
    <s v="08010301"/>
    <s v="GROOMING KIT MAIN"/>
    <s v="ER-CKL1-A301"/>
    <n v="202507"/>
    <s v="Jul"/>
    <n v="-0.87763000000000002"/>
    <n v="-43"/>
    <x v="1"/>
  </r>
  <r>
    <s v="HQ-LWH"/>
    <s v="05"/>
    <s v="COMMUNICATION"/>
    <s v="05120101"/>
    <s v="EMP ODM"/>
    <s v="KX-TU155EXBN"/>
    <n v="202504"/>
    <s v="Apr"/>
    <n v="-0.86950000000000005"/>
    <n v="-50"/>
    <x v="5"/>
  </r>
  <r>
    <s v="HQ-LWH"/>
    <s v="01"/>
    <s v="DISPLAY"/>
    <s v="01010409"/>
    <s v="OLED UHD Smart 55-59"/>
    <s v="TV-55Z90AEG"/>
    <n v="202601"/>
    <s v="Jan"/>
    <n v="-0.86817000000000011"/>
    <n v="-1"/>
    <x v="4"/>
  </r>
  <r>
    <s v="HQ-LWH"/>
    <s v="01"/>
    <s v="DISPLAY"/>
    <s v="01010409"/>
    <s v="OLED UHD Smart 55-59"/>
    <s v="TV-55Z90AEG"/>
    <n v="202602"/>
    <s v="Feb"/>
    <n v="-0.86817000000000011"/>
    <n v="-1"/>
    <x v="4"/>
  </r>
  <r>
    <s v="HQ-LWH"/>
    <s v="01"/>
    <s v="DISPLAY"/>
    <s v="01010409"/>
    <s v="OLED UHD Smart 55-59"/>
    <s v="TV-55Z90AEG"/>
    <n v="202603"/>
    <s v="Mar"/>
    <n v="-0.86817000000000011"/>
    <n v="-1"/>
    <x v="4"/>
  </r>
  <r>
    <s v="HQ-LWH"/>
    <s v="01"/>
    <s v="DISPLAY"/>
    <s v="01010409"/>
    <s v="OLED UHD Smart 55-59"/>
    <s v="TV-55Z90AEG"/>
    <n v="202505"/>
    <s v="May"/>
    <n v="-0.86817000000000011"/>
    <n v="-1"/>
    <x v="4"/>
  </r>
  <r>
    <s v="HQ-LWH"/>
    <s v="01"/>
    <s v="DISPLAY"/>
    <s v="01010409"/>
    <s v="OLED UHD Smart 55-59"/>
    <s v="TV-55Z90AEG"/>
    <n v="202506"/>
    <s v="Jun"/>
    <n v="-0.86817000000000011"/>
    <n v="-1"/>
    <x v="4"/>
  </r>
  <r>
    <s v="HQ-LWH"/>
    <s v="01"/>
    <s v="DISPLAY"/>
    <s v="01010409"/>
    <s v="OLED UHD Smart 55-59"/>
    <s v="TV-55Z90AEG"/>
    <n v="202507"/>
    <s v="Jul"/>
    <n v="-0.86817000000000011"/>
    <n v="-1"/>
    <x v="4"/>
  </r>
  <r>
    <s v="HQ-LWH"/>
    <s v="01"/>
    <s v="DISPLAY"/>
    <s v="01010409"/>
    <s v="OLED UHD Smart 55-59"/>
    <s v="TV-55Z90AEG"/>
    <n v="202508"/>
    <s v="Aug"/>
    <n v="-0.86817000000000011"/>
    <n v="-1"/>
    <x v="4"/>
  </r>
  <r>
    <s v="HQ-LWH"/>
    <s v="01"/>
    <s v="DISPLAY"/>
    <s v="01010409"/>
    <s v="OLED UHD Smart 55-59"/>
    <s v="TV-55Z90AEG"/>
    <n v="202509"/>
    <s v="Sep"/>
    <n v="-0.86817000000000011"/>
    <n v="-1"/>
    <x v="4"/>
  </r>
  <r>
    <s v="HQ-LWH"/>
    <s v="01"/>
    <s v="DISPLAY"/>
    <s v="01010409"/>
    <s v="OLED UHD Smart 55-59"/>
    <s v="TV-55Z90AEG"/>
    <n v="202510"/>
    <s v="Oct"/>
    <n v="-0.86817000000000011"/>
    <n v="-1"/>
    <x v="4"/>
  </r>
  <r>
    <s v="HQ-LWH"/>
    <s v="01"/>
    <s v="DISPLAY"/>
    <s v="01010409"/>
    <s v="OLED UHD Smart 55-59"/>
    <s v="TV-55Z90AEG"/>
    <n v="202511"/>
    <s v="Nov"/>
    <n v="-0.86817000000000011"/>
    <n v="-1"/>
    <x v="4"/>
  </r>
  <r>
    <s v="HQ-LWH"/>
    <s v="01"/>
    <s v="DISPLAY"/>
    <s v="01010409"/>
    <s v="OLED UHD Smart 55-59"/>
    <s v="TV-55Z90AEG"/>
    <n v="202512"/>
    <s v="Dec"/>
    <n v="-0.86817000000000011"/>
    <n v="-1"/>
    <x v="4"/>
  </r>
  <r>
    <s v="PIT-AMZ"/>
    <s v="08"/>
    <s v="LIVING BEAUTY"/>
    <s v="08010201"/>
    <s v="BEARD TRIMMER"/>
    <s v="ER-GY60-H503"/>
    <n v="202507"/>
    <s v="Jul"/>
    <n v="-0.79449999999999998"/>
    <n v="-35"/>
    <x v="1"/>
  </r>
  <r>
    <s v="PFS-AMZ"/>
    <s v="08"/>
    <s v="LIVING BEAUTY"/>
    <s v="08010201"/>
    <s v="BEARD TRIMMER"/>
    <s v="ER-GB86-K503"/>
    <n v="202507"/>
    <s v="Jul"/>
    <n v="-0.74554999999999982"/>
    <n v="-37"/>
    <x v="1"/>
  </r>
  <r>
    <s v="PFS-AMZ"/>
    <s v="08"/>
    <s v="LIVING BEAUTY"/>
    <s v="08010201"/>
    <s v="BEARD TRIMMER"/>
    <s v="ER-GB86-K503"/>
    <n v="202508"/>
    <s v="Aug"/>
    <n v="-0.74554999999999982"/>
    <n v="-37"/>
    <x v="1"/>
  </r>
  <r>
    <s v="D2C-LWH"/>
    <s v="02"/>
    <s v="HOME AV"/>
    <s v="02010201"/>
    <s v="4K UDH BD Player"/>
    <s v="DP-UB824EGK"/>
    <n v="202504"/>
    <s v="Apr"/>
    <n v="-0.73851999999999995"/>
    <n v="-4"/>
    <x v="0"/>
  </r>
  <r>
    <s v="HQ-LWH"/>
    <s v="01"/>
    <s v="DISPLAY"/>
    <s v="01020611"/>
    <s v="LCD UHD Smart 65-69"/>
    <s v="TV-65W95AEG"/>
    <n v="202601"/>
    <s v="Jan"/>
    <n v="-0.72211999999999998"/>
    <n v="-1"/>
    <x v="4"/>
  </r>
  <r>
    <s v="HQ-LWH"/>
    <s v="01"/>
    <s v="DISPLAY"/>
    <s v="01020611"/>
    <s v="LCD UHD Smart 65-69"/>
    <s v="TV-65W95AEG"/>
    <n v="202602"/>
    <s v="Feb"/>
    <n v="-0.72211999999999998"/>
    <n v="-1"/>
    <x v="4"/>
  </r>
  <r>
    <s v="HQ-LWH"/>
    <s v="01"/>
    <s v="DISPLAY"/>
    <s v="01020611"/>
    <s v="LCD UHD Smart 65-69"/>
    <s v="TV-65W95AEG"/>
    <n v="202603"/>
    <s v="Mar"/>
    <n v="-0.72211999999999998"/>
    <n v="-1"/>
    <x v="4"/>
  </r>
  <r>
    <s v="HQ-LWH"/>
    <s v="01"/>
    <s v="DISPLAY"/>
    <s v="01020611"/>
    <s v="LCD UHD Smart 65-69"/>
    <s v="TV-65W95AEG"/>
    <n v="202505"/>
    <s v="May"/>
    <n v="-0.72211999999999998"/>
    <n v="-1"/>
    <x v="4"/>
  </r>
  <r>
    <s v="HQ-LWH"/>
    <s v="01"/>
    <s v="DISPLAY"/>
    <s v="01020611"/>
    <s v="LCD UHD Smart 65-69"/>
    <s v="TV-65W95AEG"/>
    <n v="202506"/>
    <s v="Jun"/>
    <n v="-0.72211999999999998"/>
    <n v="-1"/>
    <x v="4"/>
  </r>
  <r>
    <s v="HQ-LWH"/>
    <s v="01"/>
    <s v="DISPLAY"/>
    <s v="01020611"/>
    <s v="LCD UHD Smart 65-69"/>
    <s v="TV-65W95AEG"/>
    <n v="202507"/>
    <s v="Jul"/>
    <n v="-0.72211999999999998"/>
    <n v="-1"/>
    <x v="4"/>
  </r>
  <r>
    <s v="HQ-LWH"/>
    <s v="01"/>
    <s v="DISPLAY"/>
    <s v="01020611"/>
    <s v="LCD UHD Smart 65-69"/>
    <s v="TV-65W95AEG"/>
    <n v="202508"/>
    <s v="Aug"/>
    <n v="-0.72211999999999998"/>
    <n v="-1"/>
    <x v="4"/>
  </r>
  <r>
    <s v="HQ-LWH"/>
    <s v="01"/>
    <s v="DISPLAY"/>
    <s v="01020611"/>
    <s v="LCD UHD Smart 65-69"/>
    <s v="TV-65W95AEG"/>
    <n v="202509"/>
    <s v="Sep"/>
    <n v="-0.72211999999999998"/>
    <n v="-1"/>
    <x v="4"/>
  </r>
  <r>
    <s v="HQ-LWH"/>
    <s v="01"/>
    <s v="DISPLAY"/>
    <s v="01020611"/>
    <s v="LCD UHD Smart 65-69"/>
    <s v="TV-65W95AEG"/>
    <n v="202510"/>
    <s v="Oct"/>
    <n v="-0.72211999999999998"/>
    <n v="-1"/>
    <x v="4"/>
  </r>
  <r>
    <s v="HQ-LWH"/>
    <s v="01"/>
    <s v="DISPLAY"/>
    <s v="01020611"/>
    <s v="LCD UHD Smart 65-69"/>
    <s v="TV-65W95AEG"/>
    <n v="202511"/>
    <s v="Nov"/>
    <n v="-0.72211999999999998"/>
    <n v="-1"/>
    <x v="4"/>
  </r>
  <r>
    <s v="HQ-LWH"/>
    <s v="01"/>
    <s v="DISPLAY"/>
    <s v="01020611"/>
    <s v="LCD UHD Smart 65-69"/>
    <s v="TV-65W95AEG"/>
    <n v="202512"/>
    <s v="Dec"/>
    <n v="-0.72211999999999998"/>
    <n v="-1"/>
    <x v="4"/>
  </r>
  <r>
    <s v="PIT-AMZ"/>
    <s v="03"/>
    <s v="DIGITAL IMAGING"/>
    <s v="03020801"/>
    <s v="FF DSLM LENS"/>
    <s v="S-S18E"/>
    <n v="202504"/>
    <s v="Apr"/>
    <n v="-0.71329999999999982"/>
    <n v="-2"/>
    <x v="3"/>
  </r>
  <r>
    <s v="PIT-AMZ"/>
    <s v="03"/>
    <s v="DIGITAL IMAGING"/>
    <s v="03020802"/>
    <s v="MFT DSLM LENS"/>
    <s v="H-FS12060E"/>
    <n v="202504"/>
    <s v="Apr"/>
    <n v="-0.71116000000000001"/>
    <n v="-4"/>
    <x v="3"/>
  </r>
  <r>
    <s v="PFS-AMZ"/>
    <s v="08"/>
    <s v="LIVING BEAUTY"/>
    <s v="08010101"/>
    <s v="SHAVER MEN"/>
    <s v="ES-LS9A-K803"/>
    <n v="202505"/>
    <s v="May"/>
    <n v="-0.68598000000000003"/>
    <n v="-6"/>
    <x v="1"/>
  </r>
  <r>
    <s v="PIB-AMZ"/>
    <s v="08"/>
    <s v="LIVING BEAUTY"/>
    <s v="08060101"/>
    <s v="CONSUMER HAIR DRYER"/>
    <s v="EH-NA9N-E825"/>
    <n v="202505"/>
    <s v="May"/>
    <n v="-0.60440000000000005"/>
    <n v="-10"/>
    <x v="1"/>
  </r>
  <r>
    <s v="PIB-AMZ"/>
    <s v="08"/>
    <s v="LIVING BEAUTY"/>
    <s v="08010203"/>
    <s v="NOSE/EAR TRIMMER"/>
    <s v="ER-GN300K503"/>
    <n v="202507"/>
    <s v="Jul"/>
    <n v="-0.59699999999999998"/>
    <n v="-60"/>
    <x v="1"/>
  </r>
  <r>
    <s v="D2C-LWH"/>
    <s v="06"/>
    <s v="KITCHEN APPLIANCE"/>
    <s v="06050201"/>
    <s v="AIR FRYER"/>
    <s v="NF-CC500SXE"/>
    <n v="202504"/>
    <s v="Apr"/>
    <n v="-0.58608000000000005"/>
    <n v="-11"/>
    <x v="2"/>
  </r>
  <r>
    <s v="D2C-LWH"/>
    <s v="06"/>
    <s v="KITCHEN APPLIANCE"/>
    <s v="06050201"/>
    <s v="AIR FRYER"/>
    <s v="NF-CC500SXE"/>
    <n v="202505"/>
    <s v="May"/>
    <n v="-0.58608000000000005"/>
    <n v="-11"/>
    <x v="2"/>
  </r>
  <r>
    <s v="D2C-LWH"/>
    <s v="06"/>
    <s v="KITCHEN APPLIANCE"/>
    <s v="06050201"/>
    <s v="AIR FRYER"/>
    <s v="NF-CC500SXE"/>
    <n v="202506"/>
    <s v="Jun"/>
    <n v="-0.58608000000000005"/>
    <n v="-11"/>
    <x v="2"/>
  </r>
  <r>
    <s v="D2C-LWH"/>
    <s v="06"/>
    <s v="KITCHEN APPLIANCE"/>
    <s v="06050201"/>
    <s v="AIR FRYER"/>
    <s v="NF-CC500SXE"/>
    <n v="202507"/>
    <s v="Jul"/>
    <n v="-0.58608000000000005"/>
    <n v="-11"/>
    <x v="2"/>
  </r>
  <r>
    <s v="PFS-AMZ"/>
    <s v="08"/>
    <s v="LIVING BEAUTY"/>
    <s v="08010201"/>
    <s v="BEARD TRIMMER"/>
    <s v="ER-GB80-H503"/>
    <n v="202505"/>
    <s v="May"/>
    <n v="-0.57300000000000006"/>
    <n v="-30"/>
    <x v="1"/>
  </r>
  <r>
    <s v="PFS-AMZ"/>
    <s v="08"/>
    <s v="LIVING BEAUTY"/>
    <s v="08010402"/>
    <s v="ORAL IRRIGATOR"/>
    <s v="EW-DJ66-A303"/>
    <n v="202505"/>
    <s v="May"/>
    <n v="-0.5665"/>
    <n v="-25"/>
    <x v="1"/>
  </r>
  <r>
    <s v="PFS-AMZ"/>
    <s v="08"/>
    <s v="LIVING BEAUTY"/>
    <s v="08010402"/>
    <s v="ORAL IRRIGATOR"/>
    <s v="EW-DJ66-A303"/>
    <n v="202506"/>
    <s v="Jun"/>
    <n v="-0.5665"/>
    <n v="-25"/>
    <x v="1"/>
  </r>
  <r>
    <s v="PFS-AMZ"/>
    <s v="08"/>
    <s v="LIVING BEAUTY"/>
    <s v="08010402"/>
    <s v="ORAL IRRIGATOR"/>
    <s v="EW-DJ66-A303"/>
    <n v="202507"/>
    <s v="Jul"/>
    <n v="-0.5665"/>
    <n v="-25"/>
    <x v="1"/>
  </r>
  <r>
    <s v="PFS-AMZ"/>
    <s v="08"/>
    <s v="LIVING BEAUTY"/>
    <s v="08010402"/>
    <s v="ORAL IRRIGATOR"/>
    <s v="EW-DJ11-A503"/>
    <n v="202507"/>
    <s v="Jul"/>
    <n v="-0.54912000000000005"/>
    <n v="-44"/>
    <x v="1"/>
  </r>
  <r>
    <s v="PIT-AMZ"/>
    <s v="08"/>
    <s v="LIVING BEAUTY"/>
    <s v="08010101"/>
    <s v="SHAVER MEN"/>
    <s v="ES-RT37-K503"/>
    <n v="202506"/>
    <s v="Jun"/>
    <n v="-0.52675000000000005"/>
    <n v="-35"/>
    <x v="1"/>
  </r>
  <r>
    <s v="PIT-AMZ"/>
    <s v="08"/>
    <s v="LIVING BEAUTY"/>
    <s v="08010101"/>
    <s v="SHAVER MEN"/>
    <s v="ES-RT37-K503"/>
    <n v="202507"/>
    <s v="Jul"/>
    <n v="-0.52675000000000005"/>
    <n v="-35"/>
    <x v="1"/>
  </r>
  <r>
    <s v="PFS-AMZ"/>
    <s v="08"/>
    <s v="LIVING BEAUTY"/>
    <s v="08010101"/>
    <s v="SHAVER MEN"/>
    <s v="ES-LL41-K503"/>
    <n v="202505"/>
    <s v="May"/>
    <n v="-0.50370999999999999"/>
    <n v="-17"/>
    <x v="1"/>
  </r>
  <r>
    <s v="PFS-AMZ"/>
    <s v="08"/>
    <s v="LIVING BEAUTY"/>
    <s v="08010101"/>
    <s v="SHAVER MEN"/>
    <s v="ES-LL41-K503"/>
    <n v="202507"/>
    <s v="Jul"/>
    <n v="-0.50370999999999999"/>
    <n v="-17"/>
    <x v="1"/>
  </r>
  <r>
    <s v="PIT-AMZ"/>
    <s v="03"/>
    <s v="DIGITAL IMAGING"/>
    <s v="03020802"/>
    <s v="MFT DSLM LENS"/>
    <s v="H-X015E9-K"/>
    <n v="202504"/>
    <s v="Apr"/>
    <n v="-0.47489999999999999"/>
    <n v="-2"/>
    <x v="3"/>
  </r>
  <r>
    <s v="PIB-AMZ"/>
    <s v="08"/>
    <s v="LIVING BEAUTY"/>
    <s v="08010201"/>
    <s v="BEARD TRIMMER"/>
    <s v="ER-SB40-K803"/>
    <n v="202506"/>
    <s v="Jun"/>
    <n v="-0.46391999999999989"/>
    <n v="-12"/>
    <x v="1"/>
  </r>
  <r>
    <s v="PIB-AMZ"/>
    <s v="08"/>
    <s v="LIVING BEAUTY"/>
    <s v="08010201"/>
    <s v="BEARD TRIMMER"/>
    <s v="ER-SB40-K803"/>
    <n v="202507"/>
    <s v="Jul"/>
    <n v="-0.46391999999999989"/>
    <n v="-12"/>
    <x v="1"/>
  </r>
  <r>
    <s v="PIB-AMZ"/>
    <s v="08"/>
    <s v="LIVING BEAUTY"/>
    <s v="08010201"/>
    <s v="BEARD TRIMMER"/>
    <s v="ER-SB40-K803"/>
    <n v="202508"/>
    <s v="Aug"/>
    <n v="-0.46391999999999989"/>
    <n v="-12"/>
    <x v="1"/>
  </r>
  <r>
    <s v="D2C-LWH"/>
    <s v="06"/>
    <s v="KITCHEN APPLIANCE"/>
    <s v="06050201"/>
    <s v="AIR FRYER"/>
    <s v="NF-CC500NXE"/>
    <n v="202504"/>
    <s v="Apr"/>
    <n v="-0.45800000000000002"/>
    <n v="-10"/>
    <x v="2"/>
  </r>
  <r>
    <s v="D2C-LWH"/>
    <s v="06"/>
    <s v="KITCHEN APPLIANCE"/>
    <s v="06050201"/>
    <s v="AIR FRYER"/>
    <s v="NF-CC500NXE"/>
    <n v="202505"/>
    <s v="May"/>
    <n v="-0.45800000000000002"/>
    <n v="-10"/>
    <x v="2"/>
  </r>
  <r>
    <s v="D2C-LWH"/>
    <s v="06"/>
    <s v="KITCHEN APPLIANCE"/>
    <s v="06050201"/>
    <s v="AIR FRYER"/>
    <s v="NF-CC500NXE"/>
    <n v="202506"/>
    <s v="Jun"/>
    <n v="-0.45800000000000002"/>
    <n v="-10"/>
    <x v="2"/>
  </r>
  <r>
    <s v="D2C-LWH"/>
    <s v="06"/>
    <s v="KITCHEN APPLIANCE"/>
    <s v="06050201"/>
    <s v="AIR FRYER"/>
    <s v="NF-CC500NXE"/>
    <n v="202507"/>
    <s v="Jul"/>
    <n v="-0.45800000000000002"/>
    <n v="-10"/>
    <x v="2"/>
  </r>
  <r>
    <s v="PFS-AMZ"/>
    <s v="08"/>
    <s v="LIVING BEAUTY"/>
    <s v="08010301"/>
    <s v="GROOMING KIT MAIN"/>
    <s v="ER-CBL1-A301"/>
    <n v="202507"/>
    <s v="Jul"/>
    <n v="-0.45180000000000009"/>
    <n v="-30"/>
    <x v="1"/>
  </r>
  <r>
    <s v="PIT-AMZ"/>
    <s v="08"/>
    <s v="LIVING BEAUTY"/>
    <s v="08010201"/>
    <s v="BEARD TRIMMER"/>
    <s v="ER-GB43-K503"/>
    <n v="202506"/>
    <s v="Jun"/>
    <n v="-0.43526999999999999"/>
    <n v="-33"/>
    <x v="1"/>
  </r>
  <r>
    <s v="PIT-AMZ"/>
    <s v="08"/>
    <s v="LIVING BEAUTY"/>
    <s v="08010201"/>
    <s v="BEARD TRIMMER"/>
    <s v="ER-GB43-K503"/>
    <n v="202507"/>
    <s v="Jul"/>
    <n v="-0.43526999999999999"/>
    <n v="-33"/>
    <x v="1"/>
  </r>
  <r>
    <s v="PFS-AMZ"/>
    <s v="08"/>
    <s v="LIVING BEAUTY"/>
    <s v="08010301"/>
    <s v="GROOMING KIT MAIN"/>
    <s v="ER-CTW1-A301"/>
    <n v="202507"/>
    <s v="Jul"/>
    <n v="-0.4345"/>
    <n v="-50"/>
    <x v="1"/>
  </r>
  <r>
    <s v="D2C-LWH"/>
    <s v="02"/>
    <s v="HOME AV"/>
    <s v="02010201"/>
    <s v="4K UDH BD Player"/>
    <s v="DP-UB9004EG1"/>
    <n v="202504"/>
    <s v="Apr"/>
    <n v="-0.42630000000000001"/>
    <n v="-1"/>
    <x v="0"/>
  </r>
  <r>
    <s v="D2C-LWH"/>
    <s v="02"/>
    <s v="HOME AV"/>
    <s v="02010201"/>
    <s v="4K UDH BD Player"/>
    <s v="DP-UB9004EG1"/>
    <n v="202505"/>
    <s v="May"/>
    <n v="-0.42630000000000001"/>
    <n v="-1"/>
    <x v="0"/>
  </r>
  <r>
    <s v="PFS-AMZ"/>
    <s v="08"/>
    <s v="LIVING BEAUTY"/>
    <s v="08010301"/>
    <s v="GROOMING KIT MAIN"/>
    <s v="ER-CKL3-A301"/>
    <n v="202507"/>
    <s v="Jul"/>
    <n v="-0.41986000000000001"/>
    <n v="-14"/>
    <x v="1"/>
  </r>
  <r>
    <s v="HQ-LWH"/>
    <s v="01"/>
    <s v="DISPLAY"/>
    <s v="01020608"/>
    <s v="LCD UHD Smart 50-54"/>
    <s v="TV-50W90AEG"/>
    <n v="202601"/>
    <s v="Jan"/>
    <n v="-0.41963"/>
    <n v="-1"/>
    <x v="4"/>
  </r>
  <r>
    <s v="HQ-LWH"/>
    <s v="01"/>
    <s v="DISPLAY"/>
    <s v="01020608"/>
    <s v="LCD UHD Smart 50-54"/>
    <s v="TV-50W90AEG"/>
    <n v="202602"/>
    <s v="Feb"/>
    <n v="-0.41963"/>
    <n v="-1"/>
    <x v="4"/>
  </r>
  <r>
    <s v="HQ-LWH"/>
    <s v="01"/>
    <s v="DISPLAY"/>
    <s v="01020608"/>
    <s v="LCD UHD Smart 50-54"/>
    <s v="TV-50W90AEG"/>
    <n v="202603"/>
    <s v="Mar"/>
    <n v="-0.41963"/>
    <n v="-1"/>
    <x v="4"/>
  </r>
  <r>
    <s v="HQ-LWH"/>
    <s v="01"/>
    <s v="DISPLAY"/>
    <s v="01020608"/>
    <s v="LCD UHD Smart 50-54"/>
    <s v="TV-50W90AEG"/>
    <n v="202505"/>
    <s v="May"/>
    <n v="-0.41963"/>
    <n v="-1"/>
    <x v="4"/>
  </r>
  <r>
    <s v="HQ-LWH"/>
    <s v="01"/>
    <s v="DISPLAY"/>
    <s v="01020608"/>
    <s v="LCD UHD Smart 50-54"/>
    <s v="TV-50W90AEG"/>
    <n v="202506"/>
    <s v="Jun"/>
    <n v="-0.41963"/>
    <n v="-1"/>
    <x v="4"/>
  </r>
  <r>
    <s v="HQ-LWH"/>
    <s v="01"/>
    <s v="DISPLAY"/>
    <s v="01020608"/>
    <s v="LCD UHD Smart 50-54"/>
    <s v="TV-50W90AEG"/>
    <n v="202507"/>
    <s v="Jul"/>
    <n v="-0.41963"/>
    <n v="-1"/>
    <x v="4"/>
  </r>
  <r>
    <s v="HQ-LWH"/>
    <s v="01"/>
    <s v="DISPLAY"/>
    <s v="01020608"/>
    <s v="LCD UHD Smart 50-54"/>
    <s v="TV-50W90AEG"/>
    <n v="202508"/>
    <s v="Aug"/>
    <n v="-0.41963"/>
    <n v="-1"/>
    <x v="4"/>
  </r>
  <r>
    <s v="HQ-LWH"/>
    <s v="01"/>
    <s v="DISPLAY"/>
    <s v="01020608"/>
    <s v="LCD UHD Smart 50-54"/>
    <s v="TV-50W90AEG"/>
    <n v="202509"/>
    <s v="Sep"/>
    <n v="-0.41963"/>
    <n v="-1"/>
    <x v="4"/>
  </r>
  <r>
    <s v="HQ-LWH"/>
    <s v="01"/>
    <s v="DISPLAY"/>
    <s v="01020608"/>
    <s v="LCD UHD Smart 50-54"/>
    <s v="TV-50W90AEG"/>
    <n v="202510"/>
    <s v="Oct"/>
    <n v="-0.41963"/>
    <n v="-1"/>
    <x v="4"/>
  </r>
  <r>
    <s v="HQ-LWH"/>
    <s v="01"/>
    <s v="DISPLAY"/>
    <s v="01020608"/>
    <s v="LCD UHD Smart 50-54"/>
    <s v="TV-50W90AEG"/>
    <n v="202511"/>
    <s v="Nov"/>
    <n v="-0.41963"/>
    <n v="-1"/>
    <x v="4"/>
  </r>
  <r>
    <s v="HQ-LWH"/>
    <s v="01"/>
    <s v="DISPLAY"/>
    <s v="01020608"/>
    <s v="LCD UHD Smart 50-54"/>
    <s v="TV-50W90AEG"/>
    <n v="202512"/>
    <s v="Dec"/>
    <n v="-0.41963"/>
    <n v="-1"/>
    <x v="4"/>
  </r>
  <r>
    <s v="PFS-AMZ"/>
    <s v="08"/>
    <s v="LIVING BEAUTY"/>
    <s v="08010201"/>
    <s v="BEARD TRIMMER"/>
    <s v="ER-GK80-S503"/>
    <n v="202507"/>
    <s v="Jul"/>
    <n v="-0.4138"/>
    <n v="-20"/>
    <x v="1"/>
  </r>
  <r>
    <s v="PIB-AMZ"/>
    <s v="08"/>
    <s v="LIVING BEAUTY"/>
    <s v="08010301"/>
    <s v="GROOMING KIT MAIN"/>
    <s v="ER-CTW1-A301"/>
    <n v="202505"/>
    <s v="May"/>
    <n v="-0.39882000000000001"/>
    <n v="-46"/>
    <x v="1"/>
  </r>
  <r>
    <s v="PIB-AMZ"/>
    <s v="08"/>
    <s v="LIVING BEAUTY"/>
    <s v="08010301"/>
    <s v="GROOMING KIT MAIN"/>
    <s v="ER-CTW1-A301"/>
    <n v="202506"/>
    <s v="Jun"/>
    <n v="-0.39882000000000001"/>
    <n v="-46"/>
    <x v="1"/>
  </r>
  <r>
    <s v="PIB-AMZ"/>
    <s v="08"/>
    <s v="LIVING BEAUTY"/>
    <s v="08010301"/>
    <s v="GROOMING KIT MAIN"/>
    <s v="ER-CTW1-A301"/>
    <n v="202507"/>
    <s v="Jul"/>
    <n v="-0.39882000000000001"/>
    <n v="-46"/>
    <x v="1"/>
  </r>
  <r>
    <s v="D2C-LWH"/>
    <s v="02"/>
    <s v="HOME AV"/>
    <s v="02010101"/>
    <s v="BD RECORDER"/>
    <s v="DMR-BCT760AG"/>
    <n v="202504"/>
    <s v="Apr"/>
    <n v="-0.39856000000000003"/>
    <n v="-2"/>
    <x v="0"/>
  </r>
  <r>
    <s v="D2C-LWH"/>
    <s v="02"/>
    <s v="HOME AV"/>
    <s v="02010101"/>
    <s v="BD RECORDER"/>
    <s v="DMR-BCT760AG"/>
    <n v="202505"/>
    <s v="May"/>
    <n v="-0.39856000000000003"/>
    <n v="-2"/>
    <x v="0"/>
  </r>
  <r>
    <s v="D2C-LWH"/>
    <s v="02"/>
    <s v="HOME AV"/>
    <s v="02010101"/>
    <s v="BD RECORDER"/>
    <s v="DMR-BCT760AG"/>
    <n v="202506"/>
    <s v="Jun"/>
    <n v="-0.39856000000000003"/>
    <n v="-2"/>
    <x v="0"/>
  </r>
  <r>
    <s v="D2C-LWH"/>
    <s v="06"/>
    <s v="KITCHEN APPLIANCE"/>
    <s v="06050101"/>
    <s v="BREADMAKER"/>
    <s v="SD-YR2550SXE"/>
    <n v="202504"/>
    <s v="Apr"/>
    <n v="-0.37780000000000002"/>
    <n v="-4"/>
    <x v="2"/>
  </r>
  <r>
    <s v="D2C-LWH"/>
    <s v="06"/>
    <s v="KITCHEN APPLIANCE"/>
    <s v="06050101"/>
    <s v="BREADMAKER"/>
    <s v="SD-YR2550SXE"/>
    <n v="202505"/>
    <s v="May"/>
    <n v="-0.37780000000000002"/>
    <n v="-4"/>
    <x v="2"/>
  </r>
  <r>
    <s v="HQ-LWH"/>
    <s v="01"/>
    <s v="DISPLAY"/>
    <s v="01020606"/>
    <s v="LCD UHD Smart 40-44"/>
    <s v="TV-43W93AE6"/>
    <n v="202601"/>
    <s v="Jan"/>
    <n v="-0.36568000000000001"/>
    <n v="-1"/>
    <x v="4"/>
  </r>
  <r>
    <s v="HQ-LWH"/>
    <s v="01"/>
    <s v="DISPLAY"/>
    <s v="01020606"/>
    <s v="LCD UHD Smart 40-44"/>
    <s v="TV-43W93AE6"/>
    <n v="202602"/>
    <s v="Feb"/>
    <n v="-0.36568000000000001"/>
    <n v="-1"/>
    <x v="4"/>
  </r>
  <r>
    <s v="HQ-LWH"/>
    <s v="01"/>
    <s v="DISPLAY"/>
    <s v="01020606"/>
    <s v="LCD UHD Smart 40-44"/>
    <s v="TV-43W93AE6"/>
    <n v="202603"/>
    <s v="Mar"/>
    <n v="-0.36568000000000001"/>
    <n v="-1"/>
    <x v="4"/>
  </r>
  <r>
    <s v="HQ-LWH"/>
    <s v="01"/>
    <s v="DISPLAY"/>
    <s v="01020606"/>
    <s v="LCD UHD Smart 40-44"/>
    <s v="TV-43W93AE6"/>
    <n v="202505"/>
    <s v="May"/>
    <n v="-0.36568000000000001"/>
    <n v="-1"/>
    <x v="4"/>
  </r>
  <r>
    <s v="HQ-LWH"/>
    <s v="01"/>
    <s v="DISPLAY"/>
    <s v="01020606"/>
    <s v="LCD UHD Smart 40-44"/>
    <s v="TV-43W93AE6"/>
    <n v="202506"/>
    <s v="Jun"/>
    <n v="-0.36568000000000001"/>
    <n v="-1"/>
    <x v="4"/>
  </r>
  <r>
    <s v="HQ-LWH"/>
    <s v="01"/>
    <s v="DISPLAY"/>
    <s v="01020606"/>
    <s v="LCD UHD Smart 40-44"/>
    <s v="TV-43W93AE6"/>
    <n v="202507"/>
    <s v="Jul"/>
    <n v="-0.36568000000000001"/>
    <n v="-1"/>
    <x v="4"/>
  </r>
  <r>
    <s v="HQ-LWH"/>
    <s v="01"/>
    <s v="DISPLAY"/>
    <s v="01020606"/>
    <s v="LCD UHD Smart 40-44"/>
    <s v="TV-43W93AE6"/>
    <n v="202508"/>
    <s v="Aug"/>
    <n v="-0.36568000000000001"/>
    <n v="-1"/>
    <x v="4"/>
  </r>
  <r>
    <s v="HQ-LWH"/>
    <s v="01"/>
    <s v="DISPLAY"/>
    <s v="01020606"/>
    <s v="LCD UHD Smart 40-44"/>
    <s v="TV-43W93AE6"/>
    <n v="202509"/>
    <s v="Sep"/>
    <n v="-0.36568000000000001"/>
    <n v="-1"/>
    <x v="4"/>
  </r>
  <r>
    <s v="HQ-LWH"/>
    <s v="01"/>
    <s v="DISPLAY"/>
    <s v="01020606"/>
    <s v="LCD UHD Smart 40-44"/>
    <s v="TV-43W93AE6"/>
    <n v="202510"/>
    <s v="Oct"/>
    <n v="-0.36568000000000001"/>
    <n v="-1"/>
    <x v="4"/>
  </r>
  <r>
    <s v="HQ-LWH"/>
    <s v="01"/>
    <s v="DISPLAY"/>
    <s v="01020606"/>
    <s v="LCD UHD Smart 40-44"/>
    <s v="TV-43W93AE6"/>
    <n v="202511"/>
    <s v="Nov"/>
    <n v="-0.36568000000000001"/>
    <n v="-1"/>
    <x v="4"/>
  </r>
  <r>
    <s v="HQ-LWH"/>
    <s v="01"/>
    <s v="DISPLAY"/>
    <s v="01020606"/>
    <s v="LCD UHD Smart 40-44"/>
    <s v="TV-43W93AE6"/>
    <n v="202512"/>
    <s v="Dec"/>
    <n v="-0.36568000000000001"/>
    <n v="-1"/>
    <x v="4"/>
  </r>
  <r>
    <s v="HQ-LWH"/>
    <s v="05"/>
    <s v="COMMUNICATION"/>
    <s v="05120101"/>
    <s v="EMP ODM"/>
    <s v="KX-TU155EXRN"/>
    <n v="202504"/>
    <s v="Apr"/>
    <n v="-0.3478"/>
    <n v="-20"/>
    <x v="5"/>
  </r>
  <r>
    <s v="PFS-AMZ"/>
    <s v="08"/>
    <s v="LIVING BEAUTY"/>
    <s v="08010301"/>
    <s v="GROOMING KIT MAIN"/>
    <s v="ER-CTB1-A301"/>
    <n v="202507"/>
    <s v="Jul"/>
    <n v="-0.34760000000000002"/>
    <n v="-40"/>
    <x v="1"/>
  </r>
  <r>
    <s v="HQ-LWH"/>
    <s v="01"/>
    <s v="DISPLAY"/>
    <s v="01020606"/>
    <s v="LCD UHD Smart 40-44"/>
    <s v="TV-43W90AEG"/>
    <n v="202601"/>
    <s v="Jan"/>
    <n v="-0.34739999999999999"/>
    <n v="-1"/>
    <x v="4"/>
  </r>
  <r>
    <s v="HQ-LWH"/>
    <s v="01"/>
    <s v="DISPLAY"/>
    <s v="01020606"/>
    <s v="LCD UHD Smart 40-44"/>
    <s v="TV-43W90AEG"/>
    <n v="202602"/>
    <s v="Feb"/>
    <n v="-0.34739999999999999"/>
    <n v="-1"/>
    <x v="4"/>
  </r>
  <r>
    <s v="HQ-LWH"/>
    <s v="01"/>
    <s v="DISPLAY"/>
    <s v="01020606"/>
    <s v="LCD UHD Smart 40-44"/>
    <s v="TV-43W90AEG"/>
    <n v="202603"/>
    <s v="Mar"/>
    <n v="-0.34739999999999999"/>
    <n v="-1"/>
    <x v="4"/>
  </r>
  <r>
    <s v="HQ-LWH"/>
    <s v="01"/>
    <s v="DISPLAY"/>
    <s v="01020606"/>
    <s v="LCD UHD Smart 40-44"/>
    <s v="TV-43W90AEG"/>
    <n v="202505"/>
    <s v="May"/>
    <n v="-0.34739999999999999"/>
    <n v="-1"/>
    <x v="4"/>
  </r>
  <r>
    <s v="HQ-LWH"/>
    <s v="01"/>
    <s v="DISPLAY"/>
    <s v="01020606"/>
    <s v="LCD UHD Smart 40-44"/>
    <s v="TV-43W90AEG"/>
    <n v="202506"/>
    <s v="Jun"/>
    <n v="-0.34739999999999999"/>
    <n v="-1"/>
    <x v="4"/>
  </r>
  <r>
    <s v="HQ-LWH"/>
    <s v="01"/>
    <s v="DISPLAY"/>
    <s v="01020606"/>
    <s v="LCD UHD Smart 40-44"/>
    <s v="TV-43W90AEG"/>
    <n v="202507"/>
    <s v="Jul"/>
    <n v="-0.34739999999999999"/>
    <n v="-1"/>
    <x v="4"/>
  </r>
  <r>
    <s v="HQ-LWH"/>
    <s v="01"/>
    <s v="DISPLAY"/>
    <s v="01020606"/>
    <s v="LCD UHD Smart 40-44"/>
    <s v="TV-43W90AEG"/>
    <n v="202508"/>
    <s v="Aug"/>
    <n v="-0.34739999999999999"/>
    <n v="-1"/>
    <x v="4"/>
  </r>
  <r>
    <s v="HQ-LWH"/>
    <s v="01"/>
    <s v="DISPLAY"/>
    <s v="01020606"/>
    <s v="LCD UHD Smart 40-44"/>
    <s v="TV-43W90AEG"/>
    <n v="202509"/>
    <s v="Sep"/>
    <n v="-0.34739999999999999"/>
    <n v="-1"/>
    <x v="4"/>
  </r>
  <r>
    <s v="HQ-LWH"/>
    <s v="01"/>
    <s v="DISPLAY"/>
    <s v="01020606"/>
    <s v="LCD UHD Smart 40-44"/>
    <s v="TV-43W90AEG"/>
    <n v="202510"/>
    <s v="Oct"/>
    <n v="-0.34739999999999999"/>
    <n v="-1"/>
    <x v="4"/>
  </r>
  <r>
    <s v="HQ-LWH"/>
    <s v="01"/>
    <s v="DISPLAY"/>
    <s v="01020606"/>
    <s v="LCD UHD Smart 40-44"/>
    <s v="TV-43W90AEG"/>
    <n v="202511"/>
    <s v="Nov"/>
    <n v="-0.34739999999999999"/>
    <n v="-1"/>
    <x v="4"/>
  </r>
  <r>
    <s v="HQ-LWH"/>
    <s v="01"/>
    <s v="DISPLAY"/>
    <s v="01020606"/>
    <s v="LCD UHD Smart 40-44"/>
    <s v="TV-43W90AEG"/>
    <n v="202512"/>
    <s v="Dec"/>
    <n v="-0.34739999999999999"/>
    <n v="-1"/>
    <x v="4"/>
  </r>
  <r>
    <s v="PFS-AMZ"/>
    <s v="08"/>
    <s v="LIVING BEAUTY"/>
    <s v="08010402"/>
    <s v="ORAL IRRIGATOR"/>
    <s v="EW-DJ11-A503"/>
    <n v="202505"/>
    <s v="May"/>
    <n v="-0.32422000000000001"/>
    <n v="-26"/>
    <x v="1"/>
  </r>
  <r>
    <s v="D2C-LWH"/>
    <s v="02"/>
    <s v="HOME AV"/>
    <s v="02010201"/>
    <s v="4K UDH BD Player"/>
    <s v="DP-UB424EGK"/>
    <n v="202504"/>
    <s v="Apr"/>
    <n v="-0.32219999999999999"/>
    <n v="-3"/>
    <x v="0"/>
  </r>
  <r>
    <s v="D2C-LWH"/>
    <s v="02"/>
    <s v="HOME AV"/>
    <s v="02010201"/>
    <s v="4K UDH BD Player"/>
    <s v="DP-UB424EGK"/>
    <n v="202505"/>
    <s v="May"/>
    <n v="-0.32219999999999999"/>
    <n v="-3"/>
    <x v="0"/>
  </r>
  <r>
    <s v="D2C-LWH"/>
    <s v="02"/>
    <s v="HOME AV"/>
    <s v="02010201"/>
    <s v="4K UDH BD Player"/>
    <s v="DP-UB424EGS"/>
    <n v="202504"/>
    <s v="Apr"/>
    <n v="-0.32186999999999999"/>
    <n v="-3"/>
    <x v="0"/>
  </r>
  <r>
    <s v="D2C-LWH"/>
    <s v="02"/>
    <s v="HOME AV"/>
    <s v="02010201"/>
    <s v="4K UDH BD Player"/>
    <s v="DP-UB154EG-K"/>
    <n v="202504"/>
    <s v="Apr"/>
    <n v="-0.31924000000000002"/>
    <n v="-4"/>
    <x v="0"/>
  </r>
  <r>
    <s v="PFS-AMZ"/>
    <s v="08"/>
    <s v="LIVING BEAUTY"/>
    <s v="08010201"/>
    <s v="BEARD TRIMMER"/>
    <s v="ER-GK60-S503"/>
    <n v="202505"/>
    <s v="May"/>
    <n v="-0.29339999999999999"/>
    <n v="-20"/>
    <x v="1"/>
  </r>
  <r>
    <s v="PFS-AMZ"/>
    <s v="08"/>
    <s v="LIVING BEAUTY"/>
    <s v="08010201"/>
    <s v="BEARD TRIMMER"/>
    <s v="ER-GK80-S503"/>
    <n v="202505"/>
    <s v="May"/>
    <n v="-0.28910000000000002"/>
    <n v="-14"/>
    <x v="1"/>
  </r>
  <r>
    <s v="D2C-LWH"/>
    <s v="06"/>
    <s v="KITCHEN APPLIANCE"/>
    <s v="06020201"/>
    <s v="MWO (GRILL)"/>
    <s v="NN-GD38HSGTG"/>
    <n v="202601"/>
    <s v="Jan"/>
    <n v="-0.27753"/>
    <n v="-3"/>
    <x v="2"/>
  </r>
  <r>
    <s v="D2C-LWH"/>
    <s v="06"/>
    <s v="KITCHEN APPLIANCE"/>
    <s v="06020201"/>
    <s v="MWO (GRILL)"/>
    <s v="NN-GD38HSGTG"/>
    <n v="202602"/>
    <s v="Feb"/>
    <n v="-0.27753"/>
    <n v="-3"/>
    <x v="2"/>
  </r>
  <r>
    <s v="D2C-LWH"/>
    <s v="06"/>
    <s v="KITCHEN APPLIANCE"/>
    <s v="06020201"/>
    <s v="MWO (GRILL)"/>
    <s v="NN-GD38HSGTG"/>
    <n v="202603"/>
    <s v="Mar"/>
    <n v="-0.27753"/>
    <n v="-3"/>
    <x v="2"/>
  </r>
  <r>
    <s v="D2C-LWH"/>
    <s v="06"/>
    <s v="KITCHEN APPLIANCE"/>
    <s v="06020201"/>
    <s v="MWO (GRILL)"/>
    <s v="NN-GD38HSGTG"/>
    <n v="202504"/>
    <s v="Apr"/>
    <n v="-0.27753"/>
    <n v="-3"/>
    <x v="2"/>
  </r>
  <r>
    <s v="D2C-LWH"/>
    <s v="06"/>
    <s v="KITCHEN APPLIANCE"/>
    <s v="06020201"/>
    <s v="MWO (GRILL)"/>
    <s v="NN-GD38HSGTG"/>
    <n v="202505"/>
    <s v="May"/>
    <n v="-0.27753"/>
    <n v="-3"/>
    <x v="2"/>
  </r>
  <r>
    <s v="D2C-LWH"/>
    <s v="06"/>
    <s v="KITCHEN APPLIANCE"/>
    <s v="06020201"/>
    <s v="MWO (GRILL)"/>
    <s v="NN-GD38HSGTG"/>
    <n v="202506"/>
    <s v="Jun"/>
    <n v="-0.27753"/>
    <n v="-3"/>
    <x v="2"/>
  </r>
  <r>
    <s v="D2C-LWH"/>
    <s v="06"/>
    <s v="KITCHEN APPLIANCE"/>
    <s v="06020201"/>
    <s v="MWO (GRILL)"/>
    <s v="NN-GD38HSGTG"/>
    <n v="202507"/>
    <s v="Jul"/>
    <n v="-0.27753"/>
    <n v="-3"/>
    <x v="2"/>
  </r>
  <r>
    <s v="D2C-LWH"/>
    <s v="06"/>
    <s v="KITCHEN APPLIANCE"/>
    <s v="06020201"/>
    <s v="MWO (GRILL)"/>
    <s v="NN-GD38HSGTG"/>
    <n v="202508"/>
    <s v="Aug"/>
    <n v="-0.27753"/>
    <n v="-3"/>
    <x v="2"/>
  </r>
  <r>
    <s v="D2C-LWH"/>
    <s v="06"/>
    <s v="KITCHEN APPLIANCE"/>
    <s v="06020201"/>
    <s v="MWO (GRILL)"/>
    <s v="NN-GD38HSGTG"/>
    <n v="202509"/>
    <s v="Sep"/>
    <n v="-0.27753"/>
    <n v="-3"/>
    <x v="2"/>
  </r>
  <r>
    <s v="D2C-LWH"/>
    <s v="06"/>
    <s v="KITCHEN APPLIANCE"/>
    <s v="06020201"/>
    <s v="MWO (GRILL)"/>
    <s v="NN-GD38HSGTG"/>
    <n v="202510"/>
    <s v="Oct"/>
    <n v="-0.27753"/>
    <n v="-3"/>
    <x v="2"/>
  </r>
  <r>
    <s v="D2C-LWH"/>
    <s v="06"/>
    <s v="KITCHEN APPLIANCE"/>
    <s v="06020201"/>
    <s v="MWO (GRILL)"/>
    <s v="NN-GD38HSGTG"/>
    <n v="202511"/>
    <s v="Nov"/>
    <n v="-0.27753"/>
    <n v="-3"/>
    <x v="2"/>
  </r>
  <r>
    <s v="D2C-LWH"/>
    <s v="06"/>
    <s v="KITCHEN APPLIANCE"/>
    <s v="06020201"/>
    <s v="MWO (GRILL)"/>
    <s v="NN-GD38HSGTG"/>
    <n v="202512"/>
    <s v="Dec"/>
    <n v="-0.27753"/>
    <n v="-3"/>
    <x v="2"/>
  </r>
  <r>
    <s v="PFS-AMZ"/>
    <s v="08"/>
    <s v="LIVING BEAUTY"/>
    <s v="08010301"/>
    <s v="GROOMING KIT MAIN"/>
    <s v="ER-CSF1-A301"/>
    <n v="202507"/>
    <s v="Jul"/>
    <n v="-0.27539999999999998"/>
    <n v="-36"/>
    <x v="1"/>
  </r>
  <r>
    <s v="PFS-AMZ"/>
    <s v="08"/>
    <s v="LIVING BEAUTY"/>
    <s v="08010202"/>
    <s v="CONSUMER HAIR TRIM"/>
    <s v="ER-GC71-S503"/>
    <n v="202507"/>
    <s v="Jul"/>
    <n v="-0.27089999999999997"/>
    <n v="-18"/>
    <x v="1"/>
  </r>
  <r>
    <s v="PFS-AMZ"/>
    <s v="03"/>
    <s v="DIGITAL IMAGING"/>
    <s v="03020802"/>
    <s v="MFT DSLM LENS"/>
    <s v="H-H020AE-K"/>
    <n v="202504"/>
    <s v="Apr"/>
    <n v="-0.252"/>
    <n v="-2"/>
    <x v="3"/>
  </r>
  <r>
    <s v="PIB-AMZ"/>
    <s v="08"/>
    <s v="LIVING BEAUTY"/>
    <s v="08060101"/>
    <s v="CONSUMER HAIR DRYER"/>
    <s v="EH-NA7M-P825"/>
    <n v="202505"/>
    <s v="May"/>
    <n v="-0.2465"/>
    <n v="-10"/>
    <x v="1"/>
  </r>
  <r>
    <s v="PFS-AMZ"/>
    <s v="08"/>
    <s v="LIVING BEAUTY"/>
    <s v="08010301"/>
    <s v="GROOMING KIT MAIN"/>
    <s v="ER-CTN1-A301"/>
    <n v="202507"/>
    <s v="Jul"/>
    <n v="-0.24479999999999999"/>
    <n v="-40"/>
    <x v="1"/>
  </r>
  <r>
    <s v="PIB-AMZ"/>
    <s v="08"/>
    <s v="LIVING BEAUTY"/>
    <s v="08010101"/>
    <s v="SHAVER MEN"/>
    <s v="ES-ACM3BW503"/>
    <n v="202505"/>
    <s v="May"/>
    <n v="-0.24252000000000001"/>
    <n v="-6"/>
    <x v="1"/>
  </r>
  <r>
    <s v="PIB-AMZ"/>
    <s v="08"/>
    <s v="LIVING BEAUTY"/>
    <s v="08010101"/>
    <s v="SHAVER MEN"/>
    <s v="ES-RT37-K503"/>
    <n v="202506"/>
    <s v="Jun"/>
    <n v="-0.24079999999999999"/>
    <n v="-16"/>
    <x v="1"/>
  </r>
  <r>
    <s v="PIB-AMZ"/>
    <s v="08"/>
    <s v="LIVING BEAUTY"/>
    <s v="08010101"/>
    <s v="SHAVER MEN"/>
    <s v="ES-RT37-K503"/>
    <n v="202507"/>
    <s v="Jul"/>
    <n v="-0.24079999999999999"/>
    <n v="-16"/>
    <x v="1"/>
  </r>
  <r>
    <s v="D2C-LWH"/>
    <s v="05"/>
    <s v="COMMUNICATION"/>
    <s v="05010101"/>
    <s v="TEL DECT MAIN"/>
    <s v="KX-TGH723GS"/>
    <n v="202504"/>
    <s v="Apr"/>
    <n v="-0.23718"/>
    <n v="-6"/>
    <x v="5"/>
  </r>
  <r>
    <s v="PIB-AMZ"/>
    <s v="08"/>
    <s v="LIVING BEAUTY"/>
    <s v="08010402"/>
    <s v="ORAL IRRIGATOR"/>
    <s v="EW-DJ4B-G503"/>
    <n v="202507"/>
    <s v="Jul"/>
    <n v="-0.2366"/>
    <n v="-10"/>
    <x v="1"/>
  </r>
  <r>
    <s v="D2C-LWH"/>
    <s v="06"/>
    <s v="KITCHEN APPLIANCE"/>
    <s v="06020101"/>
    <s v="MWO (SOLO)"/>
    <s v="NN-SD28HSGTG"/>
    <n v="202601"/>
    <s v="Jan"/>
    <n v="-0.23476"/>
    <n v="-4"/>
    <x v="2"/>
  </r>
  <r>
    <s v="D2C-LWH"/>
    <s v="06"/>
    <s v="KITCHEN APPLIANCE"/>
    <s v="06020101"/>
    <s v="MWO (SOLO)"/>
    <s v="NN-SD28HSGTG"/>
    <n v="202602"/>
    <s v="Feb"/>
    <n v="-0.23476"/>
    <n v="-4"/>
    <x v="2"/>
  </r>
  <r>
    <s v="D2C-LWH"/>
    <s v="06"/>
    <s v="KITCHEN APPLIANCE"/>
    <s v="06020101"/>
    <s v="MWO (SOLO)"/>
    <s v="NN-SD28HSGTG"/>
    <n v="202603"/>
    <s v="Mar"/>
    <n v="-0.23476"/>
    <n v="-4"/>
    <x v="2"/>
  </r>
  <r>
    <s v="D2C-LWH"/>
    <s v="06"/>
    <s v="KITCHEN APPLIANCE"/>
    <s v="06020101"/>
    <s v="MWO (SOLO)"/>
    <s v="NN-SD28HSGTG"/>
    <n v="202504"/>
    <s v="Apr"/>
    <n v="-0.23476"/>
    <n v="-4"/>
    <x v="2"/>
  </r>
  <r>
    <s v="D2C-LWH"/>
    <s v="06"/>
    <s v="KITCHEN APPLIANCE"/>
    <s v="06020101"/>
    <s v="MWO (SOLO)"/>
    <s v="NN-SD28HSGTG"/>
    <n v="202505"/>
    <s v="May"/>
    <n v="-0.23476"/>
    <n v="-4"/>
    <x v="2"/>
  </r>
  <r>
    <s v="D2C-LWH"/>
    <s v="06"/>
    <s v="KITCHEN APPLIANCE"/>
    <s v="06020101"/>
    <s v="MWO (SOLO)"/>
    <s v="NN-SD28HSGTG"/>
    <n v="202506"/>
    <s v="Jun"/>
    <n v="-0.23476"/>
    <n v="-4"/>
    <x v="2"/>
  </r>
  <r>
    <s v="D2C-LWH"/>
    <s v="06"/>
    <s v="KITCHEN APPLIANCE"/>
    <s v="06020101"/>
    <s v="MWO (SOLO)"/>
    <s v="NN-SD28HSGTG"/>
    <n v="202507"/>
    <s v="Jul"/>
    <n v="-0.23476"/>
    <n v="-4"/>
    <x v="2"/>
  </r>
  <r>
    <s v="D2C-LWH"/>
    <s v="06"/>
    <s v="KITCHEN APPLIANCE"/>
    <s v="06020101"/>
    <s v="MWO (SOLO)"/>
    <s v="NN-SD28HSGTG"/>
    <n v="202508"/>
    <s v="Aug"/>
    <n v="-0.23476"/>
    <n v="-4"/>
    <x v="2"/>
  </r>
  <r>
    <s v="D2C-LWH"/>
    <s v="06"/>
    <s v="KITCHEN APPLIANCE"/>
    <s v="06020101"/>
    <s v="MWO (SOLO)"/>
    <s v="NN-SD28HSGTG"/>
    <n v="202509"/>
    <s v="Sep"/>
    <n v="-0.23476"/>
    <n v="-4"/>
    <x v="2"/>
  </r>
  <r>
    <s v="D2C-LWH"/>
    <s v="06"/>
    <s v="KITCHEN APPLIANCE"/>
    <s v="06020101"/>
    <s v="MWO (SOLO)"/>
    <s v="NN-SD28HSGTG"/>
    <n v="202510"/>
    <s v="Oct"/>
    <n v="-0.23476"/>
    <n v="-4"/>
    <x v="2"/>
  </r>
  <r>
    <s v="D2C-LWH"/>
    <s v="06"/>
    <s v="KITCHEN APPLIANCE"/>
    <s v="06020101"/>
    <s v="MWO (SOLO)"/>
    <s v="NN-SD28HSGTG"/>
    <n v="202511"/>
    <s v="Nov"/>
    <n v="-0.23476"/>
    <n v="-4"/>
    <x v="2"/>
  </r>
  <r>
    <s v="D2C-LWH"/>
    <s v="06"/>
    <s v="KITCHEN APPLIANCE"/>
    <s v="06020101"/>
    <s v="MWO (SOLO)"/>
    <s v="NN-SD28HSGTG"/>
    <n v="202512"/>
    <s v="Dec"/>
    <n v="-0.23476"/>
    <n v="-4"/>
    <x v="2"/>
  </r>
  <r>
    <s v="PIT-AMZ"/>
    <s v="08"/>
    <s v="LIVING BEAUTY"/>
    <s v="08060201"/>
    <s v="LADY EPILATOR/SHAVER"/>
    <s v="ES-EY90-A503"/>
    <n v="202507"/>
    <s v="Jul"/>
    <n v="-0.2331"/>
    <n v="-5"/>
    <x v="1"/>
  </r>
  <r>
    <s v="PIT-AMZ"/>
    <s v="08"/>
    <s v="LIVING BEAUTY"/>
    <s v="08010201"/>
    <s v="BEARD TRIMMER"/>
    <s v="ER-GY60-H503"/>
    <n v="202506"/>
    <s v="Jun"/>
    <n v="-0.22700000000000001"/>
    <n v="-10"/>
    <x v="1"/>
  </r>
  <r>
    <s v="PFS-AMZ"/>
    <s v="08"/>
    <s v="LIVING BEAUTY"/>
    <s v="08060101"/>
    <s v="CONSUMER HAIR DRYER"/>
    <s v="EH-NA7M-P825"/>
    <n v="202507"/>
    <s v="Jul"/>
    <n v="-0.22220999999999999"/>
    <n v="-9"/>
    <x v="1"/>
  </r>
  <r>
    <s v="PFS-AMZ"/>
    <s v="08"/>
    <s v="LIVING BEAUTY"/>
    <s v="08060101"/>
    <s v="CONSUMER HAIR DRYER"/>
    <s v="EH-NA63CN825"/>
    <n v="202507"/>
    <s v="Jul"/>
    <n v="-0.22176000000000001"/>
    <n v="-8"/>
    <x v="1"/>
  </r>
  <r>
    <s v="PFS-AMZ"/>
    <s v="08"/>
    <s v="LIVING BEAUTY"/>
    <s v="08060101"/>
    <s v="CONSUMER HAIR DRYER"/>
    <s v="EH-NA63CN825"/>
    <n v="202508"/>
    <s v="Aug"/>
    <n v="-0.22176000000000001"/>
    <n v="-8"/>
    <x v="1"/>
  </r>
  <r>
    <s v="PIB-AMZ"/>
    <s v="08"/>
    <s v="LIVING BEAUTY"/>
    <s v="08010912"/>
    <s v="ORAL CARE ACC"/>
    <s v="WEW0983X503"/>
    <n v="202506"/>
    <s v="Jun"/>
    <n v="-0.21959999999999999"/>
    <n v="-72"/>
    <x v="1"/>
  </r>
  <r>
    <s v="PIB-AMZ"/>
    <s v="08"/>
    <s v="LIVING BEAUTY"/>
    <s v="08010912"/>
    <s v="ORAL CARE ACC"/>
    <s v="WEW0983X503"/>
    <n v="202507"/>
    <s v="Jul"/>
    <n v="-0.21959999999999999"/>
    <n v="-72"/>
    <x v="1"/>
  </r>
  <r>
    <s v="PFS-AMZ"/>
    <s v="08"/>
    <s v="LIVING BEAUTY"/>
    <s v="08010201"/>
    <s v="BEARD TRIMMER"/>
    <s v="ER-GB37-K503"/>
    <n v="202507"/>
    <s v="Jul"/>
    <n v="-0.21890000000000001"/>
    <n v="-22"/>
    <x v="1"/>
  </r>
  <r>
    <s v="D2C-LWH"/>
    <s v="02"/>
    <s v="HOME AV"/>
    <s v="02010201"/>
    <s v="4K UDH BD Player"/>
    <s v="DP-UB420EGK"/>
    <n v="202504"/>
    <s v="Apr"/>
    <n v="-0.21576000000000001"/>
    <n v="-2"/>
    <x v="0"/>
  </r>
  <r>
    <s v="D2C-LWH"/>
    <s v="02"/>
    <s v="HOME AV"/>
    <s v="02010201"/>
    <s v="4K UDH BD Player"/>
    <s v="DP-UB420EGK"/>
    <n v="202505"/>
    <s v="May"/>
    <n v="-0.21576000000000001"/>
    <n v="-2"/>
    <x v="0"/>
  </r>
  <r>
    <s v="D2C-LWH"/>
    <s v="02"/>
    <s v="HOME AV"/>
    <s v="02010201"/>
    <s v="4K UDH BD Player"/>
    <s v="DP-UB420EGK"/>
    <n v="202506"/>
    <s v="Jun"/>
    <n v="-0.21576000000000001"/>
    <n v="-2"/>
    <x v="0"/>
  </r>
  <r>
    <s v="PFS-AMZ"/>
    <s v="08"/>
    <s v="LIVING BEAUTY"/>
    <s v="08010101"/>
    <s v="SHAVER MEN"/>
    <s v="ES-LL41-K503"/>
    <n v="202506"/>
    <s v="Jun"/>
    <n v="-0.20741000000000001"/>
    <n v="-7"/>
    <x v="1"/>
  </r>
  <r>
    <s v="PIB-AMZ"/>
    <s v="08"/>
    <s v="LIVING BEAUTY"/>
    <s v="08010201"/>
    <s v="BEARD TRIMMER"/>
    <s v="ER-GK80-S503"/>
    <n v="202507"/>
    <s v="Jul"/>
    <n v="-0.2069"/>
    <n v="-10"/>
    <x v="1"/>
  </r>
  <r>
    <s v="PIB-AMZ"/>
    <s v="08"/>
    <s v="LIVING BEAUTY"/>
    <s v="08010201"/>
    <s v="BEARD TRIMMER"/>
    <s v="ER-GK60-S503"/>
    <n v="202506"/>
    <s v="Jun"/>
    <n v="-0.20580000000000001"/>
    <n v="-14"/>
    <x v="1"/>
  </r>
  <r>
    <s v="PIB-AMZ"/>
    <s v="08"/>
    <s v="LIVING BEAUTY"/>
    <s v="08010201"/>
    <s v="BEARD TRIMMER"/>
    <s v="ER-GK60-S503"/>
    <n v="202507"/>
    <s v="Jul"/>
    <n v="-0.20580000000000001"/>
    <n v="-14"/>
    <x v="1"/>
  </r>
  <r>
    <s v="PDE-LWH"/>
    <s v="08"/>
    <s v="LIVING BEAUTY"/>
    <s v="08060101"/>
    <s v="CONSUMER HAIR DRYER"/>
    <s v="EH-NA0J-N825"/>
    <n v="202504"/>
    <s v="Apr"/>
    <n v="-0.20324999999999999"/>
    <n v="-3"/>
    <x v="1"/>
  </r>
  <r>
    <s v="PDE-LWH"/>
    <s v="08"/>
    <s v="LIVING BEAUTY"/>
    <s v="08060101"/>
    <s v="CONSUMER HAIR DRYER"/>
    <s v="EH-NA0J-N825"/>
    <n v="202505"/>
    <s v="May"/>
    <n v="-0.20324999999999999"/>
    <n v="-3"/>
    <x v="1"/>
  </r>
  <r>
    <s v="PDE-LWH"/>
    <s v="08"/>
    <s v="LIVING BEAUTY"/>
    <s v="08060101"/>
    <s v="CONSUMER HAIR DRYER"/>
    <s v="EH-NA0J-N825"/>
    <n v="202506"/>
    <s v="Jun"/>
    <n v="-0.20324999999999999"/>
    <n v="-3"/>
    <x v="1"/>
  </r>
  <r>
    <s v="PIT-AMZ"/>
    <s v="08"/>
    <s v="LIVING BEAUTY"/>
    <s v="08010101"/>
    <s v="SHAVER MEN"/>
    <s v="ES-ACM3BW503"/>
    <n v="202508"/>
    <s v="Aug"/>
    <n v="-0.20244999999999999"/>
    <n v="-5"/>
    <x v="1"/>
  </r>
  <r>
    <s v="PIB-AMZ"/>
    <s v="08"/>
    <s v="LIVING BEAUTY"/>
    <s v="08010301"/>
    <s v="GROOMING KIT MAIN"/>
    <s v="ER-CSF1-A301"/>
    <n v="202505"/>
    <s v="May"/>
    <n v="-0.19864000000000001"/>
    <n v="-26"/>
    <x v="1"/>
  </r>
  <r>
    <s v="PIB-AMZ"/>
    <s v="08"/>
    <s v="LIVING BEAUTY"/>
    <s v="08010301"/>
    <s v="GROOMING KIT MAIN"/>
    <s v="ER-CSF1-A301"/>
    <n v="202506"/>
    <s v="Jun"/>
    <n v="-0.19864000000000001"/>
    <n v="-26"/>
    <x v="1"/>
  </r>
  <r>
    <s v="PIB-AMZ"/>
    <s v="08"/>
    <s v="LIVING BEAUTY"/>
    <s v="08010301"/>
    <s v="GROOMING KIT MAIN"/>
    <s v="ER-CSF1-A301"/>
    <n v="202507"/>
    <s v="Jul"/>
    <n v="-0.19864000000000001"/>
    <n v="-26"/>
    <x v="1"/>
  </r>
  <r>
    <s v="D2C-LWH"/>
    <s v="02"/>
    <s v="HOME AV"/>
    <s v="02010202"/>
    <s v="2K BD Player"/>
    <s v="DMP-BDT185EG"/>
    <n v="202601"/>
    <s v="Jan"/>
    <n v="-0.19120000000000001"/>
    <n v="-4"/>
    <x v="0"/>
  </r>
  <r>
    <s v="D2C-LWH"/>
    <s v="02"/>
    <s v="HOME AV"/>
    <s v="02010202"/>
    <s v="2K BD Player"/>
    <s v="DMP-BDT185EG"/>
    <n v="202602"/>
    <s v="Feb"/>
    <n v="-0.19120000000000001"/>
    <n v="-4"/>
    <x v="0"/>
  </r>
  <r>
    <s v="D2C-LWH"/>
    <s v="02"/>
    <s v="HOME AV"/>
    <s v="02010202"/>
    <s v="2K BD Player"/>
    <s v="DMP-BDT185EG"/>
    <n v="202603"/>
    <s v="Mar"/>
    <n v="-0.19120000000000001"/>
    <n v="-4"/>
    <x v="0"/>
  </r>
  <r>
    <s v="D2C-LWH"/>
    <s v="02"/>
    <s v="HOME AV"/>
    <s v="02010202"/>
    <s v="2K BD Player"/>
    <s v="DMP-BDT185EG"/>
    <n v="202504"/>
    <s v="Apr"/>
    <n v="-0.19120000000000001"/>
    <n v="-4"/>
    <x v="0"/>
  </r>
  <r>
    <s v="D2C-LWH"/>
    <s v="02"/>
    <s v="HOME AV"/>
    <s v="02010202"/>
    <s v="2K BD Player"/>
    <s v="DMP-BDT185EG"/>
    <n v="202505"/>
    <s v="May"/>
    <n v="-0.19120000000000001"/>
    <n v="-4"/>
    <x v="0"/>
  </r>
  <r>
    <s v="D2C-LWH"/>
    <s v="02"/>
    <s v="HOME AV"/>
    <s v="02010202"/>
    <s v="2K BD Player"/>
    <s v="DMP-BDT185EG"/>
    <n v="202506"/>
    <s v="Jun"/>
    <n v="-0.19120000000000001"/>
    <n v="-4"/>
    <x v="0"/>
  </r>
  <r>
    <s v="D2C-LWH"/>
    <s v="02"/>
    <s v="HOME AV"/>
    <s v="02010202"/>
    <s v="2K BD Player"/>
    <s v="DMP-BDT185EG"/>
    <n v="202507"/>
    <s v="Jul"/>
    <n v="-0.19120000000000001"/>
    <n v="-4"/>
    <x v="0"/>
  </r>
  <r>
    <s v="D2C-LWH"/>
    <s v="02"/>
    <s v="HOME AV"/>
    <s v="02010202"/>
    <s v="2K BD Player"/>
    <s v="DMP-BDT185EG"/>
    <n v="202508"/>
    <s v="Aug"/>
    <n v="-0.19120000000000001"/>
    <n v="-4"/>
    <x v="0"/>
  </r>
  <r>
    <s v="D2C-LWH"/>
    <s v="02"/>
    <s v="HOME AV"/>
    <s v="02010202"/>
    <s v="2K BD Player"/>
    <s v="DMP-BDT185EG"/>
    <n v="202509"/>
    <s v="Sep"/>
    <n v="-0.19120000000000001"/>
    <n v="-4"/>
    <x v="0"/>
  </r>
  <r>
    <s v="D2C-LWH"/>
    <s v="02"/>
    <s v="HOME AV"/>
    <s v="02010202"/>
    <s v="2K BD Player"/>
    <s v="DMP-BDT185EG"/>
    <n v="202510"/>
    <s v="Oct"/>
    <n v="-0.19120000000000001"/>
    <n v="-4"/>
    <x v="0"/>
  </r>
  <r>
    <s v="D2C-LWH"/>
    <s v="02"/>
    <s v="HOME AV"/>
    <s v="02010202"/>
    <s v="2K BD Player"/>
    <s v="DMP-BDT185EG"/>
    <n v="202511"/>
    <s v="Nov"/>
    <n v="-0.19120000000000001"/>
    <n v="-4"/>
    <x v="0"/>
  </r>
  <r>
    <s v="D2C-LWH"/>
    <s v="02"/>
    <s v="HOME AV"/>
    <s v="02010202"/>
    <s v="2K BD Player"/>
    <s v="DMP-BDT185EG"/>
    <n v="202512"/>
    <s v="Dec"/>
    <n v="-0.19120000000000001"/>
    <n v="-4"/>
    <x v="0"/>
  </r>
  <r>
    <s v="PIT-AMZ"/>
    <s v="08"/>
    <s v="LIVING BEAUTY"/>
    <s v="08010402"/>
    <s v="ORAL IRRIGATOR"/>
    <s v="EW-DJ11-A503"/>
    <n v="202507"/>
    <s v="Jul"/>
    <n v="-0.18734999999999999"/>
    <n v="-15"/>
    <x v="1"/>
  </r>
  <r>
    <s v="D2C-LWH"/>
    <s v="06"/>
    <s v="KITCHEN APPLIANCE"/>
    <s v="06020201"/>
    <s v="MWO (GRILL)"/>
    <s v="NN-K10JWMEPG"/>
    <n v="202601"/>
    <s v="Jan"/>
    <n v="-0.16819999999999999"/>
    <n v="-5"/>
    <x v="2"/>
  </r>
  <r>
    <s v="D2C-LWH"/>
    <s v="06"/>
    <s v="KITCHEN APPLIANCE"/>
    <s v="06020201"/>
    <s v="MWO (GRILL)"/>
    <s v="NN-K10JWMEPG"/>
    <n v="202602"/>
    <s v="Feb"/>
    <n v="-0.16819999999999999"/>
    <n v="-5"/>
    <x v="2"/>
  </r>
  <r>
    <s v="D2C-LWH"/>
    <s v="06"/>
    <s v="KITCHEN APPLIANCE"/>
    <s v="06020201"/>
    <s v="MWO (GRILL)"/>
    <s v="NN-K10JWMEPG"/>
    <n v="202603"/>
    <s v="Mar"/>
    <n v="-0.16819999999999999"/>
    <n v="-5"/>
    <x v="2"/>
  </r>
  <r>
    <s v="D2C-LWH"/>
    <s v="06"/>
    <s v="KITCHEN APPLIANCE"/>
    <s v="06020201"/>
    <s v="MWO (GRILL)"/>
    <s v="NN-K10JWMEPG"/>
    <n v="202504"/>
    <s v="Apr"/>
    <n v="-0.16819999999999999"/>
    <n v="-5"/>
    <x v="2"/>
  </r>
  <r>
    <s v="D2C-LWH"/>
    <s v="06"/>
    <s v="KITCHEN APPLIANCE"/>
    <s v="06020201"/>
    <s v="MWO (GRILL)"/>
    <s v="NN-K10JWMEPG"/>
    <n v="202505"/>
    <s v="May"/>
    <n v="-0.16819999999999999"/>
    <n v="-5"/>
    <x v="2"/>
  </r>
  <r>
    <s v="D2C-LWH"/>
    <s v="06"/>
    <s v="KITCHEN APPLIANCE"/>
    <s v="06020201"/>
    <s v="MWO (GRILL)"/>
    <s v="NN-K10JWMEPG"/>
    <n v="202506"/>
    <s v="Jun"/>
    <n v="-0.16819999999999999"/>
    <n v="-5"/>
    <x v="2"/>
  </r>
  <r>
    <s v="D2C-LWH"/>
    <s v="06"/>
    <s v="KITCHEN APPLIANCE"/>
    <s v="06020201"/>
    <s v="MWO (GRILL)"/>
    <s v="NN-K10JWMEPG"/>
    <n v="202507"/>
    <s v="Jul"/>
    <n v="-0.16819999999999999"/>
    <n v="-5"/>
    <x v="2"/>
  </r>
  <r>
    <s v="D2C-LWH"/>
    <s v="06"/>
    <s v="KITCHEN APPLIANCE"/>
    <s v="06020201"/>
    <s v="MWO (GRILL)"/>
    <s v="NN-K10JWMEPG"/>
    <n v="202508"/>
    <s v="Aug"/>
    <n v="-0.16819999999999999"/>
    <n v="-5"/>
    <x v="2"/>
  </r>
  <r>
    <s v="D2C-LWH"/>
    <s v="06"/>
    <s v="KITCHEN APPLIANCE"/>
    <s v="06020201"/>
    <s v="MWO (GRILL)"/>
    <s v="NN-K10JWMEPG"/>
    <n v="202509"/>
    <s v="Sep"/>
    <n v="-0.16819999999999999"/>
    <n v="-5"/>
    <x v="2"/>
  </r>
  <r>
    <s v="D2C-LWH"/>
    <s v="06"/>
    <s v="KITCHEN APPLIANCE"/>
    <s v="06020201"/>
    <s v="MWO (GRILL)"/>
    <s v="NN-K10JWMEPG"/>
    <n v="202510"/>
    <s v="Oct"/>
    <n v="-0.16819999999999999"/>
    <n v="-5"/>
    <x v="2"/>
  </r>
  <r>
    <s v="D2C-LWH"/>
    <s v="06"/>
    <s v="KITCHEN APPLIANCE"/>
    <s v="06020201"/>
    <s v="MWO (GRILL)"/>
    <s v="NN-K10JWMEPG"/>
    <n v="202511"/>
    <s v="Nov"/>
    <n v="-0.16819999999999999"/>
    <n v="-5"/>
    <x v="2"/>
  </r>
  <r>
    <s v="D2C-LWH"/>
    <s v="06"/>
    <s v="KITCHEN APPLIANCE"/>
    <s v="06020201"/>
    <s v="MWO (GRILL)"/>
    <s v="NN-K10JWMEPG"/>
    <n v="202512"/>
    <s v="Dec"/>
    <n v="-0.16819999999999999"/>
    <n v="-5"/>
    <x v="2"/>
  </r>
  <r>
    <s v="D2C-LWH"/>
    <s v="08"/>
    <s v="LIVING BEAUTY"/>
    <s v="08010202"/>
    <s v="CONSUMER HAIR TRIM"/>
    <s v="ER-SC60-S803"/>
    <n v="202504"/>
    <s v="Apr"/>
    <n v="-0.1608"/>
    <n v="-4"/>
    <x v="1"/>
  </r>
  <r>
    <s v="D2C-LWH"/>
    <s v="08"/>
    <s v="LIVING BEAUTY"/>
    <s v="08010202"/>
    <s v="CONSUMER HAIR TRIM"/>
    <s v="ER-SC60-S803"/>
    <n v="202505"/>
    <s v="May"/>
    <n v="-0.1608"/>
    <n v="-4"/>
    <x v="1"/>
  </r>
  <r>
    <s v="PFS-AMZ"/>
    <s v="08"/>
    <s v="LIVING BEAUTY"/>
    <s v="08010301"/>
    <s v="GROOMING KIT MAIN"/>
    <s v="ER-CNT1-A301"/>
    <n v="202507"/>
    <s v="Jul"/>
    <n v="-0.1532"/>
    <n v="-40"/>
    <x v="1"/>
  </r>
  <r>
    <s v="PIB-AMZ"/>
    <s v="08"/>
    <s v="LIVING BEAUTY"/>
    <s v="08010203"/>
    <s v="NOSE/EAR TRIMMER"/>
    <s v="ER-GN300K503"/>
    <n v="202505"/>
    <s v="May"/>
    <n v="-0.14895"/>
    <n v="-15"/>
    <x v="1"/>
  </r>
  <r>
    <s v="PFS-AMZ"/>
    <s v="08"/>
    <s v="LIVING BEAUTY"/>
    <s v="08010101"/>
    <s v="SHAVER MEN"/>
    <s v="ES-LL41-K503"/>
    <n v="202504"/>
    <s v="Apr"/>
    <n v="-0.14815"/>
    <n v="-5"/>
    <x v="1"/>
  </r>
  <r>
    <s v="PFS-AMZ"/>
    <s v="08"/>
    <s v="LIVING BEAUTY"/>
    <s v="08010201"/>
    <s v="BEARD TRIMMER"/>
    <s v="ER-GB43-K503"/>
    <n v="202507"/>
    <s v="Jul"/>
    <n v="-0.14509"/>
    <n v="-11"/>
    <x v="1"/>
  </r>
  <r>
    <s v="D2C-LWH"/>
    <s v="02"/>
    <s v="HOME AV"/>
    <s v="02040601"/>
    <s v="SOUNDBAR W/O DRIVE"/>
    <s v="SC-HTB200EGK"/>
    <n v="202504"/>
    <s v="Apr"/>
    <n v="-0.14163000000000001"/>
    <n v="-3"/>
    <x v="0"/>
  </r>
  <r>
    <s v="D2C-LWH"/>
    <s v="02"/>
    <s v="HOME AV"/>
    <s v="02040601"/>
    <s v="SOUNDBAR W/O DRIVE"/>
    <s v="SC-HTB200EGK"/>
    <n v="202505"/>
    <s v="May"/>
    <n v="-0.14163000000000001"/>
    <n v="-3"/>
    <x v="0"/>
  </r>
  <r>
    <s v="D2C-LWH"/>
    <s v="02"/>
    <s v="HOME AV"/>
    <s v="02040601"/>
    <s v="SOUNDBAR W/O DRIVE"/>
    <s v="SC-HTB200EGK"/>
    <n v="202506"/>
    <s v="Jun"/>
    <n v="-0.14163000000000001"/>
    <n v="-3"/>
    <x v="0"/>
  </r>
  <r>
    <s v="D2C-LWH"/>
    <s v="02"/>
    <s v="HOME AV"/>
    <s v="02010202"/>
    <s v="2K BD Player"/>
    <s v="DMP-BDT384EG"/>
    <n v="202601"/>
    <s v="Jan"/>
    <n v="-0.13783999999999999"/>
    <n v="-2"/>
    <x v="0"/>
  </r>
  <r>
    <s v="D2C-LWH"/>
    <s v="02"/>
    <s v="HOME AV"/>
    <s v="02010202"/>
    <s v="2K BD Player"/>
    <s v="DMP-BDT384EG"/>
    <n v="202602"/>
    <s v="Feb"/>
    <n v="-0.13783999999999999"/>
    <n v="-2"/>
    <x v="0"/>
  </r>
  <r>
    <s v="D2C-LWH"/>
    <s v="02"/>
    <s v="HOME AV"/>
    <s v="02010202"/>
    <s v="2K BD Player"/>
    <s v="DMP-BDT384EG"/>
    <n v="202603"/>
    <s v="Mar"/>
    <n v="-0.13783999999999999"/>
    <n v="-2"/>
    <x v="0"/>
  </r>
  <r>
    <s v="D2C-LWH"/>
    <s v="02"/>
    <s v="HOME AV"/>
    <s v="02010202"/>
    <s v="2K BD Player"/>
    <s v="DMP-BDT384EG"/>
    <n v="202504"/>
    <s v="Apr"/>
    <n v="-0.13783999999999999"/>
    <n v="-2"/>
    <x v="0"/>
  </r>
  <r>
    <s v="D2C-LWH"/>
    <s v="02"/>
    <s v="HOME AV"/>
    <s v="02010202"/>
    <s v="2K BD Player"/>
    <s v="DMP-BDT384EG"/>
    <n v="202505"/>
    <s v="May"/>
    <n v="-0.13783999999999999"/>
    <n v="-2"/>
    <x v="0"/>
  </r>
  <r>
    <s v="D2C-LWH"/>
    <s v="02"/>
    <s v="HOME AV"/>
    <s v="02010202"/>
    <s v="2K BD Player"/>
    <s v="DMP-BDT384EG"/>
    <n v="202506"/>
    <s v="Jun"/>
    <n v="-0.13783999999999999"/>
    <n v="-2"/>
    <x v="0"/>
  </r>
  <r>
    <s v="D2C-LWH"/>
    <s v="02"/>
    <s v="HOME AV"/>
    <s v="02010202"/>
    <s v="2K BD Player"/>
    <s v="DMP-BDT384EG"/>
    <n v="202507"/>
    <s v="Jul"/>
    <n v="-0.13783999999999999"/>
    <n v="-2"/>
    <x v="0"/>
  </r>
  <r>
    <s v="D2C-LWH"/>
    <s v="02"/>
    <s v="HOME AV"/>
    <s v="02010202"/>
    <s v="2K BD Player"/>
    <s v="DMP-BDT384EG"/>
    <n v="202508"/>
    <s v="Aug"/>
    <n v="-0.13783999999999999"/>
    <n v="-2"/>
    <x v="0"/>
  </r>
  <r>
    <s v="D2C-LWH"/>
    <s v="02"/>
    <s v="HOME AV"/>
    <s v="02010202"/>
    <s v="2K BD Player"/>
    <s v="DMP-BDT384EG"/>
    <n v="202509"/>
    <s v="Sep"/>
    <n v="-0.13783999999999999"/>
    <n v="-2"/>
    <x v="0"/>
  </r>
  <r>
    <s v="D2C-LWH"/>
    <s v="02"/>
    <s v="HOME AV"/>
    <s v="02010202"/>
    <s v="2K BD Player"/>
    <s v="DMP-BDT384EG"/>
    <n v="202510"/>
    <s v="Oct"/>
    <n v="-0.13783999999999999"/>
    <n v="-2"/>
    <x v="0"/>
  </r>
  <r>
    <s v="D2C-LWH"/>
    <s v="02"/>
    <s v="HOME AV"/>
    <s v="02010202"/>
    <s v="2K BD Player"/>
    <s v="DMP-BDT384EG"/>
    <n v="202511"/>
    <s v="Nov"/>
    <n v="-0.13783999999999999"/>
    <n v="-2"/>
    <x v="0"/>
  </r>
  <r>
    <s v="D2C-LWH"/>
    <s v="02"/>
    <s v="HOME AV"/>
    <s v="02010202"/>
    <s v="2K BD Player"/>
    <s v="DMP-BDT384EG"/>
    <n v="202512"/>
    <s v="Dec"/>
    <n v="-0.13783999999999999"/>
    <n v="-2"/>
    <x v="0"/>
  </r>
  <r>
    <s v="D2C-LWH"/>
    <s v="05"/>
    <s v="COMMUNICATION"/>
    <s v="05120101"/>
    <s v="EMP ODM"/>
    <s v="KX-TU446EXR"/>
    <n v="202504"/>
    <s v="Apr"/>
    <n v="-0.13496"/>
    <n v="-7"/>
    <x v="5"/>
  </r>
  <r>
    <s v="D2C-LWH"/>
    <s v="05"/>
    <s v="COMMUNICATION"/>
    <s v="05120101"/>
    <s v="EMP ODM"/>
    <s v="KX-TU446EXR"/>
    <n v="202505"/>
    <s v="May"/>
    <n v="-0.13496"/>
    <n v="-7"/>
    <x v="5"/>
  </r>
  <r>
    <s v="D2C-LWH"/>
    <s v="05"/>
    <s v="COMMUNICATION"/>
    <s v="05120101"/>
    <s v="EMP ODM"/>
    <s v="KX-TU446EXR"/>
    <n v="202506"/>
    <s v="Jun"/>
    <n v="-0.13496"/>
    <n v="-7"/>
    <x v="5"/>
  </r>
  <r>
    <s v="D2C-LWH"/>
    <s v="05"/>
    <s v="COMMUNICATION"/>
    <s v="05120101"/>
    <s v="EMP ODM"/>
    <s v="KX-TU446EXR"/>
    <n v="202507"/>
    <s v="Jul"/>
    <n v="-0.13496"/>
    <n v="-7"/>
    <x v="5"/>
  </r>
  <r>
    <s v="D2C-LWH"/>
    <s v="05"/>
    <s v="COMMUNICATION"/>
    <s v="05120101"/>
    <s v="EMP ODM"/>
    <s v="KX-TU446EXR"/>
    <n v="202508"/>
    <s v="Aug"/>
    <n v="-0.13496"/>
    <n v="-7"/>
    <x v="5"/>
  </r>
  <r>
    <s v="D2C-LWH"/>
    <s v="02"/>
    <s v="HOME AV"/>
    <s v="02010202"/>
    <s v="2K BD Player"/>
    <s v="DMP-BDT385EG"/>
    <n v="202601"/>
    <s v="Jan"/>
    <n v="-0.13317999999999999"/>
    <n v="-2"/>
    <x v="0"/>
  </r>
  <r>
    <s v="D2C-LWH"/>
    <s v="02"/>
    <s v="HOME AV"/>
    <s v="02010202"/>
    <s v="2K BD Player"/>
    <s v="DMP-BDT385EG"/>
    <n v="202602"/>
    <s v="Feb"/>
    <n v="-0.13317999999999999"/>
    <n v="-2"/>
    <x v="0"/>
  </r>
  <r>
    <s v="D2C-LWH"/>
    <s v="02"/>
    <s v="HOME AV"/>
    <s v="02010202"/>
    <s v="2K BD Player"/>
    <s v="DMP-BDT385EG"/>
    <n v="202603"/>
    <s v="Mar"/>
    <n v="-0.13317999999999999"/>
    <n v="-2"/>
    <x v="0"/>
  </r>
  <r>
    <s v="D2C-LWH"/>
    <s v="02"/>
    <s v="HOME AV"/>
    <s v="02010202"/>
    <s v="2K BD Player"/>
    <s v="DMP-BDT385EG"/>
    <n v="202504"/>
    <s v="Apr"/>
    <n v="-0.13317999999999999"/>
    <n v="-2"/>
    <x v="0"/>
  </r>
  <r>
    <s v="D2C-LWH"/>
    <s v="02"/>
    <s v="HOME AV"/>
    <s v="02010202"/>
    <s v="2K BD Player"/>
    <s v="DMP-BDT385EG"/>
    <n v="202505"/>
    <s v="May"/>
    <n v="-0.13317999999999999"/>
    <n v="-2"/>
    <x v="0"/>
  </r>
  <r>
    <s v="D2C-LWH"/>
    <s v="02"/>
    <s v="HOME AV"/>
    <s v="02010202"/>
    <s v="2K BD Player"/>
    <s v="DMP-BDT385EG"/>
    <n v="202506"/>
    <s v="Jun"/>
    <n v="-0.13317999999999999"/>
    <n v="-2"/>
    <x v="0"/>
  </r>
  <r>
    <s v="D2C-LWH"/>
    <s v="02"/>
    <s v="HOME AV"/>
    <s v="02010202"/>
    <s v="2K BD Player"/>
    <s v="DMP-BDT385EG"/>
    <n v="202507"/>
    <s v="Jul"/>
    <n v="-0.13317999999999999"/>
    <n v="-2"/>
    <x v="0"/>
  </r>
  <r>
    <s v="D2C-LWH"/>
    <s v="02"/>
    <s v="HOME AV"/>
    <s v="02010202"/>
    <s v="2K BD Player"/>
    <s v="DMP-BDT385EG"/>
    <n v="202508"/>
    <s v="Aug"/>
    <n v="-0.13317999999999999"/>
    <n v="-2"/>
    <x v="0"/>
  </r>
  <r>
    <s v="D2C-LWH"/>
    <s v="02"/>
    <s v="HOME AV"/>
    <s v="02010202"/>
    <s v="2K BD Player"/>
    <s v="DMP-BDT385EG"/>
    <n v="202509"/>
    <s v="Sep"/>
    <n v="-0.13317999999999999"/>
    <n v="-2"/>
    <x v="0"/>
  </r>
  <r>
    <s v="D2C-LWH"/>
    <s v="02"/>
    <s v="HOME AV"/>
    <s v="02010202"/>
    <s v="2K BD Player"/>
    <s v="DMP-BDT385EG"/>
    <n v="202510"/>
    <s v="Oct"/>
    <n v="-0.13317999999999999"/>
    <n v="-2"/>
    <x v="0"/>
  </r>
  <r>
    <s v="D2C-LWH"/>
    <s v="02"/>
    <s v="HOME AV"/>
    <s v="02010202"/>
    <s v="2K BD Player"/>
    <s v="DMP-BDT385EG"/>
    <n v="202511"/>
    <s v="Nov"/>
    <n v="-0.13317999999999999"/>
    <n v="-2"/>
    <x v="0"/>
  </r>
  <r>
    <s v="D2C-LWH"/>
    <s v="02"/>
    <s v="HOME AV"/>
    <s v="02010202"/>
    <s v="2K BD Player"/>
    <s v="DMP-BDT385EG"/>
    <n v="202512"/>
    <s v="Dec"/>
    <n v="-0.13317999999999999"/>
    <n v="-2"/>
    <x v="0"/>
  </r>
  <r>
    <s v="D2C-LWH"/>
    <s v="05"/>
    <s v="COMMUNICATION"/>
    <s v="05010101"/>
    <s v="TEL DECT MAIN"/>
    <s v="KX-TGJ322GR"/>
    <n v="202601"/>
    <s v="Jan"/>
    <n v="-0.12644"/>
    <n v="-4"/>
    <x v="5"/>
  </r>
  <r>
    <s v="D2C-LWH"/>
    <s v="05"/>
    <s v="COMMUNICATION"/>
    <s v="05010101"/>
    <s v="TEL DECT MAIN"/>
    <s v="KX-TGJ322GR"/>
    <n v="202602"/>
    <s v="Feb"/>
    <n v="-0.12644"/>
    <n v="-4"/>
    <x v="5"/>
  </r>
  <r>
    <s v="D2C-LWH"/>
    <s v="05"/>
    <s v="COMMUNICATION"/>
    <s v="05010101"/>
    <s v="TEL DECT MAIN"/>
    <s v="KX-TGJ322GR"/>
    <n v="202603"/>
    <s v="Mar"/>
    <n v="-0.12644"/>
    <n v="-4"/>
    <x v="5"/>
  </r>
  <r>
    <s v="D2C-LWH"/>
    <s v="05"/>
    <s v="COMMUNICATION"/>
    <s v="05010101"/>
    <s v="TEL DECT MAIN"/>
    <s v="KX-TGJ322GR"/>
    <n v="202504"/>
    <s v="Apr"/>
    <n v="-0.12644"/>
    <n v="-4"/>
    <x v="5"/>
  </r>
  <r>
    <s v="D2C-LWH"/>
    <s v="05"/>
    <s v="COMMUNICATION"/>
    <s v="05010101"/>
    <s v="TEL DECT MAIN"/>
    <s v="KX-TGJ322GR"/>
    <n v="202505"/>
    <s v="May"/>
    <n v="-0.12644"/>
    <n v="-4"/>
    <x v="5"/>
  </r>
  <r>
    <s v="D2C-LWH"/>
    <s v="05"/>
    <s v="COMMUNICATION"/>
    <s v="05010101"/>
    <s v="TEL DECT MAIN"/>
    <s v="KX-TGJ322GR"/>
    <n v="202506"/>
    <s v="Jun"/>
    <n v="-0.12644"/>
    <n v="-4"/>
    <x v="5"/>
  </r>
  <r>
    <s v="D2C-LWH"/>
    <s v="05"/>
    <s v="COMMUNICATION"/>
    <s v="05010101"/>
    <s v="TEL DECT MAIN"/>
    <s v="KX-TGJ322GR"/>
    <n v="202507"/>
    <s v="Jul"/>
    <n v="-0.12644"/>
    <n v="-4"/>
    <x v="5"/>
  </r>
  <r>
    <s v="D2C-LWH"/>
    <s v="05"/>
    <s v="COMMUNICATION"/>
    <s v="05010101"/>
    <s v="TEL DECT MAIN"/>
    <s v="KX-TGJ322GR"/>
    <n v="202508"/>
    <s v="Aug"/>
    <n v="-0.12644"/>
    <n v="-4"/>
    <x v="5"/>
  </r>
  <r>
    <s v="D2C-LWH"/>
    <s v="05"/>
    <s v="COMMUNICATION"/>
    <s v="05010101"/>
    <s v="TEL DECT MAIN"/>
    <s v="KX-TGJ322GR"/>
    <n v="202509"/>
    <s v="Sep"/>
    <n v="-0.12644"/>
    <n v="-4"/>
    <x v="5"/>
  </r>
  <r>
    <s v="D2C-LWH"/>
    <s v="05"/>
    <s v="COMMUNICATION"/>
    <s v="05010101"/>
    <s v="TEL DECT MAIN"/>
    <s v="KX-TGJ322GR"/>
    <n v="202510"/>
    <s v="Oct"/>
    <n v="-0.12644"/>
    <n v="-4"/>
    <x v="5"/>
  </r>
  <r>
    <s v="D2C-LWH"/>
    <s v="05"/>
    <s v="COMMUNICATION"/>
    <s v="05010101"/>
    <s v="TEL DECT MAIN"/>
    <s v="KX-TGJ322GR"/>
    <n v="202511"/>
    <s v="Nov"/>
    <n v="-0.12644"/>
    <n v="-4"/>
    <x v="5"/>
  </r>
  <r>
    <s v="D2C-LWH"/>
    <s v="05"/>
    <s v="COMMUNICATION"/>
    <s v="05010101"/>
    <s v="TEL DECT MAIN"/>
    <s v="KX-TGJ322GR"/>
    <n v="202512"/>
    <s v="Dec"/>
    <n v="-0.12644"/>
    <n v="-4"/>
    <x v="5"/>
  </r>
  <r>
    <s v="D2C-LWH"/>
    <s v="06"/>
    <s v="KITCHEN APPLIANCE"/>
    <s v="06020101"/>
    <s v="MWO (SOLO)"/>
    <s v="NN-SD27HSGTG"/>
    <n v="202601"/>
    <s v="Jan"/>
    <n v="-0.12554000000000001"/>
    <n v="-2"/>
    <x v="2"/>
  </r>
  <r>
    <s v="D2C-LWH"/>
    <s v="06"/>
    <s v="KITCHEN APPLIANCE"/>
    <s v="06020101"/>
    <s v="MWO (SOLO)"/>
    <s v="NN-SD27HSGTG"/>
    <n v="202602"/>
    <s v="Feb"/>
    <n v="-0.12554000000000001"/>
    <n v="-2"/>
    <x v="2"/>
  </r>
  <r>
    <s v="D2C-LWH"/>
    <s v="06"/>
    <s v="KITCHEN APPLIANCE"/>
    <s v="06020101"/>
    <s v="MWO (SOLO)"/>
    <s v="NN-SD27HSGTG"/>
    <n v="202603"/>
    <s v="Mar"/>
    <n v="-0.12554000000000001"/>
    <n v="-2"/>
    <x v="2"/>
  </r>
  <r>
    <s v="D2C-LWH"/>
    <s v="06"/>
    <s v="KITCHEN APPLIANCE"/>
    <s v="06020101"/>
    <s v="MWO (SOLO)"/>
    <s v="NN-SD27HSGTG"/>
    <n v="202504"/>
    <s v="Apr"/>
    <n v="-0.12554000000000001"/>
    <n v="-2"/>
    <x v="2"/>
  </r>
  <r>
    <s v="D2C-LWH"/>
    <s v="06"/>
    <s v="KITCHEN APPLIANCE"/>
    <s v="06020101"/>
    <s v="MWO (SOLO)"/>
    <s v="NN-SD27HSGTG"/>
    <n v="202505"/>
    <s v="May"/>
    <n v="-0.12554000000000001"/>
    <n v="-2"/>
    <x v="2"/>
  </r>
  <r>
    <s v="D2C-LWH"/>
    <s v="06"/>
    <s v="KITCHEN APPLIANCE"/>
    <s v="06020101"/>
    <s v="MWO (SOLO)"/>
    <s v="NN-SD27HSGTG"/>
    <n v="202506"/>
    <s v="Jun"/>
    <n v="-0.12554000000000001"/>
    <n v="-2"/>
    <x v="2"/>
  </r>
  <r>
    <s v="D2C-LWH"/>
    <s v="06"/>
    <s v="KITCHEN APPLIANCE"/>
    <s v="06020101"/>
    <s v="MWO (SOLO)"/>
    <s v="NN-SD27HSGTG"/>
    <n v="202507"/>
    <s v="Jul"/>
    <n v="-0.12554000000000001"/>
    <n v="-2"/>
    <x v="2"/>
  </r>
  <r>
    <s v="D2C-LWH"/>
    <s v="06"/>
    <s v="KITCHEN APPLIANCE"/>
    <s v="06020101"/>
    <s v="MWO (SOLO)"/>
    <s v="NN-SD27HSGTG"/>
    <n v="202508"/>
    <s v="Aug"/>
    <n v="-0.12554000000000001"/>
    <n v="-2"/>
    <x v="2"/>
  </r>
  <r>
    <s v="D2C-LWH"/>
    <s v="06"/>
    <s v="KITCHEN APPLIANCE"/>
    <s v="06020101"/>
    <s v="MWO (SOLO)"/>
    <s v="NN-SD27HSGTG"/>
    <n v="202509"/>
    <s v="Sep"/>
    <n v="-0.12554000000000001"/>
    <n v="-2"/>
    <x v="2"/>
  </r>
  <r>
    <s v="D2C-LWH"/>
    <s v="06"/>
    <s v="KITCHEN APPLIANCE"/>
    <s v="06020101"/>
    <s v="MWO (SOLO)"/>
    <s v="NN-SD27HSGTG"/>
    <n v="202510"/>
    <s v="Oct"/>
    <n v="-0.12554000000000001"/>
    <n v="-2"/>
    <x v="2"/>
  </r>
  <r>
    <s v="D2C-LWH"/>
    <s v="06"/>
    <s v="KITCHEN APPLIANCE"/>
    <s v="06020101"/>
    <s v="MWO (SOLO)"/>
    <s v="NN-SD27HSGTG"/>
    <n v="202511"/>
    <s v="Nov"/>
    <n v="-0.12554000000000001"/>
    <n v="-2"/>
    <x v="2"/>
  </r>
  <r>
    <s v="D2C-LWH"/>
    <s v="06"/>
    <s v="KITCHEN APPLIANCE"/>
    <s v="06020101"/>
    <s v="MWO (SOLO)"/>
    <s v="NN-SD27HSGTG"/>
    <n v="202512"/>
    <s v="Dec"/>
    <n v="-0.12554000000000001"/>
    <n v="-2"/>
    <x v="2"/>
  </r>
  <r>
    <s v="D2C-LWH"/>
    <s v="02"/>
    <s v="HOME AV"/>
    <s v="02040101"/>
    <s v="MICRO SYS MAIN"/>
    <s v="SC-PMX94EG-S"/>
    <n v="202504"/>
    <s v="Apr"/>
    <n v="-0.12354999999999999"/>
    <n v="-1"/>
    <x v="0"/>
  </r>
  <r>
    <s v="D2C-LWH"/>
    <s v="01"/>
    <s v="DISPLAY"/>
    <s v="01020204"/>
    <s v="LCD FHD Smart 30-34"/>
    <s v="TB-32S45AEZ"/>
    <n v="202504"/>
    <s v="Apr"/>
    <n v="-0.12148"/>
    <n v="-1"/>
    <x v="4"/>
  </r>
  <r>
    <s v="PIB-AMZ"/>
    <s v="08"/>
    <s v="LIVING BEAUTY"/>
    <s v="08010201"/>
    <s v="BEARD TRIMMER"/>
    <s v="ER-GB86-K503"/>
    <n v="202506"/>
    <s v="Jun"/>
    <n v="-0.12089999999999999"/>
    <n v="-6"/>
    <x v="1"/>
  </r>
  <r>
    <s v="PIB-AMZ"/>
    <s v="08"/>
    <s v="LIVING BEAUTY"/>
    <s v="08010201"/>
    <s v="BEARD TRIMMER"/>
    <s v="ER-GB86-K503"/>
    <n v="202507"/>
    <s v="Jul"/>
    <n v="-0.12089999999999999"/>
    <n v="-6"/>
    <x v="1"/>
  </r>
  <r>
    <s v="PIB-AMZ"/>
    <s v="08"/>
    <s v="LIVING BEAUTY"/>
    <s v="08010201"/>
    <s v="BEARD TRIMMER"/>
    <s v="ER-GB86-K503"/>
    <n v="202508"/>
    <s v="Aug"/>
    <n v="-0.12089999999999999"/>
    <n v="-6"/>
    <x v="1"/>
  </r>
  <r>
    <s v="PIB-AMZ"/>
    <s v="08"/>
    <s v="LIVING BEAUTY"/>
    <s v="08010202"/>
    <s v="CONSUMER HAIR TRIM"/>
    <s v="ER-GC71-S503"/>
    <n v="202506"/>
    <s v="Jun"/>
    <n v="-0.12039999999999999"/>
    <n v="-8"/>
    <x v="1"/>
  </r>
  <r>
    <s v="PIB-AMZ"/>
    <s v="08"/>
    <s v="LIVING BEAUTY"/>
    <s v="08010202"/>
    <s v="CONSUMER HAIR TRIM"/>
    <s v="ER-GC71-S503"/>
    <n v="202507"/>
    <s v="Jul"/>
    <n v="-0.12039999999999999"/>
    <n v="-8"/>
    <x v="1"/>
  </r>
  <r>
    <s v="D2C-LWH"/>
    <s v="05"/>
    <s v="COMMUNICATION"/>
    <s v="05120101"/>
    <s v="EMP ODM"/>
    <s v="KX-TU446EXG"/>
    <n v="202504"/>
    <s v="Apr"/>
    <n v="-0.11766"/>
    <n v="-6"/>
    <x v="5"/>
  </r>
  <r>
    <s v="D2C-LWH"/>
    <s v="05"/>
    <s v="COMMUNICATION"/>
    <s v="05120101"/>
    <s v="EMP ODM"/>
    <s v="KX-TU446EXG"/>
    <n v="202505"/>
    <s v="May"/>
    <n v="-0.11766"/>
    <n v="-6"/>
    <x v="5"/>
  </r>
  <r>
    <s v="D2C-LWH"/>
    <s v="05"/>
    <s v="COMMUNICATION"/>
    <s v="05120101"/>
    <s v="EMP ODM"/>
    <s v="KX-TU446EXG"/>
    <n v="202506"/>
    <s v="Jun"/>
    <n v="-0.11766"/>
    <n v="-6"/>
    <x v="5"/>
  </r>
  <r>
    <s v="D2C-LWH"/>
    <s v="05"/>
    <s v="COMMUNICATION"/>
    <s v="05120101"/>
    <s v="EMP ODM"/>
    <s v="KX-TU446EXG"/>
    <n v="202507"/>
    <s v="Jul"/>
    <n v="-0.11766"/>
    <n v="-6"/>
    <x v="5"/>
  </r>
  <r>
    <s v="D2C-LWH"/>
    <s v="05"/>
    <s v="COMMUNICATION"/>
    <s v="05120101"/>
    <s v="EMP ODM"/>
    <s v="KX-TU446EXG"/>
    <n v="202508"/>
    <s v="Aug"/>
    <n v="-0.11766"/>
    <n v="-6"/>
    <x v="5"/>
  </r>
  <r>
    <s v="D2C-LWH"/>
    <s v="01"/>
    <s v="DISPLAY"/>
    <s v="01020404"/>
    <s v="LCD HD-R Smart 30-34"/>
    <s v="TV-32S50AEZ"/>
    <n v="202504"/>
    <s v="Apr"/>
    <n v="-0.11759"/>
    <n v="-1"/>
    <x v="4"/>
  </r>
  <r>
    <s v="D2C-LWH"/>
    <s v="05"/>
    <s v="COMMUNICATION"/>
    <s v="05010101"/>
    <s v="TEL DECT MAIN"/>
    <s v="KX-TG6864GB"/>
    <n v="202504"/>
    <s v="Apr"/>
    <n v="-0.11736000000000001"/>
    <n v="-3"/>
    <x v="5"/>
  </r>
  <r>
    <s v="D2C-LWH"/>
    <s v="05"/>
    <s v="COMMUNICATION"/>
    <s v="05010101"/>
    <s v="TEL DECT MAIN"/>
    <s v="KX-TG6864GB"/>
    <n v="202505"/>
    <s v="May"/>
    <n v="-0.11736000000000001"/>
    <n v="-3"/>
    <x v="5"/>
  </r>
  <r>
    <s v="D2C-LWH"/>
    <s v="05"/>
    <s v="COMMUNICATION"/>
    <s v="05010101"/>
    <s v="TEL DECT MAIN"/>
    <s v="KX-TG6864GB"/>
    <n v="202506"/>
    <s v="Jun"/>
    <n v="-0.11736000000000001"/>
    <n v="-3"/>
    <x v="5"/>
  </r>
  <r>
    <s v="D2C-LWH"/>
    <s v="05"/>
    <s v="COMMUNICATION"/>
    <s v="05010101"/>
    <s v="TEL DECT MAIN"/>
    <s v="KX-TG6864GB"/>
    <n v="202507"/>
    <s v="Jul"/>
    <n v="-0.11736000000000001"/>
    <n v="-3"/>
    <x v="5"/>
  </r>
  <r>
    <s v="PIB-AMZ"/>
    <s v="08"/>
    <s v="LIVING BEAUTY"/>
    <s v="08010201"/>
    <s v="BEARD TRIMMER"/>
    <s v="ER-GB43-K503"/>
    <n v="202506"/>
    <s v="Jun"/>
    <n v="-0.10552"/>
    <n v="-8"/>
    <x v="1"/>
  </r>
  <r>
    <s v="PIB-AMZ"/>
    <s v="08"/>
    <s v="LIVING BEAUTY"/>
    <s v="08010201"/>
    <s v="BEARD TRIMMER"/>
    <s v="ER-GB43-K503"/>
    <n v="202507"/>
    <s v="Jul"/>
    <n v="-0.10552"/>
    <n v="-8"/>
    <x v="1"/>
  </r>
  <r>
    <s v="D2C-LWH"/>
    <s v="02"/>
    <s v="HOME AV"/>
    <s v="02040101"/>
    <s v="MICRO SYS MAIN"/>
    <s v="SC-DM504EG-W"/>
    <n v="202504"/>
    <s v="Apr"/>
    <n v="-0.10227"/>
    <n v="-1"/>
    <x v="0"/>
  </r>
  <r>
    <s v="D2C-LWH"/>
    <s v="02"/>
    <s v="HOME AV"/>
    <s v="02040101"/>
    <s v="MICRO SYS MAIN"/>
    <s v="SC-DM504EG-W"/>
    <n v="202505"/>
    <s v="May"/>
    <n v="-0.10227"/>
    <n v="-1"/>
    <x v="0"/>
  </r>
  <r>
    <s v="D2C-LWH"/>
    <s v="02"/>
    <s v="HOME AV"/>
    <s v="02040101"/>
    <s v="MICRO SYS MAIN"/>
    <s v="SC-DM504EG-W"/>
    <n v="202506"/>
    <s v="Jun"/>
    <n v="-0.10227"/>
    <n v="-1"/>
    <x v="0"/>
  </r>
  <r>
    <s v="D2C-LWH"/>
    <s v="02"/>
    <s v="HOME AV"/>
    <s v="02040101"/>
    <s v="MICRO SYS MAIN"/>
    <s v="SC-DM504EG-W"/>
    <n v="202507"/>
    <s v="Jul"/>
    <n v="-0.10227"/>
    <n v="-1"/>
    <x v="0"/>
  </r>
  <r>
    <s v="D2C-LWH"/>
    <s v="02"/>
    <s v="HOME AV"/>
    <s v="02040101"/>
    <s v="MICRO SYS MAIN"/>
    <s v="SC-DM504EG-W"/>
    <n v="202508"/>
    <s v="Aug"/>
    <n v="-0.10227"/>
    <n v="-1"/>
    <x v="0"/>
  </r>
  <r>
    <s v="PIB-AMZ"/>
    <s v="08"/>
    <s v="LIVING BEAUTY"/>
    <s v="08060101"/>
    <s v="CONSUMER HAIR DRYER"/>
    <s v="EH-NA9J-N825"/>
    <n v="202601"/>
    <s v="Jan"/>
    <n v="-0.10086000000000001"/>
    <n v="-2"/>
    <x v="1"/>
  </r>
  <r>
    <s v="PIB-AMZ"/>
    <s v="08"/>
    <s v="LIVING BEAUTY"/>
    <s v="08060101"/>
    <s v="CONSUMER HAIR DRYER"/>
    <s v="EH-NA9J-N825"/>
    <n v="202602"/>
    <s v="Feb"/>
    <n v="-0.10086000000000001"/>
    <n v="-2"/>
    <x v="1"/>
  </r>
  <r>
    <s v="PIB-AMZ"/>
    <s v="08"/>
    <s v="LIVING BEAUTY"/>
    <s v="08060101"/>
    <s v="CONSUMER HAIR DRYER"/>
    <s v="EH-NA9J-N825"/>
    <n v="202603"/>
    <s v="Mar"/>
    <n v="-0.10086000000000001"/>
    <n v="-2"/>
    <x v="1"/>
  </r>
  <r>
    <s v="PIB-AMZ"/>
    <s v="08"/>
    <s v="LIVING BEAUTY"/>
    <s v="08060101"/>
    <s v="CONSUMER HAIR DRYER"/>
    <s v="EH-NA9J-N825"/>
    <n v="202505"/>
    <s v="May"/>
    <n v="-0.10086000000000001"/>
    <n v="-2"/>
    <x v="1"/>
  </r>
  <r>
    <s v="PIB-AMZ"/>
    <s v="08"/>
    <s v="LIVING BEAUTY"/>
    <s v="08060101"/>
    <s v="CONSUMER HAIR DRYER"/>
    <s v="EH-NA9J-N825"/>
    <n v="202506"/>
    <s v="Jun"/>
    <n v="-0.10086000000000001"/>
    <n v="-2"/>
    <x v="1"/>
  </r>
  <r>
    <s v="PIB-AMZ"/>
    <s v="08"/>
    <s v="LIVING BEAUTY"/>
    <s v="08060101"/>
    <s v="CONSUMER HAIR DRYER"/>
    <s v="EH-NA9J-N825"/>
    <n v="202507"/>
    <s v="Jul"/>
    <n v="-0.10086000000000001"/>
    <n v="-2"/>
    <x v="1"/>
  </r>
  <r>
    <s v="PIB-AMZ"/>
    <s v="08"/>
    <s v="LIVING BEAUTY"/>
    <s v="08060101"/>
    <s v="CONSUMER HAIR DRYER"/>
    <s v="EH-NA9J-N825"/>
    <n v="202508"/>
    <s v="Aug"/>
    <n v="-0.10086000000000001"/>
    <n v="-2"/>
    <x v="1"/>
  </r>
  <r>
    <s v="PIB-AMZ"/>
    <s v="08"/>
    <s v="LIVING BEAUTY"/>
    <s v="08060101"/>
    <s v="CONSUMER HAIR DRYER"/>
    <s v="EH-NA9J-N825"/>
    <n v="202509"/>
    <s v="Sep"/>
    <n v="-0.10086000000000001"/>
    <n v="-2"/>
    <x v="1"/>
  </r>
  <r>
    <s v="PIB-AMZ"/>
    <s v="08"/>
    <s v="LIVING BEAUTY"/>
    <s v="08060101"/>
    <s v="CONSUMER HAIR DRYER"/>
    <s v="EH-NA9J-N825"/>
    <n v="202510"/>
    <s v="Oct"/>
    <n v="-0.10086000000000001"/>
    <n v="-2"/>
    <x v="1"/>
  </r>
  <r>
    <s v="PIB-AMZ"/>
    <s v="08"/>
    <s v="LIVING BEAUTY"/>
    <s v="08060101"/>
    <s v="CONSUMER HAIR DRYER"/>
    <s v="EH-NA9J-N825"/>
    <n v="202511"/>
    <s v="Nov"/>
    <n v="-0.10086000000000001"/>
    <n v="-2"/>
    <x v="1"/>
  </r>
  <r>
    <s v="PIB-AMZ"/>
    <s v="08"/>
    <s v="LIVING BEAUTY"/>
    <s v="08060101"/>
    <s v="CONSUMER HAIR DRYER"/>
    <s v="EH-NA9J-N825"/>
    <n v="202512"/>
    <s v="Dec"/>
    <n v="-0.10086000000000001"/>
    <n v="-2"/>
    <x v="1"/>
  </r>
  <r>
    <s v="PFS-AMZ"/>
    <s v="08"/>
    <s v="LIVING BEAUTY"/>
    <s v="08010202"/>
    <s v="CONSUMER HAIR TRIM"/>
    <s v="ER-GC53-K503"/>
    <n v="202505"/>
    <s v="May"/>
    <n v="-9.9299999999999999E-2"/>
    <n v="-10"/>
    <x v="1"/>
  </r>
  <r>
    <s v="D2C-LWH"/>
    <s v="02"/>
    <s v="HOME AV"/>
    <s v="02010201"/>
    <s v="4K UDH BD Player"/>
    <s v="DP-UB450EG-K"/>
    <n v="202504"/>
    <s v="Apr"/>
    <n v="-9.3659999999999993E-2"/>
    <n v="-1"/>
    <x v="0"/>
  </r>
  <r>
    <s v="D2C-LWH"/>
    <s v="02"/>
    <s v="HOME AV"/>
    <s v="02010201"/>
    <s v="4K UDH BD Player"/>
    <s v="DP-UB450EG-K"/>
    <n v="202505"/>
    <s v="May"/>
    <n v="-9.3659999999999993E-2"/>
    <n v="-1"/>
    <x v="0"/>
  </r>
  <r>
    <s v="PIB-AMZ"/>
    <s v="08"/>
    <s v="LIVING BEAUTY"/>
    <s v="08010402"/>
    <s v="ORAL IRRIGATOR"/>
    <s v="EW-DJ66-A303"/>
    <n v="202505"/>
    <s v="May"/>
    <n v="-9.0639999999999998E-2"/>
    <n v="-4"/>
    <x v="1"/>
  </r>
  <r>
    <s v="PIB-AMZ"/>
    <s v="08"/>
    <s v="LIVING BEAUTY"/>
    <s v="08010402"/>
    <s v="ORAL IRRIGATOR"/>
    <s v="EW-DJ66-A303"/>
    <n v="202506"/>
    <s v="Jun"/>
    <n v="-9.0639999999999998E-2"/>
    <n v="-4"/>
    <x v="1"/>
  </r>
  <r>
    <s v="PIB-AMZ"/>
    <s v="08"/>
    <s v="LIVING BEAUTY"/>
    <s v="08010402"/>
    <s v="ORAL IRRIGATOR"/>
    <s v="EW-DJ66-A303"/>
    <n v="202507"/>
    <s v="Jul"/>
    <n v="-9.0639999999999998E-2"/>
    <n v="-4"/>
    <x v="1"/>
  </r>
  <r>
    <s v="PFS-AMZ"/>
    <s v="08"/>
    <s v="LIVING BEAUTY"/>
    <s v="08010202"/>
    <s v="CONSUMER HAIR TRIM"/>
    <s v="ER-GC71-S503"/>
    <n v="202505"/>
    <s v="May"/>
    <n v="-9.0119999999999992E-2"/>
    <n v="-6"/>
    <x v="1"/>
  </r>
  <r>
    <s v="PFS-AMZ"/>
    <s v="08"/>
    <s v="LIVING BEAUTY"/>
    <s v="08010301"/>
    <s v="GROOMING KIT MAIN"/>
    <s v="ER-CDT1-A301"/>
    <n v="202507"/>
    <s v="Jul"/>
    <n v="-8.9300000000000004E-2"/>
    <n v="-10"/>
    <x v="1"/>
  </r>
  <r>
    <s v="D2C-LWH"/>
    <s v="06"/>
    <s v="KITCHEN APPLIANCE"/>
    <s v="06050101"/>
    <s v="BREADMAKER"/>
    <s v="SD-ZD2010KXH"/>
    <n v="202509"/>
    <s v="Sep"/>
    <n v="-8.8050000000000003E-2"/>
    <n v="-1"/>
    <x v="2"/>
  </r>
  <r>
    <s v="D2C-LWH"/>
    <s v="06"/>
    <s v="KITCHEN APPLIANCE"/>
    <s v="06050101"/>
    <s v="BREADMAKER"/>
    <s v="SD-ZD2010KXH"/>
    <n v="202504"/>
    <s v="Apr"/>
    <n v="-8.3590000000000012E-2"/>
    <n v="-1"/>
    <x v="2"/>
  </r>
  <r>
    <s v="D2C-LWH"/>
    <s v="06"/>
    <s v="KITCHEN APPLIANCE"/>
    <s v="06050101"/>
    <s v="BREADMAKER"/>
    <s v="SD-ZD2010KXH"/>
    <n v="202505"/>
    <s v="May"/>
    <n v="-8.3590000000000012E-2"/>
    <n v="-1"/>
    <x v="2"/>
  </r>
  <r>
    <s v="D2C-LWH"/>
    <s v="06"/>
    <s v="KITCHEN APPLIANCE"/>
    <s v="06050101"/>
    <s v="BREADMAKER"/>
    <s v="SD-ZD2010KXH"/>
    <n v="202506"/>
    <s v="Jun"/>
    <n v="-8.3590000000000012E-2"/>
    <n v="-1"/>
    <x v="2"/>
  </r>
  <r>
    <s v="D2C-LWH"/>
    <s v="06"/>
    <s v="KITCHEN APPLIANCE"/>
    <s v="06050101"/>
    <s v="BREADMAKER"/>
    <s v="SD-ZD2010KXH"/>
    <n v="202507"/>
    <s v="Jul"/>
    <n v="-8.3590000000000012E-2"/>
    <n v="-1"/>
    <x v="2"/>
  </r>
  <r>
    <s v="D2C-LWH"/>
    <s v="06"/>
    <s v="KITCHEN APPLIANCE"/>
    <s v="06050101"/>
    <s v="BREADMAKER"/>
    <s v="SD-ZD2010KXH"/>
    <n v="202508"/>
    <s v="Aug"/>
    <n v="-8.3590000000000012E-2"/>
    <n v="-1"/>
    <x v="2"/>
  </r>
  <r>
    <s v="PIB-AMZ"/>
    <s v="08"/>
    <s v="LIVING BEAUTY"/>
    <s v="08010201"/>
    <s v="BEARD TRIMMER"/>
    <s v="ER-GK80-S503"/>
    <n v="202505"/>
    <s v="May"/>
    <n v="-8.2599999999999993E-2"/>
    <n v="-4"/>
    <x v="1"/>
  </r>
  <r>
    <s v="PIB-AMZ"/>
    <s v="08"/>
    <s v="LIVING BEAUTY"/>
    <s v="08010909"/>
    <s v="MAN SHAVER ACC"/>
    <s v="WES9173Y1361"/>
    <n v="202505"/>
    <s v="May"/>
    <n v="-8.0879999999999994E-2"/>
    <n v="-8"/>
    <x v="1"/>
  </r>
  <r>
    <s v="PIB-AMZ"/>
    <s v="08"/>
    <s v="LIVING BEAUTY"/>
    <s v="08010909"/>
    <s v="MAN SHAVER ACC"/>
    <s v="WES9173Y1361"/>
    <n v="202506"/>
    <s v="Jun"/>
    <n v="-8.0879999999999994E-2"/>
    <n v="-8"/>
    <x v="1"/>
  </r>
  <r>
    <s v="PIB-AMZ"/>
    <s v="08"/>
    <s v="LIVING BEAUTY"/>
    <s v="08010909"/>
    <s v="MAN SHAVER ACC"/>
    <s v="WES9173Y1361"/>
    <n v="202507"/>
    <s v="Jul"/>
    <n v="-8.0879999999999994E-2"/>
    <n v="-8"/>
    <x v="1"/>
  </r>
  <r>
    <s v="PIB-AMZ"/>
    <s v="08"/>
    <s v="LIVING BEAUTY"/>
    <s v="08010909"/>
    <s v="MAN SHAVER ACC"/>
    <s v="WES9173Y1361"/>
    <n v="202508"/>
    <s v="Aug"/>
    <n v="-8.0879999999999994E-2"/>
    <n v="-8"/>
    <x v="1"/>
  </r>
  <r>
    <s v="PIB-AMZ"/>
    <s v="08"/>
    <s v="LIVING BEAUTY"/>
    <s v="08010202"/>
    <s v="CONSUMER HAIR TRIM"/>
    <s v="ER-GC53-K503"/>
    <n v="202506"/>
    <s v="Jun"/>
    <n v="-7.959999999999999E-2"/>
    <n v="-8"/>
    <x v="1"/>
  </r>
  <r>
    <s v="PIB-AMZ"/>
    <s v="08"/>
    <s v="LIVING BEAUTY"/>
    <s v="08010202"/>
    <s v="CONSUMER HAIR TRIM"/>
    <s v="ER-GC53-K503"/>
    <n v="202507"/>
    <s v="Jul"/>
    <n v="-7.959999999999999E-2"/>
    <n v="-8"/>
    <x v="1"/>
  </r>
  <r>
    <s v="PIB-AMZ"/>
    <s v="08"/>
    <s v="LIVING BEAUTY"/>
    <s v="08010201"/>
    <s v="BEARD TRIMMER"/>
    <s v="ER-SB40-K803"/>
    <n v="202505"/>
    <s v="May"/>
    <n v="-7.7200000000000005E-2"/>
    <n v="-2"/>
    <x v="1"/>
  </r>
  <r>
    <s v="PIB-AMZ"/>
    <s v="08"/>
    <s v="LIVING BEAUTY"/>
    <s v="08010203"/>
    <s v="NOSE/EAR TRIMMER"/>
    <s v="ER-GN33-H301"/>
    <n v="202505"/>
    <s v="May"/>
    <n v="-7.4400000000000008E-2"/>
    <n v="-20"/>
    <x v="1"/>
  </r>
  <r>
    <s v="D2C-LWH"/>
    <s v="02"/>
    <s v="HOME AV"/>
    <s v="02010201"/>
    <s v="4K UDH BD Player"/>
    <s v="DP-UB150EF-K"/>
    <n v="202504"/>
    <s v="Apr"/>
    <n v="-7.0900000000000005E-2"/>
    <n v="-1"/>
    <x v="0"/>
  </r>
  <r>
    <s v="PFS-AMZ"/>
    <s v="08"/>
    <s v="LIVING BEAUTY"/>
    <s v="08010912"/>
    <s v="ORAL CARE ACC"/>
    <s v="WEW0986X503"/>
    <n v="202507"/>
    <s v="Jul"/>
    <n v="-7.0379999999999998E-2"/>
    <n v="-23"/>
    <x v="1"/>
  </r>
  <r>
    <s v="PIB-AMZ"/>
    <s v="08"/>
    <s v="LIVING BEAUTY"/>
    <s v="08010101"/>
    <s v="SHAVER MEN"/>
    <s v="ES-RT67-S503"/>
    <n v="202506"/>
    <s v="Jun"/>
    <n v="-7.0360000000000006E-2"/>
    <n v="-4"/>
    <x v="1"/>
  </r>
  <r>
    <s v="PIB-AMZ"/>
    <s v="08"/>
    <s v="LIVING BEAUTY"/>
    <s v="08010101"/>
    <s v="SHAVER MEN"/>
    <s v="ES-RT67-S503"/>
    <n v="202507"/>
    <s v="Jul"/>
    <n v="-7.0360000000000006E-2"/>
    <n v="-4"/>
    <x v="1"/>
  </r>
  <r>
    <s v="PIB-AMZ"/>
    <s v="08"/>
    <s v="LIVING BEAUTY"/>
    <s v="08010101"/>
    <s v="SHAVER MEN"/>
    <s v="ES-RT67-S503"/>
    <n v="202508"/>
    <s v="Aug"/>
    <n v="-7.0360000000000006E-2"/>
    <n v="-4"/>
    <x v="1"/>
  </r>
  <r>
    <s v="PIB-AMZ"/>
    <s v="08"/>
    <s v="LIVING BEAUTY"/>
    <s v="08010301"/>
    <s v="GROOMING KIT MAIN"/>
    <s v="ER-CNT1-A301"/>
    <n v="202505"/>
    <s v="May"/>
    <n v="-6.8760000000000002E-2"/>
    <n v="-18"/>
    <x v="1"/>
  </r>
  <r>
    <s v="PIB-AMZ"/>
    <s v="08"/>
    <s v="LIVING BEAUTY"/>
    <s v="08010301"/>
    <s v="GROOMING KIT MAIN"/>
    <s v="ER-CNT1-A301"/>
    <n v="202506"/>
    <s v="Jun"/>
    <n v="-6.8760000000000002E-2"/>
    <n v="-18"/>
    <x v="1"/>
  </r>
  <r>
    <s v="PIB-AMZ"/>
    <s v="08"/>
    <s v="LIVING BEAUTY"/>
    <s v="08010301"/>
    <s v="GROOMING KIT MAIN"/>
    <s v="ER-CNT1-A301"/>
    <n v="202507"/>
    <s v="Jul"/>
    <n v="-6.8760000000000002E-2"/>
    <n v="-18"/>
    <x v="1"/>
  </r>
  <r>
    <s v="PIB-AMZ"/>
    <s v="08"/>
    <s v="LIVING BEAUTY"/>
    <s v="08010201"/>
    <s v="BEARD TRIMMER"/>
    <s v="ER-GY60-H503"/>
    <n v="202505"/>
    <s v="May"/>
    <n v="-6.7979999999999999E-2"/>
    <n v="-3"/>
    <x v="1"/>
  </r>
  <r>
    <s v="PIB-AMZ"/>
    <s v="08"/>
    <s v="LIVING BEAUTY"/>
    <s v="08010201"/>
    <s v="BEARD TRIMMER"/>
    <s v="ER-GY60-H503"/>
    <n v="202507"/>
    <s v="Jul"/>
    <n v="-6.7979999999999999E-2"/>
    <n v="-3"/>
    <x v="1"/>
  </r>
  <r>
    <s v="PIB-AMZ"/>
    <s v="08"/>
    <s v="LIVING BEAUTY"/>
    <s v="08010301"/>
    <s v="GROOMING KIT MAIN"/>
    <s v="ER-CHC1-A301"/>
    <n v="202505"/>
    <s v="May"/>
    <n v="-6.720000000000001E-2"/>
    <n v="-6"/>
    <x v="1"/>
  </r>
  <r>
    <s v="PIB-AMZ"/>
    <s v="08"/>
    <s v="LIVING BEAUTY"/>
    <s v="08010301"/>
    <s v="GROOMING KIT MAIN"/>
    <s v="ER-CHC1-A301"/>
    <n v="202506"/>
    <s v="Jun"/>
    <n v="-6.720000000000001E-2"/>
    <n v="-6"/>
    <x v="1"/>
  </r>
  <r>
    <s v="PIB-AMZ"/>
    <s v="08"/>
    <s v="LIVING BEAUTY"/>
    <s v="08010301"/>
    <s v="GROOMING KIT MAIN"/>
    <s v="ER-CHC1-A301"/>
    <n v="202507"/>
    <s v="Jul"/>
    <n v="-6.720000000000001E-2"/>
    <n v="-6"/>
    <x v="1"/>
  </r>
  <r>
    <s v="PIB-AMZ"/>
    <s v="08"/>
    <s v="LIVING BEAUTY"/>
    <s v="08010301"/>
    <s v="GROOMING KIT MAIN"/>
    <s v="ER-CHC1-A301"/>
    <n v="202508"/>
    <s v="Aug"/>
    <n v="-6.720000000000001E-2"/>
    <n v="-6"/>
    <x v="1"/>
  </r>
  <r>
    <s v="PFS-AMZ"/>
    <s v="08"/>
    <s v="LIVING BEAUTY"/>
    <s v="08010201"/>
    <s v="BEARD TRIMMER"/>
    <s v="ER-GB61-K503"/>
    <n v="202505"/>
    <s v="May"/>
    <n v="-6.5720000000000001E-2"/>
    <n v="-4"/>
    <x v="1"/>
  </r>
  <r>
    <s v="PFS-AMZ"/>
    <s v="08"/>
    <s v="LIVING BEAUTY"/>
    <s v="08010201"/>
    <s v="BEARD TRIMMER"/>
    <s v="ER-GB61-K503"/>
    <n v="202506"/>
    <s v="Jun"/>
    <n v="-6.5720000000000001E-2"/>
    <n v="-4"/>
    <x v="1"/>
  </r>
  <r>
    <s v="PFS-AMZ"/>
    <s v="08"/>
    <s v="LIVING BEAUTY"/>
    <s v="08010201"/>
    <s v="BEARD TRIMMER"/>
    <s v="ER-GB61-K503"/>
    <n v="202507"/>
    <s v="Jul"/>
    <n v="-6.5720000000000001E-2"/>
    <n v="-4"/>
    <x v="1"/>
  </r>
  <r>
    <s v="D2C-LWH"/>
    <s v="04"/>
    <s v="Headphone + AV ACC"/>
    <s v="04070104"/>
    <s v="TECHNICS TWS"/>
    <s v="EAH-AZ60E-K"/>
    <n v="202601"/>
    <s v="Jan"/>
    <n v="-6.5579999999999999E-2"/>
    <n v="-2"/>
    <x v="6"/>
  </r>
  <r>
    <s v="D2C-LWH"/>
    <s v="04"/>
    <s v="Headphone + AV ACC"/>
    <s v="04070104"/>
    <s v="TECHNICS TWS"/>
    <s v="EAH-AZ60E-K"/>
    <n v="202602"/>
    <s v="Feb"/>
    <n v="-6.5579999999999999E-2"/>
    <n v="-2"/>
    <x v="6"/>
  </r>
  <r>
    <s v="D2C-LWH"/>
    <s v="04"/>
    <s v="Headphone + AV ACC"/>
    <s v="04070104"/>
    <s v="TECHNICS TWS"/>
    <s v="EAH-AZ60E-K"/>
    <n v="202603"/>
    <s v="Mar"/>
    <n v="-6.5579999999999999E-2"/>
    <n v="-2"/>
    <x v="6"/>
  </r>
  <r>
    <s v="D2C-LWH"/>
    <s v="04"/>
    <s v="Headphone + AV ACC"/>
    <s v="04070104"/>
    <s v="TECHNICS TWS"/>
    <s v="EAH-AZ60E-K"/>
    <n v="202504"/>
    <s v="Apr"/>
    <n v="-6.5579999999999999E-2"/>
    <n v="-2"/>
    <x v="6"/>
  </r>
  <r>
    <s v="D2C-LWH"/>
    <s v="04"/>
    <s v="Headphone + AV ACC"/>
    <s v="04070104"/>
    <s v="TECHNICS TWS"/>
    <s v="EAH-AZ60E-K"/>
    <n v="202505"/>
    <s v="May"/>
    <n v="-6.5579999999999999E-2"/>
    <n v="-2"/>
    <x v="6"/>
  </r>
  <r>
    <s v="D2C-LWH"/>
    <s v="04"/>
    <s v="Headphone + AV ACC"/>
    <s v="04070104"/>
    <s v="TECHNICS TWS"/>
    <s v="EAH-AZ60E-K"/>
    <n v="202506"/>
    <s v="Jun"/>
    <n v="-6.5579999999999999E-2"/>
    <n v="-2"/>
    <x v="6"/>
  </r>
  <r>
    <s v="D2C-LWH"/>
    <s v="04"/>
    <s v="Headphone + AV ACC"/>
    <s v="04070104"/>
    <s v="TECHNICS TWS"/>
    <s v="EAH-AZ60E-K"/>
    <n v="202507"/>
    <s v="Jul"/>
    <n v="-6.5579999999999999E-2"/>
    <n v="-2"/>
    <x v="6"/>
  </r>
  <r>
    <s v="D2C-LWH"/>
    <s v="04"/>
    <s v="Headphone + AV ACC"/>
    <s v="04070104"/>
    <s v="TECHNICS TWS"/>
    <s v="EAH-AZ60E-K"/>
    <n v="202508"/>
    <s v="Aug"/>
    <n v="-6.5579999999999999E-2"/>
    <n v="-2"/>
    <x v="6"/>
  </r>
  <r>
    <s v="D2C-LWH"/>
    <s v="04"/>
    <s v="Headphone + AV ACC"/>
    <s v="04070104"/>
    <s v="TECHNICS TWS"/>
    <s v="EAH-AZ60E-K"/>
    <n v="202509"/>
    <s v="Sep"/>
    <n v="-6.5579999999999999E-2"/>
    <n v="-2"/>
    <x v="6"/>
  </r>
  <r>
    <s v="D2C-LWH"/>
    <s v="04"/>
    <s v="Headphone + AV ACC"/>
    <s v="04070104"/>
    <s v="TECHNICS TWS"/>
    <s v="EAH-AZ60E-K"/>
    <n v="202510"/>
    <s v="Oct"/>
    <n v="-6.5579999999999999E-2"/>
    <n v="-2"/>
    <x v="6"/>
  </r>
  <r>
    <s v="D2C-LWH"/>
    <s v="04"/>
    <s v="Headphone + AV ACC"/>
    <s v="04070104"/>
    <s v="TECHNICS TWS"/>
    <s v="EAH-AZ60E-K"/>
    <n v="202511"/>
    <s v="Nov"/>
    <n v="-6.5579999999999999E-2"/>
    <n v="-2"/>
    <x v="6"/>
  </r>
  <r>
    <s v="D2C-LWH"/>
    <s v="04"/>
    <s v="Headphone + AV ACC"/>
    <s v="04070104"/>
    <s v="TECHNICS TWS"/>
    <s v="EAH-AZ60E-K"/>
    <n v="202512"/>
    <s v="Dec"/>
    <n v="-6.5579999999999999E-2"/>
    <n v="-2"/>
    <x v="6"/>
  </r>
  <r>
    <s v="D2C-LWH"/>
    <s v="06"/>
    <s v="KITCHEN APPLIANCE"/>
    <s v="06020101"/>
    <s v="MWO (SOLO)"/>
    <s v="NN-SD27HSUPG"/>
    <n v="202601"/>
    <s v="Jan"/>
    <n v="-6.4079999999999998E-2"/>
    <n v="-1"/>
    <x v="2"/>
  </r>
  <r>
    <s v="D2C-LWH"/>
    <s v="06"/>
    <s v="KITCHEN APPLIANCE"/>
    <s v="06020101"/>
    <s v="MWO (SOLO)"/>
    <s v="NN-SD27HSUPG"/>
    <n v="202602"/>
    <s v="Feb"/>
    <n v="-6.4079999999999998E-2"/>
    <n v="-1"/>
    <x v="2"/>
  </r>
  <r>
    <s v="D2C-LWH"/>
    <s v="06"/>
    <s v="KITCHEN APPLIANCE"/>
    <s v="06020101"/>
    <s v="MWO (SOLO)"/>
    <s v="NN-SD27HSUPG"/>
    <n v="202603"/>
    <s v="Mar"/>
    <n v="-6.4079999999999998E-2"/>
    <n v="-1"/>
    <x v="2"/>
  </r>
  <r>
    <s v="D2C-LWH"/>
    <s v="06"/>
    <s v="KITCHEN APPLIANCE"/>
    <s v="06020101"/>
    <s v="MWO (SOLO)"/>
    <s v="NN-SD27HSUPG"/>
    <n v="202504"/>
    <s v="Apr"/>
    <n v="-6.4079999999999998E-2"/>
    <n v="-1"/>
    <x v="2"/>
  </r>
  <r>
    <s v="D2C-LWH"/>
    <s v="06"/>
    <s v="KITCHEN APPLIANCE"/>
    <s v="06020101"/>
    <s v="MWO (SOLO)"/>
    <s v="NN-SD27HSUPG"/>
    <n v="202505"/>
    <s v="May"/>
    <n v="-6.4079999999999998E-2"/>
    <n v="-1"/>
    <x v="2"/>
  </r>
  <r>
    <s v="D2C-LWH"/>
    <s v="06"/>
    <s v="KITCHEN APPLIANCE"/>
    <s v="06020101"/>
    <s v="MWO (SOLO)"/>
    <s v="NN-SD27HSUPG"/>
    <n v="202506"/>
    <s v="Jun"/>
    <n v="-6.4079999999999998E-2"/>
    <n v="-1"/>
    <x v="2"/>
  </r>
  <r>
    <s v="D2C-LWH"/>
    <s v="06"/>
    <s v="KITCHEN APPLIANCE"/>
    <s v="06020101"/>
    <s v="MWO (SOLO)"/>
    <s v="NN-SD27HSUPG"/>
    <n v="202507"/>
    <s v="Jul"/>
    <n v="-6.4079999999999998E-2"/>
    <n v="-1"/>
    <x v="2"/>
  </r>
  <r>
    <s v="D2C-LWH"/>
    <s v="06"/>
    <s v="KITCHEN APPLIANCE"/>
    <s v="06020101"/>
    <s v="MWO (SOLO)"/>
    <s v="NN-SD27HSUPG"/>
    <n v="202508"/>
    <s v="Aug"/>
    <n v="-6.4079999999999998E-2"/>
    <n v="-1"/>
    <x v="2"/>
  </r>
  <r>
    <s v="D2C-LWH"/>
    <s v="06"/>
    <s v="KITCHEN APPLIANCE"/>
    <s v="06020101"/>
    <s v="MWO (SOLO)"/>
    <s v="NN-SD27HSUPG"/>
    <n v="202509"/>
    <s v="Sep"/>
    <n v="-6.4079999999999998E-2"/>
    <n v="-1"/>
    <x v="2"/>
  </r>
  <r>
    <s v="D2C-LWH"/>
    <s v="06"/>
    <s v="KITCHEN APPLIANCE"/>
    <s v="06020101"/>
    <s v="MWO (SOLO)"/>
    <s v="NN-SD27HSUPG"/>
    <n v="202510"/>
    <s v="Oct"/>
    <n v="-6.4079999999999998E-2"/>
    <n v="-1"/>
    <x v="2"/>
  </r>
  <r>
    <s v="D2C-LWH"/>
    <s v="06"/>
    <s v="KITCHEN APPLIANCE"/>
    <s v="06020101"/>
    <s v="MWO (SOLO)"/>
    <s v="NN-SD27HSUPG"/>
    <n v="202511"/>
    <s v="Nov"/>
    <n v="-6.4079999999999998E-2"/>
    <n v="-1"/>
    <x v="2"/>
  </r>
  <r>
    <s v="D2C-LWH"/>
    <s v="06"/>
    <s v="KITCHEN APPLIANCE"/>
    <s v="06020101"/>
    <s v="MWO (SOLO)"/>
    <s v="NN-SD27HSUPG"/>
    <n v="202512"/>
    <s v="Dec"/>
    <n v="-6.4079999999999998E-2"/>
    <n v="-1"/>
    <x v="2"/>
  </r>
  <r>
    <s v="PIT-AMZ"/>
    <s v="08"/>
    <s v="LIVING BEAUTY"/>
    <s v="08010912"/>
    <s v="ORAL CARE ACC"/>
    <s v="WEW0983X503"/>
    <n v="202506"/>
    <s v="Jun"/>
    <n v="-6.4049999999999996E-2"/>
    <n v="-21"/>
    <x v="1"/>
  </r>
  <r>
    <s v="PIT-AMZ"/>
    <s v="08"/>
    <s v="LIVING BEAUTY"/>
    <s v="08010912"/>
    <s v="ORAL CARE ACC"/>
    <s v="WEW0983X503"/>
    <n v="202507"/>
    <s v="Jul"/>
    <n v="-6.4049999999999996E-2"/>
    <n v="-21"/>
    <x v="1"/>
  </r>
  <r>
    <s v="D2C-LWH"/>
    <s v="05"/>
    <s v="COMMUNICATION"/>
    <s v="05010101"/>
    <s v="TEL DECT MAIN"/>
    <s v="KX-TGH720GG"/>
    <n v="202601"/>
    <s v="Jan"/>
    <n v="-6.368E-2"/>
    <n v="-2"/>
    <x v="5"/>
  </r>
  <r>
    <s v="D2C-LWH"/>
    <s v="05"/>
    <s v="COMMUNICATION"/>
    <s v="05010101"/>
    <s v="TEL DECT MAIN"/>
    <s v="KX-TGH720GG"/>
    <n v="202602"/>
    <s v="Feb"/>
    <n v="-6.368E-2"/>
    <n v="-2"/>
    <x v="5"/>
  </r>
  <r>
    <s v="D2C-LWH"/>
    <s v="05"/>
    <s v="COMMUNICATION"/>
    <s v="05010101"/>
    <s v="TEL DECT MAIN"/>
    <s v="KX-TGH720GG"/>
    <n v="202603"/>
    <s v="Mar"/>
    <n v="-6.368E-2"/>
    <n v="-2"/>
    <x v="5"/>
  </r>
  <r>
    <s v="D2C-LWH"/>
    <s v="05"/>
    <s v="COMMUNICATION"/>
    <s v="05010101"/>
    <s v="TEL DECT MAIN"/>
    <s v="KX-TGH720GG"/>
    <n v="202504"/>
    <s v="Apr"/>
    <n v="-6.368E-2"/>
    <n v="-2"/>
    <x v="5"/>
  </r>
  <r>
    <s v="D2C-LWH"/>
    <s v="05"/>
    <s v="COMMUNICATION"/>
    <s v="05010101"/>
    <s v="TEL DECT MAIN"/>
    <s v="KX-TGH720GG"/>
    <n v="202505"/>
    <s v="May"/>
    <n v="-6.368E-2"/>
    <n v="-2"/>
    <x v="5"/>
  </r>
  <r>
    <s v="D2C-LWH"/>
    <s v="05"/>
    <s v="COMMUNICATION"/>
    <s v="05010101"/>
    <s v="TEL DECT MAIN"/>
    <s v="KX-TGH720GG"/>
    <n v="202506"/>
    <s v="Jun"/>
    <n v="-6.368E-2"/>
    <n v="-2"/>
    <x v="5"/>
  </r>
  <r>
    <s v="D2C-LWH"/>
    <s v="05"/>
    <s v="COMMUNICATION"/>
    <s v="05010101"/>
    <s v="TEL DECT MAIN"/>
    <s v="KX-TGH720GG"/>
    <n v="202507"/>
    <s v="Jul"/>
    <n v="-6.368E-2"/>
    <n v="-2"/>
    <x v="5"/>
  </r>
  <r>
    <s v="D2C-LWH"/>
    <s v="05"/>
    <s v="COMMUNICATION"/>
    <s v="05010101"/>
    <s v="TEL DECT MAIN"/>
    <s v="KX-TGH720GG"/>
    <n v="202508"/>
    <s v="Aug"/>
    <n v="-6.368E-2"/>
    <n v="-2"/>
    <x v="5"/>
  </r>
  <r>
    <s v="D2C-LWH"/>
    <s v="05"/>
    <s v="COMMUNICATION"/>
    <s v="05010101"/>
    <s v="TEL DECT MAIN"/>
    <s v="KX-TGH720GG"/>
    <n v="202509"/>
    <s v="Sep"/>
    <n v="-6.368E-2"/>
    <n v="-2"/>
    <x v="5"/>
  </r>
  <r>
    <s v="D2C-LWH"/>
    <s v="05"/>
    <s v="COMMUNICATION"/>
    <s v="05010101"/>
    <s v="TEL DECT MAIN"/>
    <s v="KX-TGH720GG"/>
    <n v="202510"/>
    <s v="Oct"/>
    <n v="-6.368E-2"/>
    <n v="-2"/>
    <x v="5"/>
  </r>
  <r>
    <s v="D2C-LWH"/>
    <s v="05"/>
    <s v="COMMUNICATION"/>
    <s v="05010101"/>
    <s v="TEL DECT MAIN"/>
    <s v="KX-TGH720GG"/>
    <n v="202511"/>
    <s v="Nov"/>
    <n v="-6.368E-2"/>
    <n v="-2"/>
    <x v="5"/>
  </r>
  <r>
    <s v="D2C-LWH"/>
    <s v="05"/>
    <s v="COMMUNICATION"/>
    <s v="05010101"/>
    <s v="TEL DECT MAIN"/>
    <s v="KX-TGH720GG"/>
    <n v="202512"/>
    <s v="Dec"/>
    <n v="-6.368E-2"/>
    <n v="-2"/>
    <x v="5"/>
  </r>
  <r>
    <s v="PIB-AMZ"/>
    <s v="08"/>
    <s v="LIVING BEAUTY"/>
    <s v="08010201"/>
    <s v="BEARD TRIMMER"/>
    <s v="ER-GK60-S503"/>
    <n v="202505"/>
    <s v="May"/>
    <n v="-5.8680000000000003E-2"/>
    <n v="-4"/>
    <x v="1"/>
  </r>
  <r>
    <s v="PIB-AMZ"/>
    <s v="08"/>
    <s v="LIVING BEAUTY"/>
    <s v="08010912"/>
    <s v="ORAL CARE ACC"/>
    <s v="WEW0986X503"/>
    <n v="202506"/>
    <s v="Jun"/>
    <n v="-5.5079999999999997E-2"/>
    <n v="-18"/>
    <x v="1"/>
  </r>
  <r>
    <s v="PIB-AMZ"/>
    <s v="08"/>
    <s v="LIVING BEAUTY"/>
    <s v="08010912"/>
    <s v="ORAL CARE ACC"/>
    <s v="WEW0986X503"/>
    <n v="202507"/>
    <s v="Jul"/>
    <n v="-5.5079999999999997E-2"/>
    <n v="-18"/>
    <x v="1"/>
  </r>
  <r>
    <s v="PFS-AMZ"/>
    <s v="08"/>
    <s v="LIVING BEAUTY"/>
    <s v="08010201"/>
    <s v="BEARD TRIMMER"/>
    <s v="ER-GB43-K503"/>
    <n v="202505"/>
    <s v="May"/>
    <n v="-5.2679999999999998E-2"/>
    <n v="-4"/>
    <x v="1"/>
  </r>
  <r>
    <s v="PIB-AMZ"/>
    <s v="08"/>
    <s v="LIVING BEAUTY"/>
    <s v="08010912"/>
    <s v="ORAL CARE ACC"/>
    <s v="WEW0974W503"/>
    <n v="202506"/>
    <s v="Jun"/>
    <n v="-4.9799999999999997E-2"/>
    <n v="-20"/>
    <x v="1"/>
  </r>
  <r>
    <s v="PIB-AMZ"/>
    <s v="08"/>
    <s v="LIVING BEAUTY"/>
    <s v="08010912"/>
    <s v="ORAL CARE ACC"/>
    <s v="WEW0974W503"/>
    <n v="202507"/>
    <s v="Jul"/>
    <n v="-4.9799999999999997E-2"/>
    <n v="-20"/>
    <x v="1"/>
  </r>
  <r>
    <s v="PFS-AMZ"/>
    <s v="08"/>
    <s v="LIVING BEAUTY"/>
    <s v="08010201"/>
    <s v="BEARD TRIMMER"/>
    <s v="ER-GB37-K503"/>
    <n v="202505"/>
    <s v="May"/>
    <n v="-4.965E-2"/>
    <n v="-5"/>
    <x v="1"/>
  </r>
  <r>
    <s v="D2C-LWH"/>
    <s v="05"/>
    <s v="COMMUNICATION"/>
    <s v="05010101"/>
    <s v="TEL DECT MAIN"/>
    <s v="KX-TG6852JTB"/>
    <n v="202504"/>
    <s v="Apr"/>
    <n v="-4.6940000000000003E-2"/>
    <n v="-2"/>
    <x v="5"/>
  </r>
  <r>
    <s v="D2C-LWH"/>
    <s v="05"/>
    <s v="COMMUNICATION"/>
    <s v="05010101"/>
    <s v="TEL DECT MAIN"/>
    <s v="KX-TG6852JTB"/>
    <n v="202505"/>
    <s v="May"/>
    <n v="-4.6940000000000003E-2"/>
    <n v="-2"/>
    <x v="5"/>
  </r>
  <r>
    <s v="D2C-LWH"/>
    <s v="05"/>
    <s v="COMMUNICATION"/>
    <s v="05010101"/>
    <s v="TEL DECT MAIN"/>
    <s v="KX-TG6852JTB"/>
    <n v="202506"/>
    <s v="Jun"/>
    <n v="-4.6940000000000003E-2"/>
    <n v="-2"/>
    <x v="5"/>
  </r>
  <r>
    <s v="D2C-LWH"/>
    <s v="05"/>
    <s v="COMMUNICATION"/>
    <s v="05010101"/>
    <s v="TEL DECT MAIN"/>
    <s v="KX-TG6851GB"/>
    <n v="202504"/>
    <s v="Apr"/>
    <n v="-4.6510000000000003E-2"/>
    <n v="-1"/>
    <x v="5"/>
  </r>
  <r>
    <s v="D2C-LWH"/>
    <s v="05"/>
    <s v="COMMUNICATION"/>
    <s v="05010101"/>
    <s v="TEL DECT MAIN"/>
    <s v="KX-TG6851GB"/>
    <n v="202505"/>
    <s v="May"/>
    <n v="-4.6510000000000003E-2"/>
    <n v="-1"/>
    <x v="5"/>
  </r>
  <r>
    <s v="D2C-LWH"/>
    <s v="05"/>
    <s v="COMMUNICATION"/>
    <s v="05010101"/>
    <s v="TEL DECT MAIN"/>
    <s v="KX-TG6851GB"/>
    <n v="202506"/>
    <s v="Jun"/>
    <n v="-4.6510000000000003E-2"/>
    <n v="-1"/>
    <x v="5"/>
  </r>
  <r>
    <s v="D2C-LWH"/>
    <s v="05"/>
    <s v="COMMUNICATION"/>
    <s v="05010101"/>
    <s v="TEL DECT MAIN"/>
    <s v="KX-TG6851GB"/>
    <n v="202507"/>
    <s v="Jul"/>
    <n v="-4.6510000000000003E-2"/>
    <n v="-1"/>
    <x v="5"/>
  </r>
  <r>
    <s v="D2C-LWH"/>
    <s v="02"/>
    <s v="HOME AV"/>
    <s v="02040803"/>
    <s v="DIGITAL RADIO"/>
    <s v="RF-D30BTEG-W"/>
    <n v="202504"/>
    <s v="Apr"/>
    <n v="-4.6420000000000003E-2"/>
    <n v="-1"/>
    <x v="0"/>
  </r>
  <r>
    <s v="PIB-AMZ"/>
    <s v="08"/>
    <s v="LIVING BEAUTY"/>
    <s v="08010101"/>
    <s v="SHAVER MEN"/>
    <s v="ES-RW33-H503"/>
    <n v="202506"/>
    <s v="Jun"/>
    <n v="-4.5879999999999997E-2"/>
    <n v="-4"/>
    <x v="1"/>
  </r>
  <r>
    <s v="PIB-AMZ"/>
    <s v="08"/>
    <s v="LIVING BEAUTY"/>
    <s v="08010101"/>
    <s v="SHAVER MEN"/>
    <s v="ES-RW33-H503"/>
    <n v="202507"/>
    <s v="Jul"/>
    <n v="-4.5879999999999997E-2"/>
    <n v="-4"/>
    <x v="1"/>
  </r>
  <r>
    <s v="PFS-AMZ"/>
    <s v="08"/>
    <s v="LIVING BEAUTY"/>
    <s v="08010911"/>
    <s v="TRIMMER ACC"/>
    <s v="WER9620Y1361"/>
    <n v="202507"/>
    <s v="Jul"/>
    <n v="-4.4380000000000003E-2"/>
    <n v="-7"/>
    <x v="1"/>
  </r>
  <r>
    <s v="D2C-LWH"/>
    <s v="02"/>
    <s v="HOME AV"/>
    <s v="02042001"/>
    <s v="SOUNDBAR ODM"/>
    <s v="SC-HTB150EGK"/>
    <n v="202601"/>
    <s v="Jan"/>
    <n v="-4.394E-2"/>
    <n v="-1"/>
    <x v="0"/>
  </r>
  <r>
    <s v="D2C-LWH"/>
    <s v="02"/>
    <s v="HOME AV"/>
    <s v="02042001"/>
    <s v="SOUNDBAR ODM"/>
    <s v="SC-HTB150EGK"/>
    <n v="202602"/>
    <s v="Feb"/>
    <n v="-4.394E-2"/>
    <n v="-1"/>
    <x v="0"/>
  </r>
  <r>
    <s v="D2C-LWH"/>
    <s v="02"/>
    <s v="HOME AV"/>
    <s v="02042001"/>
    <s v="SOUNDBAR ODM"/>
    <s v="SC-HTB150EGK"/>
    <n v="202603"/>
    <s v="Mar"/>
    <n v="-4.394E-2"/>
    <n v="-1"/>
    <x v="0"/>
  </r>
  <r>
    <s v="D2C-LWH"/>
    <s v="02"/>
    <s v="HOME AV"/>
    <s v="02042001"/>
    <s v="SOUNDBAR ODM"/>
    <s v="SC-HTB150EGK"/>
    <n v="202504"/>
    <s v="Apr"/>
    <n v="-4.394E-2"/>
    <n v="-1"/>
    <x v="0"/>
  </r>
  <r>
    <s v="D2C-LWH"/>
    <s v="02"/>
    <s v="HOME AV"/>
    <s v="02042001"/>
    <s v="SOUNDBAR ODM"/>
    <s v="SC-HTB150EGK"/>
    <n v="202505"/>
    <s v="May"/>
    <n v="-4.394E-2"/>
    <n v="-1"/>
    <x v="0"/>
  </r>
  <r>
    <s v="D2C-LWH"/>
    <s v="02"/>
    <s v="HOME AV"/>
    <s v="02042001"/>
    <s v="SOUNDBAR ODM"/>
    <s v="SC-HTB150EGK"/>
    <n v="202506"/>
    <s v="Jun"/>
    <n v="-4.394E-2"/>
    <n v="-1"/>
    <x v="0"/>
  </r>
  <r>
    <s v="D2C-LWH"/>
    <s v="02"/>
    <s v="HOME AV"/>
    <s v="02042001"/>
    <s v="SOUNDBAR ODM"/>
    <s v="SC-HTB150EGK"/>
    <n v="202507"/>
    <s v="Jul"/>
    <n v="-4.394E-2"/>
    <n v="-1"/>
    <x v="0"/>
  </r>
  <r>
    <s v="D2C-LWH"/>
    <s v="02"/>
    <s v="HOME AV"/>
    <s v="02042001"/>
    <s v="SOUNDBAR ODM"/>
    <s v="SC-HTB150EGK"/>
    <n v="202508"/>
    <s v="Aug"/>
    <n v="-4.394E-2"/>
    <n v="-1"/>
    <x v="0"/>
  </r>
  <r>
    <s v="D2C-LWH"/>
    <s v="02"/>
    <s v="HOME AV"/>
    <s v="02042001"/>
    <s v="SOUNDBAR ODM"/>
    <s v="SC-HTB150EGK"/>
    <n v="202509"/>
    <s v="Sep"/>
    <n v="-4.394E-2"/>
    <n v="-1"/>
    <x v="0"/>
  </r>
  <r>
    <s v="D2C-LWH"/>
    <s v="02"/>
    <s v="HOME AV"/>
    <s v="02042001"/>
    <s v="SOUNDBAR ODM"/>
    <s v="SC-HTB150EGK"/>
    <n v="202510"/>
    <s v="Oct"/>
    <n v="-4.394E-2"/>
    <n v="-1"/>
    <x v="0"/>
  </r>
  <r>
    <s v="D2C-LWH"/>
    <s v="02"/>
    <s v="HOME AV"/>
    <s v="02042001"/>
    <s v="SOUNDBAR ODM"/>
    <s v="SC-HTB150EGK"/>
    <n v="202511"/>
    <s v="Nov"/>
    <n v="-4.394E-2"/>
    <n v="-1"/>
    <x v="0"/>
  </r>
  <r>
    <s v="D2C-LWH"/>
    <s v="02"/>
    <s v="HOME AV"/>
    <s v="02042001"/>
    <s v="SOUNDBAR ODM"/>
    <s v="SC-HTB150EGK"/>
    <n v="202512"/>
    <s v="Dec"/>
    <n v="-4.394E-2"/>
    <n v="-1"/>
    <x v="0"/>
  </r>
  <r>
    <s v="PDE-LWH"/>
    <s v="05"/>
    <s v="COMMUNICATION"/>
    <s v="05010101"/>
    <s v="TEL DECT MAIN"/>
    <s v="KX-TG6864GB"/>
    <n v="202504"/>
    <s v="Apr"/>
    <n v="-3.9120000000000002E-2"/>
    <n v="-1"/>
    <x v="5"/>
  </r>
  <r>
    <s v="PDE-LWH"/>
    <s v="05"/>
    <s v="COMMUNICATION"/>
    <s v="05010101"/>
    <s v="TEL DECT MAIN"/>
    <s v="KX-TG6864GB"/>
    <n v="202505"/>
    <s v="May"/>
    <n v="-3.9120000000000002E-2"/>
    <n v="-1"/>
    <x v="5"/>
  </r>
  <r>
    <s v="PDE-LWH"/>
    <s v="05"/>
    <s v="COMMUNICATION"/>
    <s v="05010101"/>
    <s v="TEL DECT MAIN"/>
    <s v="KX-TG6864GB"/>
    <n v="202506"/>
    <s v="Jun"/>
    <n v="-3.9120000000000002E-2"/>
    <n v="-1"/>
    <x v="5"/>
  </r>
  <r>
    <s v="PDE-LWH"/>
    <s v="05"/>
    <s v="COMMUNICATION"/>
    <s v="05010101"/>
    <s v="TEL DECT MAIN"/>
    <s v="KX-TG6864GB"/>
    <n v="202507"/>
    <s v="Jul"/>
    <n v="-3.9120000000000002E-2"/>
    <n v="-1"/>
    <x v="5"/>
  </r>
  <r>
    <s v="D2C-LWH"/>
    <s v="08"/>
    <s v="LIVING BEAUTY"/>
    <s v="08010909"/>
    <s v="MAN SHAVER ACC"/>
    <s v="WES9013Y1361"/>
    <n v="202504"/>
    <s v="Apr"/>
    <n v="-3.8440000000000002E-2"/>
    <n v="-4"/>
    <x v="1"/>
  </r>
  <r>
    <s v="D2C-LWH"/>
    <s v="08"/>
    <s v="LIVING BEAUTY"/>
    <s v="08010909"/>
    <s v="MAN SHAVER ACC"/>
    <s v="WES9013Y1361"/>
    <n v="202505"/>
    <s v="May"/>
    <n v="-3.8440000000000002E-2"/>
    <n v="-4"/>
    <x v="1"/>
  </r>
  <r>
    <s v="D2C-LWH"/>
    <s v="08"/>
    <s v="LIVING BEAUTY"/>
    <s v="08010909"/>
    <s v="MAN SHAVER ACC"/>
    <s v="WES9013Y1361"/>
    <n v="202506"/>
    <s v="Jun"/>
    <n v="-3.8440000000000002E-2"/>
    <n v="-4"/>
    <x v="1"/>
  </r>
  <r>
    <s v="D2C-LWH"/>
    <s v="08"/>
    <s v="LIVING BEAUTY"/>
    <s v="08010909"/>
    <s v="MAN SHAVER ACC"/>
    <s v="WES9013Y1361"/>
    <n v="202507"/>
    <s v="Jul"/>
    <n v="-3.8440000000000002E-2"/>
    <n v="-4"/>
    <x v="1"/>
  </r>
  <r>
    <s v="PIB-AMZ"/>
    <s v="08"/>
    <s v="LIVING BEAUTY"/>
    <s v="08010101"/>
    <s v="SHAVER MEN"/>
    <s v="ES-RT67-S503"/>
    <n v="202505"/>
    <s v="May"/>
    <n v="-3.5120000000000012E-2"/>
    <n v="-2"/>
    <x v="1"/>
  </r>
  <r>
    <s v="D2C-LWH"/>
    <s v="02"/>
    <s v="HOME AV"/>
    <s v="02040803"/>
    <s v="DIGITAL RADIO"/>
    <s v="RF-D10EG-K"/>
    <n v="202504"/>
    <s v="Apr"/>
    <n v="-3.2489999999999998E-2"/>
    <n v="-1"/>
    <x v="0"/>
  </r>
  <r>
    <s v="D2C-LWH"/>
    <s v="05"/>
    <s v="COMMUNICATION"/>
    <s v="05010101"/>
    <s v="TEL DECT MAIN"/>
    <s v="KX-TG6863GB"/>
    <n v="202601"/>
    <s v="Jan"/>
    <n v="-3.1269999999999999E-2"/>
    <n v="-1"/>
    <x v="5"/>
  </r>
  <r>
    <s v="D2C-LWH"/>
    <s v="05"/>
    <s v="COMMUNICATION"/>
    <s v="05010101"/>
    <s v="TEL DECT MAIN"/>
    <s v="KX-TG6863GB"/>
    <n v="202602"/>
    <s v="Feb"/>
    <n v="-3.1269999999999999E-2"/>
    <n v="-1"/>
    <x v="5"/>
  </r>
  <r>
    <s v="D2C-LWH"/>
    <s v="05"/>
    <s v="COMMUNICATION"/>
    <s v="05010101"/>
    <s v="TEL DECT MAIN"/>
    <s v="KX-TG6863GB"/>
    <n v="202603"/>
    <s v="Mar"/>
    <n v="-3.1269999999999999E-2"/>
    <n v="-1"/>
    <x v="5"/>
  </r>
  <r>
    <s v="D2C-LWH"/>
    <s v="05"/>
    <s v="COMMUNICATION"/>
    <s v="05010101"/>
    <s v="TEL DECT MAIN"/>
    <s v="KX-TG6863GB"/>
    <n v="202504"/>
    <s v="Apr"/>
    <n v="-3.1269999999999999E-2"/>
    <n v="-1"/>
    <x v="5"/>
  </r>
  <r>
    <s v="D2C-LWH"/>
    <s v="05"/>
    <s v="COMMUNICATION"/>
    <s v="05010101"/>
    <s v="TEL DECT MAIN"/>
    <s v="KX-TG6863GB"/>
    <n v="202505"/>
    <s v="May"/>
    <n v="-3.1269999999999999E-2"/>
    <n v="-1"/>
    <x v="5"/>
  </r>
  <r>
    <s v="D2C-LWH"/>
    <s v="05"/>
    <s v="COMMUNICATION"/>
    <s v="05010101"/>
    <s v="TEL DECT MAIN"/>
    <s v="KX-TG6863GB"/>
    <n v="202506"/>
    <s v="Jun"/>
    <n v="-3.1269999999999999E-2"/>
    <n v="-1"/>
    <x v="5"/>
  </r>
  <r>
    <s v="D2C-LWH"/>
    <s v="05"/>
    <s v="COMMUNICATION"/>
    <s v="05010101"/>
    <s v="TEL DECT MAIN"/>
    <s v="KX-TG6863GB"/>
    <n v="202507"/>
    <s v="Jul"/>
    <n v="-3.1269999999999999E-2"/>
    <n v="-1"/>
    <x v="5"/>
  </r>
  <r>
    <s v="D2C-LWH"/>
    <s v="05"/>
    <s v="COMMUNICATION"/>
    <s v="05010101"/>
    <s v="TEL DECT MAIN"/>
    <s v="KX-TG6863GB"/>
    <n v="202508"/>
    <s v="Aug"/>
    <n v="-3.1269999999999999E-2"/>
    <n v="-1"/>
    <x v="5"/>
  </r>
  <r>
    <s v="D2C-LWH"/>
    <s v="05"/>
    <s v="COMMUNICATION"/>
    <s v="05010101"/>
    <s v="TEL DECT MAIN"/>
    <s v="KX-TG6863GB"/>
    <n v="202509"/>
    <s v="Sep"/>
    <n v="-3.1269999999999999E-2"/>
    <n v="-1"/>
    <x v="5"/>
  </r>
  <r>
    <s v="D2C-LWH"/>
    <s v="05"/>
    <s v="COMMUNICATION"/>
    <s v="05010101"/>
    <s v="TEL DECT MAIN"/>
    <s v="KX-TG6863GB"/>
    <n v="202510"/>
    <s v="Oct"/>
    <n v="-3.1269999999999999E-2"/>
    <n v="-1"/>
    <x v="5"/>
  </r>
  <r>
    <s v="D2C-LWH"/>
    <s v="05"/>
    <s v="COMMUNICATION"/>
    <s v="05010101"/>
    <s v="TEL DECT MAIN"/>
    <s v="KX-TG6863GB"/>
    <n v="202511"/>
    <s v="Nov"/>
    <n v="-3.1269999999999999E-2"/>
    <n v="-1"/>
    <x v="5"/>
  </r>
  <r>
    <s v="D2C-LWH"/>
    <s v="05"/>
    <s v="COMMUNICATION"/>
    <s v="05010101"/>
    <s v="TEL DECT MAIN"/>
    <s v="KX-TG6863GB"/>
    <n v="202512"/>
    <s v="Dec"/>
    <n v="-3.1269999999999999E-2"/>
    <n v="-1"/>
    <x v="5"/>
  </r>
  <r>
    <s v="PIB-AMZ"/>
    <s v="08"/>
    <s v="LIVING BEAUTY"/>
    <s v="08010301"/>
    <s v="GROOMING KIT MAIN"/>
    <s v="ER-CTN1-A301"/>
    <n v="202506"/>
    <s v="Jun"/>
    <n v="-3.0599999999999999E-2"/>
    <n v="-5"/>
    <x v="1"/>
  </r>
  <r>
    <s v="PIB-AMZ"/>
    <s v="08"/>
    <s v="LIVING BEAUTY"/>
    <s v="08010301"/>
    <s v="GROOMING KIT MAIN"/>
    <s v="ER-CTN1-A301"/>
    <n v="202507"/>
    <s v="Jul"/>
    <n v="-3.0599999999999999E-2"/>
    <n v="-5"/>
    <x v="1"/>
  </r>
  <r>
    <s v="PIB-AMZ"/>
    <s v="08"/>
    <s v="LIVING BEAUTY"/>
    <s v="08010202"/>
    <s v="CONSUMER HAIR TRIM"/>
    <s v="ER-GC71-S503"/>
    <n v="202505"/>
    <s v="May"/>
    <n v="-3.0040000000000001E-2"/>
    <n v="-2"/>
    <x v="1"/>
  </r>
  <r>
    <s v="PIB-AMZ"/>
    <s v="08"/>
    <s v="LIVING BEAUTY"/>
    <s v="08010201"/>
    <s v="BEARD TRIMMER"/>
    <s v="ER-GB43-K503"/>
    <n v="202505"/>
    <s v="May"/>
    <n v="-2.6339999999999999E-2"/>
    <n v="-2"/>
    <x v="1"/>
  </r>
  <r>
    <s v="D2C-LWH"/>
    <s v="02"/>
    <s v="HOME AV"/>
    <s v="02010402"/>
    <s v="TABLE TOP DVD PLAYER"/>
    <s v="DVD-S700EG-K"/>
    <n v="202601"/>
    <s v="Jan"/>
    <n v="-2.5479999999999999E-2"/>
    <n v="-1"/>
    <x v="0"/>
  </r>
  <r>
    <s v="D2C-LWH"/>
    <s v="02"/>
    <s v="HOME AV"/>
    <s v="02010402"/>
    <s v="TABLE TOP DVD PLAYER"/>
    <s v="DVD-S700EG-K"/>
    <n v="202602"/>
    <s v="Feb"/>
    <n v="-2.5479999999999999E-2"/>
    <n v="-1"/>
    <x v="0"/>
  </r>
  <r>
    <s v="D2C-LWH"/>
    <s v="02"/>
    <s v="HOME AV"/>
    <s v="02010402"/>
    <s v="TABLE TOP DVD PLAYER"/>
    <s v="DVD-S700EG-K"/>
    <n v="202603"/>
    <s v="Mar"/>
    <n v="-2.5479999999999999E-2"/>
    <n v="-1"/>
    <x v="0"/>
  </r>
  <r>
    <s v="D2C-LWH"/>
    <s v="02"/>
    <s v="HOME AV"/>
    <s v="02010402"/>
    <s v="TABLE TOP DVD PLAYER"/>
    <s v="DVD-S700EG-K"/>
    <n v="202504"/>
    <s v="Apr"/>
    <n v="-2.5479999999999999E-2"/>
    <n v="-1"/>
    <x v="0"/>
  </r>
  <r>
    <s v="D2C-LWH"/>
    <s v="02"/>
    <s v="HOME AV"/>
    <s v="02010402"/>
    <s v="TABLE TOP DVD PLAYER"/>
    <s v="DVD-S700EG-K"/>
    <n v="202505"/>
    <s v="May"/>
    <n v="-2.5479999999999999E-2"/>
    <n v="-1"/>
    <x v="0"/>
  </r>
  <r>
    <s v="D2C-LWH"/>
    <s v="02"/>
    <s v="HOME AV"/>
    <s v="02010402"/>
    <s v="TABLE TOP DVD PLAYER"/>
    <s v="DVD-S700EG-K"/>
    <n v="202506"/>
    <s v="Jun"/>
    <n v="-2.5479999999999999E-2"/>
    <n v="-1"/>
    <x v="0"/>
  </r>
  <r>
    <s v="D2C-LWH"/>
    <s v="02"/>
    <s v="HOME AV"/>
    <s v="02010402"/>
    <s v="TABLE TOP DVD PLAYER"/>
    <s v="DVD-S700EG-K"/>
    <n v="202507"/>
    <s v="Jul"/>
    <n v="-2.5479999999999999E-2"/>
    <n v="-1"/>
    <x v="0"/>
  </r>
  <r>
    <s v="D2C-LWH"/>
    <s v="02"/>
    <s v="HOME AV"/>
    <s v="02010402"/>
    <s v="TABLE TOP DVD PLAYER"/>
    <s v="DVD-S700EG-K"/>
    <n v="202508"/>
    <s v="Aug"/>
    <n v="-2.5479999999999999E-2"/>
    <n v="-1"/>
    <x v="0"/>
  </r>
  <r>
    <s v="D2C-LWH"/>
    <s v="02"/>
    <s v="HOME AV"/>
    <s v="02010402"/>
    <s v="TABLE TOP DVD PLAYER"/>
    <s v="DVD-S700EG-K"/>
    <n v="202509"/>
    <s v="Sep"/>
    <n v="-2.5479999999999999E-2"/>
    <n v="-1"/>
    <x v="0"/>
  </r>
  <r>
    <s v="D2C-LWH"/>
    <s v="02"/>
    <s v="HOME AV"/>
    <s v="02010402"/>
    <s v="TABLE TOP DVD PLAYER"/>
    <s v="DVD-S700EG-K"/>
    <n v="202510"/>
    <s v="Oct"/>
    <n v="-2.5479999999999999E-2"/>
    <n v="-1"/>
    <x v="0"/>
  </r>
  <r>
    <s v="D2C-LWH"/>
    <s v="02"/>
    <s v="HOME AV"/>
    <s v="02010402"/>
    <s v="TABLE TOP DVD PLAYER"/>
    <s v="DVD-S700EG-K"/>
    <n v="202511"/>
    <s v="Nov"/>
    <n v="-2.5479999999999999E-2"/>
    <n v="-1"/>
    <x v="0"/>
  </r>
  <r>
    <s v="D2C-LWH"/>
    <s v="02"/>
    <s v="HOME AV"/>
    <s v="02010402"/>
    <s v="TABLE TOP DVD PLAYER"/>
    <s v="DVD-S700EG-K"/>
    <n v="202512"/>
    <s v="Dec"/>
    <n v="-2.5479999999999999E-2"/>
    <n v="-1"/>
    <x v="0"/>
  </r>
  <r>
    <s v="PIB-AMZ"/>
    <s v="08"/>
    <s v="LIVING BEAUTY"/>
    <s v="08060101"/>
    <s v="CONSUMER HAIR DRYER"/>
    <s v="EH-NA7M-P825"/>
    <n v="202507"/>
    <s v="Jul"/>
    <n v="-2.469E-2"/>
    <n v="-1"/>
    <x v="1"/>
  </r>
  <r>
    <s v="PIB-AMZ"/>
    <s v="08"/>
    <s v="LIVING BEAUTY"/>
    <s v="08060101"/>
    <s v="CONSUMER HAIR DRYER"/>
    <s v="EH-NA7M-P825"/>
    <n v="202508"/>
    <s v="Aug"/>
    <n v="-2.469E-2"/>
    <n v="-1"/>
    <x v="1"/>
  </r>
  <r>
    <s v="D2C-LWH"/>
    <s v="05"/>
    <s v="COMMUNICATION"/>
    <s v="05010101"/>
    <s v="TEL DECT MAIN"/>
    <s v="KX-TGK220GW"/>
    <n v="202504"/>
    <s v="Apr"/>
    <n v="-2.1919999999999999E-2"/>
    <n v="-1"/>
    <x v="5"/>
  </r>
  <r>
    <s v="D2C-LWH"/>
    <s v="05"/>
    <s v="COMMUNICATION"/>
    <s v="05010101"/>
    <s v="TEL DECT MAIN"/>
    <s v="KX-TGK220GW"/>
    <n v="202505"/>
    <s v="May"/>
    <n v="-2.1919999999999999E-2"/>
    <n v="-1"/>
    <x v="5"/>
  </r>
  <r>
    <s v="D2C-LWH"/>
    <s v="05"/>
    <s v="COMMUNICATION"/>
    <s v="05010101"/>
    <s v="TEL DECT MAIN"/>
    <s v="KX-TGK220GW"/>
    <n v="202506"/>
    <s v="Jun"/>
    <n v="-2.1919999999999999E-2"/>
    <n v="-1"/>
    <x v="5"/>
  </r>
  <r>
    <s v="PIB-AMZ"/>
    <s v="08"/>
    <s v="LIVING BEAUTY"/>
    <s v="08010909"/>
    <s v="MAN SHAVER ACC"/>
    <s v="WES9040Y1361"/>
    <n v="202505"/>
    <s v="May"/>
    <n v="-2.0289999999999999E-2"/>
    <n v="-1"/>
    <x v="1"/>
  </r>
  <r>
    <s v="PIB-AMZ"/>
    <s v="08"/>
    <s v="LIVING BEAUTY"/>
    <s v="08010909"/>
    <s v="MAN SHAVER ACC"/>
    <s v="WES9040Y1361"/>
    <n v="202506"/>
    <s v="Jun"/>
    <n v="-2.0289999999999999E-2"/>
    <n v="-1"/>
    <x v="1"/>
  </r>
  <r>
    <s v="PIB-AMZ"/>
    <s v="08"/>
    <s v="LIVING BEAUTY"/>
    <s v="08010909"/>
    <s v="MAN SHAVER ACC"/>
    <s v="WES9040Y1361"/>
    <n v="202507"/>
    <s v="Jul"/>
    <n v="-2.0289999999999999E-2"/>
    <n v="-1"/>
    <x v="1"/>
  </r>
  <r>
    <s v="PIB-AMZ"/>
    <s v="08"/>
    <s v="LIVING BEAUTY"/>
    <s v="08010909"/>
    <s v="MAN SHAVER ACC"/>
    <s v="WES9040Y1361"/>
    <n v="202508"/>
    <s v="Aug"/>
    <n v="-2.0289999999999999E-2"/>
    <n v="-1"/>
    <x v="1"/>
  </r>
  <r>
    <s v="D2C-LWH"/>
    <s v="05"/>
    <s v="COMMUNICATION"/>
    <s v="05010101"/>
    <s v="TEL DECT MAIN"/>
    <s v="KX-TGH720GS"/>
    <n v="202504"/>
    <s v="Apr"/>
    <n v="-1.789E-2"/>
    <n v="-1"/>
    <x v="5"/>
  </r>
  <r>
    <s v="D2C-LWH"/>
    <s v="08"/>
    <s v="LIVING BEAUTY"/>
    <s v="08010909"/>
    <s v="MAN SHAVER ACC"/>
    <s v="WES9175Y1361"/>
    <n v="202601"/>
    <s v="Jan"/>
    <n v="-1.3690000000000001E-2"/>
    <n v="-1"/>
    <x v="1"/>
  </r>
  <r>
    <s v="D2C-LWH"/>
    <s v="08"/>
    <s v="LIVING BEAUTY"/>
    <s v="08010909"/>
    <s v="MAN SHAVER ACC"/>
    <s v="WES9175Y1361"/>
    <n v="202602"/>
    <s v="Feb"/>
    <n v="-1.3690000000000001E-2"/>
    <n v="-1"/>
    <x v="1"/>
  </r>
  <r>
    <s v="D2C-LWH"/>
    <s v="08"/>
    <s v="LIVING BEAUTY"/>
    <s v="08010909"/>
    <s v="MAN SHAVER ACC"/>
    <s v="WES9175Y1361"/>
    <n v="202603"/>
    <s v="Mar"/>
    <n v="-1.3690000000000001E-2"/>
    <n v="-1"/>
    <x v="1"/>
  </r>
  <r>
    <s v="D2C-LWH"/>
    <s v="08"/>
    <s v="LIVING BEAUTY"/>
    <s v="08010909"/>
    <s v="MAN SHAVER ACC"/>
    <s v="WES9175Y1361"/>
    <n v="202504"/>
    <s v="Apr"/>
    <n v="-1.3690000000000001E-2"/>
    <n v="-1"/>
    <x v="1"/>
  </r>
  <r>
    <s v="D2C-LWH"/>
    <s v="08"/>
    <s v="LIVING BEAUTY"/>
    <s v="08010909"/>
    <s v="MAN SHAVER ACC"/>
    <s v="WES9175Y1361"/>
    <n v="202505"/>
    <s v="May"/>
    <n v="-1.3690000000000001E-2"/>
    <n v="-1"/>
    <x v="1"/>
  </r>
  <r>
    <s v="D2C-LWH"/>
    <s v="08"/>
    <s v="LIVING BEAUTY"/>
    <s v="08010909"/>
    <s v="MAN SHAVER ACC"/>
    <s v="WES9175Y1361"/>
    <n v="202506"/>
    <s v="Jun"/>
    <n v="-1.3690000000000001E-2"/>
    <n v="-1"/>
    <x v="1"/>
  </r>
  <r>
    <s v="D2C-LWH"/>
    <s v="08"/>
    <s v="LIVING BEAUTY"/>
    <s v="08010909"/>
    <s v="MAN SHAVER ACC"/>
    <s v="WES9175Y1361"/>
    <n v="202507"/>
    <s v="Jul"/>
    <n v="-1.3690000000000001E-2"/>
    <n v="-1"/>
    <x v="1"/>
  </r>
  <r>
    <s v="D2C-LWH"/>
    <s v="08"/>
    <s v="LIVING BEAUTY"/>
    <s v="08010909"/>
    <s v="MAN SHAVER ACC"/>
    <s v="WES9175Y1361"/>
    <n v="202508"/>
    <s v="Aug"/>
    <n v="-1.3690000000000001E-2"/>
    <n v="-1"/>
    <x v="1"/>
  </r>
  <r>
    <s v="D2C-LWH"/>
    <s v="08"/>
    <s v="LIVING BEAUTY"/>
    <s v="08010909"/>
    <s v="MAN SHAVER ACC"/>
    <s v="WES9175Y1361"/>
    <n v="202509"/>
    <s v="Sep"/>
    <n v="-1.3690000000000001E-2"/>
    <n v="-1"/>
    <x v="1"/>
  </r>
  <r>
    <s v="D2C-LWH"/>
    <s v="08"/>
    <s v="LIVING BEAUTY"/>
    <s v="08010909"/>
    <s v="MAN SHAVER ACC"/>
    <s v="WES9175Y1361"/>
    <n v="202510"/>
    <s v="Oct"/>
    <n v="-1.3690000000000001E-2"/>
    <n v="-1"/>
    <x v="1"/>
  </r>
  <r>
    <s v="D2C-LWH"/>
    <s v="08"/>
    <s v="LIVING BEAUTY"/>
    <s v="08010909"/>
    <s v="MAN SHAVER ACC"/>
    <s v="WES9175Y1361"/>
    <n v="202511"/>
    <s v="Nov"/>
    <n v="-1.3690000000000001E-2"/>
    <n v="-1"/>
    <x v="1"/>
  </r>
  <r>
    <s v="D2C-LWH"/>
    <s v="08"/>
    <s v="LIVING BEAUTY"/>
    <s v="08010909"/>
    <s v="MAN SHAVER ACC"/>
    <s v="WES9175Y1361"/>
    <n v="202512"/>
    <s v="Dec"/>
    <n v="-1.3690000000000001E-2"/>
    <n v="-1"/>
    <x v="1"/>
  </r>
  <r>
    <s v="D2C-LWH"/>
    <s v="08"/>
    <s v="LIVING BEAUTY"/>
    <s v="08010911"/>
    <s v="TRIMMER ACC"/>
    <s v="WER9605Y136"/>
    <n v="202504"/>
    <s v="Apr"/>
    <n v="-1.1480000000000001E-2"/>
    <n v="-2"/>
    <x v="1"/>
  </r>
  <r>
    <s v="D2C-LWH"/>
    <s v="08"/>
    <s v="LIVING BEAUTY"/>
    <s v="08010911"/>
    <s v="TRIMMER ACC"/>
    <s v="WER9605Y136"/>
    <n v="202505"/>
    <s v="May"/>
    <n v="-1.1480000000000001E-2"/>
    <n v="-2"/>
    <x v="1"/>
  </r>
  <r>
    <s v="D2C-LWH"/>
    <s v="08"/>
    <s v="LIVING BEAUTY"/>
    <s v="08010911"/>
    <s v="TRIMMER ACC"/>
    <s v="WER9605Y136"/>
    <n v="202506"/>
    <s v="Jun"/>
    <n v="-1.1480000000000001E-2"/>
    <n v="-2"/>
    <x v="1"/>
  </r>
  <r>
    <s v="D2C-LWH"/>
    <s v="08"/>
    <s v="LIVING BEAUTY"/>
    <s v="08010911"/>
    <s v="TRIMMER ACC"/>
    <s v="WER9605Y136"/>
    <n v="202507"/>
    <s v="Jul"/>
    <n v="-1.1480000000000001E-2"/>
    <n v="-2"/>
    <x v="1"/>
  </r>
  <r>
    <s v="D2C-LWH"/>
    <s v="08"/>
    <s v="LIVING BEAUTY"/>
    <s v="08010911"/>
    <s v="TRIMMER ACC"/>
    <s v="WER9605Y136"/>
    <n v="202508"/>
    <s v="Aug"/>
    <n v="-1.1480000000000001E-2"/>
    <n v="-2"/>
    <x v="1"/>
  </r>
  <r>
    <s v="D2C-LWH"/>
    <s v="08"/>
    <s v="LIVING BEAUTY"/>
    <s v="08010911"/>
    <s v="TRIMMER ACC"/>
    <s v="WER9605Y136"/>
    <n v="202509"/>
    <s v="Sep"/>
    <n v="-1.1480000000000001E-2"/>
    <n v="-2"/>
    <x v="1"/>
  </r>
  <r>
    <s v="D2C-LWH"/>
    <s v="08"/>
    <s v="LIVING BEAUTY"/>
    <s v="08010911"/>
    <s v="TRIMMER ACC"/>
    <s v="WER9605Y136"/>
    <n v="202510"/>
    <s v="Oct"/>
    <n v="-1.1480000000000001E-2"/>
    <n v="-2"/>
    <x v="1"/>
  </r>
  <r>
    <s v="D2C-LWH"/>
    <s v="04"/>
    <s v="Headphone + AV ACC"/>
    <s v="04030101"/>
    <s v="IN EAR"/>
    <s v="RP-HV094E-K"/>
    <n v="202504"/>
    <s v="Apr"/>
    <n v="-9.300000000000001E-3"/>
    <n v="-6"/>
    <x v="6"/>
  </r>
  <r>
    <s v="D2C-LWH"/>
    <s v="04"/>
    <s v="Headphone + AV ACC"/>
    <s v="04030101"/>
    <s v="IN EAR"/>
    <s v="RP-HV094E-K"/>
    <n v="202505"/>
    <s v="May"/>
    <n v="-9.300000000000001E-3"/>
    <n v="-6"/>
    <x v="6"/>
  </r>
  <r>
    <s v="D2C-LWH"/>
    <s v="04"/>
    <s v="Headphone + AV ACC"/>
    <s v="04030101"/>
    <s v="IN EAR"/>
    <s v="RP-HV094E-K"/>
    <n v="202506"/>
    <s v="Jun"/>
    <n v="-9.300000000000001E-3"/>
    <n v="-6"/>
    <x v="6"/>
  </r>
  <r>
    <s v="D2C-LWH"/>
    <s v="04"/>
    <s v="Headphone + AV ACC"/>
    <s v="04030104"/>
    <s v="OVER-EAR"/>
    <s v="RP-HT010E-A"/>
    <n v="202504"/>
    <s v="Apr"/>
    <n v="-7.4999999999999997E-3"/>
    <n v="-3"/>
    <x v="6"/>
  </r>
  <r>
    <s v="D2C-LWH"/>
    <s v="04"/>
    <s v="Headphone + AV ACC"/>
    <s v="04030104"/>
    <s v="OVER-EAR"/>
    <s v="RP-HT010E-A"/>
    <n v="202505"/>
    <s v="May"/>
    <n v="-7.4999999999999997E-3"/>
    <n v="-3"/>
    <x v="6"/>
  </r>
  <r>
    <s v="D2C-LWH"/>
    <s v="04"/>
    <s v="Headphone + AV ACC"/>
    <s v="04030104"/>
    <s v="OVER-EAR"/>
    <s v="RP-HT010E-A"/>
    <n v="202506"/>
    <s v="Jun"/>
    <n v="-7.4999999999999997E-3"/>
    <n v="-3"/>
    <x v="6"/>
  </r>
  <r>
    <s v="D2C-LWH"/>
    <s v="04"/>
    <s v="Headphone + AV ACC"/>
    <s v="04030104"/>
    <s v="OVER-EAR"/>
    <s v="RP-HT010E-A"/>
    <n v="202507"/>
    <s v="Jul"/>
    <n v="-7.4999999999999997E-3"/>
    <n v="-3"/>
    <x v="6"/>
  </r>
  <r>
    <s v="D2C-LWH"/>
    <s v="08"/>
    <s v="LIVING BEAUTY"/>
    <s v="08010909"/>
    <s v="MAN SHAVER ACC"/>
    <s v="WES9087Y1361"/>
    <n v="202601"/>
    <s v="Jan"/>
    <n v="-6.1000000000000004E-3"/>
    <n v="-1"/>
    <x v="1"/>
  </r>
  <r>
    <s v="D2C-LWH"/>
    <s v="08"/>
    <s v="LIVING BEAUTY"/>
    <s v="08010909"/>
    <s v="MAN SHAVER ACC"/>
    <s v="WES9087Y1361"/>
    <n v="202602"/>
    <s v="Feb"/>
    <n v="-6.1000000000000004E-3"/>
    <n v="-1"/>
    <x v="1"/>
  </r>
  <r>
    <s v="D2C-LWH"/>
    <s v="08"/>
    <s v="LIVING BEAUTY"/>
    <s v="08010909"/>
    <s v="MAN SHAVER ACC"/>
    <s v="WES9087Y1361"/>
    <n v="202603"/>
    <s v="Mar"/>
    <n v="-6.1000000000000004E-3"/>
    <n v="-1"/>
    <x v="1"/>
  </r>
  <r>
    <s v="D2C-LWH"/>
    <s v="08"/>
    <s v="LIVING BEAUTY"/>
    <s v="08010909"/>
    <s v="MAN SHAVER ACC"/>
    <s v="WES9087Y1361"/>
    <n v="202504"/>
    <s v="Apr"/>
    <n v="-6.1000000000000004E-3"/>
    <n v="-1"/>
    <x v="1"/>
  </r>
  <r>
    <s v="D2C-LWH"/>
    <s v="08"/>
    <s v="LIVING BEAUTY"/>
    <s v="08010909"/>
    <s v="MAN SHAVER ACC"/>
    <s v="WES9087Y1361"/>
    <n v="202505"/>
    <s v="May"/>
    <n v="-6.1000000000000004E-3"/>
    <n v="-1"/>
    <x v="1"/>
  </r>
  <r>
    <s v="D2C-LWH"/>
    <s v="08"/>
    <s v="LIVING BEAUTY"/>
    <s v="08010909"/>
    <s v="MAN SHAVER ACC"/>
    <s v="WES9087Y1361"/>
    <n v="202506"/>
    <s v="Jun"/>
    <n v="-6.1000000000000004E-3"/>
    <n v="-1"/>
    <x v="1"/>
  </r>
  <r>
    <s v="D2C-LWH"/>
    <s v="08"/>
    <s v="LIVING BEAUTY"/>
    <s v="08010909"/>
    <s v="MAN SHAVER ACC"/>
    <s v="WES9087Y1361"/>
    <n v="202507"/>
    <s v="Jul"/>
    <n v="-6.1000000000000004E-3"/>
    <n v="-1"/>
    <x v="1"/>
  </r>
  <r>
    <s v="D2C-LWH"/>
    <s v="08"/>
    <s v="LIVING BEAUTY"/>
    <s v="08010909"/>
    <s v="MAN SHAVER ACC"/>
    <s v="WES9087Y1361"/>
    <n v="202508"/>
    <s v="Aug"/>
    <n v="-6.1000000000000004E-3"/>
    <n v="-1"/>
    <x v="1"/>
  </r>
  <r>
    <s v="D2C-LWH"/>
    <s v="08"/>
    <s v="LIVING BEAUTY"/>
    <s v="08010909"/>
    <s v="MAN SHAVER ACC"/>
    <s v="WES9087Y1361"/>
    <n v="202509"/>
    <s v="Sep"/>
    <n v="-6.1000000000000004E-3"/>
    <n v="-1"/>
    <x v="1"/>
  </r>
  <r>
    <s v="D2C-LWH"/>
    <s v="08"/>
    <s v="LIVING BEAUTY"/>
    <s v="08010909"/>
    <s v="MAN SHAVER ACC"/>
    <s v="WES9087Y1361"/>
    <n v="202510"/>
    <s v="Oct"/>
    <n v="-6.1000000000000004E-3"/>
    <n v="-1"/>
    <x v="1"/>
  </r>
  <r>
    <s v="D2C-LWH"/>
    <s v="08"/>
    <s v="LIVING BEAUTY"/>
    <s v="08010909"/>
    <s v="MAN SHAVER ACC"/>
    <s v="WES9087Y1361"/>
    <n v="202511"/>
    <s v="Nov"/>
    <n v="-6.1000000000000004E-3"/>
    <n v="-1"/>
    <x v="1"/>
  </r>
  <r>
    <s v="D2C-LWH"/>
    <s v="08"/>
    <s v="LIVING BEAUTY"/>
    <s v="08010909"/>
    <s v="MAN SHAVER ACC"/>
    <s v="WES9087Y1361"/>
    <n v="202512"/>
    <s v="Dec"/>
    <n v="-6.1000000000000004E-3"/>
    <n v="-1"/>
    <x v="1"/>
  </r>
  <r>
    <s v="PIB-AMZ"/>
    <s v="08"/>
    <s v="LIVING BEAUTY"/>
    <s v="08010912"/>
    <s v="ORAL CARE ACC"/>
    <s v="WEW0987W503"/>
    <n v="202506"/>
    <s v="Jun"/>
    <n v="-5.8799999999999998E-3"/>
    <n v="-4"/>
    <x v="1"/>
  </r>
  <r>
    <s v="PIB-AMZ"/>
    <s v="08"/>
    <s v="LIVING BEAUTY"/>
    <s v="08010912"/>
    <s v="ORAL CARE ACC"/>
    <s v="WEW0987W503"/>
    <n v="202507"/>
    <s v="Jul"/>
    <n v="-5.8799999999999998E-3"/>
    <n v="-4"/>
    <x v="1"/>
  </r>
  <r>
    <s v="PIB-AMZ"/>
    <s v="08"/>
    <s v="LIVING BEAUTY"/>
    <s v="08010912"/>
    <s v="ORAL CARE ACC"/>
    <s v="WEW0987W503"/>
    <n v="202508"/>
    <s v="Aug"/>
    <n v="-5.8799999999999998E-3"/>
    <n v="-4"/>
    <x v="1"/>
  </r>
  <r>
    <s v="D2C-LWH"/>
    <s v="04"/>
    <s v="Headphone + AV ACC"/>
    <s v="04030102"/>
    <s v="CLIP ON"/>
    <s v="RP-HS46E-K"/>
    <n v="202504"/>
    <s v="Apr"/>
    <n v="-3.1099999999999999E-3"/>
    <n v="-1"/>
    <x v="6"/>
  </r>
  <r>
    <s v="D2C-LWH"/>
    <s v="04"/>
    <s v="Headphone + AV ACC"/>
    <s v="04030102"/>
    <s v="CLIP ON"/>
    <s v="RP-HS46E-K"/>
    <n v="202505"/>
    <s v="May"/>
    <n v="-3.1099999999999999E-3"/>
    <n v="-1"/>
    <x v="6"/>
  </r>
  <r>
    <s v="D2C-LWH"/>
    <s v="04"/>
    <s v="Headphone + AV ACC"/>
    <s v="04030102"/>
    <s v="CLIP ON"/>
    <s v="RP-HS46E-K"/>
    <n v="202506"/>
    <s v="Jun"/>
    <n v="-3.1099999999999999E-3"/>
    <n v="-1"/>
    <x v="6"/>
  </r>
  <r>
    <s v="D2C-LWH"/>
    <s v="04"/>
    <s v="Headphone + AV ACC"/>
    <s v="04030102"/>
    <s v="CLIP ON"/>
    <s v="RP-HS46E-K"/>
    <n v="202507"/>
    <s v="Jul"/>
    <n v="-3.1099999999999999E-3"/>
    <n v="-1"/>
    <x v="6"/>
  </r>
  <r>
    <s v="D2C-LWH"/>
    <s v="04"/>
    <s v="Headphone + AV ACC"/>
    <s v="04030101"/>
    <s v="IN EAR"/>
    <s v="RP-HJE125E-D"/>
    <n v="202601"/>
    <s v="Jan"/>
    <n v="-2.31E-3"/>
    <n v="-1"/>
    <x v="6"/>
  </r>
  <r>
    <s v="D2C-LWH"/>
    <s v="04"/>
    <s v="Headphone + AV ACC"/>
    <s v="04030101"/>
    <s v="IN EAR"/>
    <s v="RP-HJE125E-D"/>
    <n v="202602"/>
    <s v="Feb"/>
    <n v="-2.31E-3"/>
    <n v="-1"/>
    <x v="6"/>
  </r>
  <r>
    <s v="D2C-LWH"/>
    <s v="04"/>
    <s v="Headphone + AV ACC"/>
    <s v="04030101"/>
    <s v="IN EAR"/>
    <s v="RP-HJE125E-D"/>
    <n v="202603"/>
    <s v="Mar"/>
    <n v="-2.31E-3"/>
    <n v="-1"/>
    <x v="6"/>
  </r>
  <r>
    <s v="D2C-LWH"/>
    <s v="04"/>
    <s v="Headphone + AV ACC"/>
    <s v="04030101"/>
    <s v="IN EAR"/>
    <s v="RP-HJE125E-D"/>
    <n v="202504"/>
    <s v="Apr"/>
    <n v="-2.31E-3"/>
    <n v="-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40782-9C44-495B-B25E-166A370949F0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0" firstDataRow="1" firstDataCol="1"/>
  <pivotFields count="11">
    <pivotField showAll="0"/>
    <pivotField showAll="0"/>
    <pivotField showAll="0"/>
    <pivotField showAll="0"/>
    <pivotField showAll="0"/>
    <pivotField dataField="1" showAll="0"/>
    <pivotField numFmtId="164" showAll="0"/>
    <pivotField showAll="0"/>
    <pivotField dataField="1" showAll="0"/>
    <pivotField dataField="1" showAll="0"/>
    <pivotField axis="axisRow" showAll="0">
      <items count="8">
        <item x="1"/>
        <item x="5"/>
        <item x="3"/>
        <item x="0"/>
        <item x="6"/>
        <item x="2"/>
        <item x="4"/>
        <item t="default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umber of Model with negative inventory" fld="5" subtotal="count" baseField="0" baseItem="0"/>
    <dataField name="Sum of I (V)" fld="8" baseField="10" baseItem="0"/>
    <dataField name="Sum of I (Q)" fld="9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6E273-8E49-4819-9C7E-08E70897873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Category">
  <location ref="A3:D9" firstHeaderRow="0" firstDataRow="1" firstDataCol="2" rowPageCount="1" colPageCount="1"/>
  <pivotFields count="8">
    <pivotField axis="axisRow" compact="0" numFmtId="14" outline="0" multipleItemSelectionAllowed="1" showAll="0" defaultSubtotal="0">
      <items count="2">
        <item m="1" x="1"/>
        <item x="0"/>
      </items>
    </pivotField>
    <pivotField compact="0" outline="0" showAll="0" defaultSubtotal="0"/>
    <pivotField axis="axisRow" compact="0" outline="0" showAll="0" defaultSubtotal="0">
      <items count="6">
        <item m="1" x="5"/>
        <item x="2"/>
        <item x="3"/>
        <item x="4"/>
        <item x="0"/>
        <item x="1"/>
      </items>
    </pivotField>
    <pivotField dataField="1" compact="0" outline="0" showAll="0" defaultSubtotal="0"/>
    <pivotField axis="axisPage" compact="0" outline="0" multipleItemSelectionAllowed="1" showAll="0" defaultSubtotal="0">
      <items count="2">
        <item h="1" m="1"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2"/>
  </rowFields>
  <rowItems count="6">
    <i>
      <x v="1"/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Number of Missing FOB Price" fld="3" subtotal="count" baseField="0" baseItem="0"/>
    <dataField name="Ratio" fld="3" subtotal="count" showDataAs="percentOfTotal" baseField="0" baseItem="0" numFmtId="9"/>
  </dataFields>
  <formats count="2"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17CB3-5D5C-4EFA-8222-924F838654C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Category">
  <location ref="F3:I4" firstHeaderRow="0" firstDataRow="1" firstDataCol="2" rowPageCount="1" colPageCount="1"/>
  <pivotFields count="8">
    <pivotField axis="axisRow" compact="0" numFmtId="14" outline="0" multipleItemSelectionAllowed="1" showAll="0" defaultSubtotal="0">
      <items count="2">
        <item m="1" x="1"/>
        <item x="0"/>
      </items>
    </pivotField>
    <pivotField compact="0" outline="0" showAll="0" defaultSubtotal="0"/>
    <pivotField axis="axisRow" compact="0" outline="0" showAll="0" defaultSubtotal="0">
      <items count="6">
        <item m="1" x="5"/>
        <item x="2"/>
        <item x="3"/>
        <item x="4"/>
        <item x="0"/>
        <item x="1"/>
      </items>
    </pivotField>
    <pivotField dataField="1" compact="0" outline="0" showAll="0" defaultSubtotal="0"/>
    <pivotField axis="axisPage" compact="0" outline="0" multipleItemSelectionAllowed="1" showAll="0" defaultSubtotal="0">
      <items count="2">
        <item m="1" x="1"/>
        <item h="1" x="0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2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Number of Missing FOB Price" fld="3" subtotal="count" baseField="0" baseItem="0"/>
    <dataField name="Ratio" fld="3" subtotal="count" showDataAs="percentOfTotal" baseField="0" baseItem="0" numFmtId="9"/>
  </dataFields>
  <formats count="2"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863DF-077E-4F3F-AC5D-928A676A489D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E3:G14" firstHeaderRow="0" firstDataRow="1" firstDataCol="1" rowPageCount="1" colPageCount="1"/>
  <pivotFields count="9">
    <pivotField numFmtId="17" showAll="0"/>
    <pivotField axis="axisRow" showAll="0" sortType="descending">
      <items count="23">
        <item x="19"/>
        <item x="20"/>
        <item x="14"/>
        <item x="15"/>
        <item x="16"/>
        <item x="0"/>
        <item x="1"/>
        <item x="2"/>
        <item x="12"/>
        <item x="13"/>
        <item m="1" x="21"/>
        <item x="4"/>
        <item x="5"/>
        <item x="6"/>
        <item x="7"/>
        <item x="8"/>
        <item x="10"/>
        <item x="9"/>
        <item x="3"/>
        <item x="11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axis="axisPage" multipleItemSelectionAllowed="1" showAll="0" sortType="descending">
      <items count="8">
        <item x="1"/>
        <item h="1" x="5"/>
        <item h="1" x="4"/>
        <item h="1" x="0"/>
        <item h="1" x="2"/>
        <item h="1" x="3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12"/>
    </i>
    <i>
      <x v="7"/>
    </i>
    <i>
      <x v="13"/>
    </i>
    <i>
      <x v="4"/>
    </i>
    <i>
      <x v="6"/>
    </i>
    <i>
      <x/>
    </i>
    <i>
      <x v="15"/>
    </i>
    <i>
      <x v="19"/>
    </i>
    <i>
      <x v="1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Number of Missing Net sales Price " fld="5" subtotal="count" baseField="0" baseItem="0"/>
    <dataField name="Ratio" fld="5" subtotal="count" showDataAs="percentOfTotal" baseField="0" baseItem="0" numFmtId="9"/>
  </dataFields>
  <formats count="2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8B2EE-8A83-456B-ABC5-BA19EA87ECBD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A3:C11" firstHeaderRow="0" firstDataRow="1" firstDataCol="1"/>
  <pivotFields count="9">
    <pivotField numFmtId="17"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8">
        <item x="1"/>
        <item x="5"/>
        <item x="4"/>
        <item x="0"/>
        <item x="2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8">
    <i>
      <x v="5"/>
    </i>
    <i>
      <x/>
    </i>
    <i>
      <x v="3"/>
    </i>
    <i>
      <x v="4"/>
    </i>
    <i>
      <x v="1"/>
    </i>
    <i>
      <x v="2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Missing Net sales Price " fld="5" subtotal="count" baseField="0" baseItem="0"/>
    <dataField name="Ratio" fld="5" subtotal="count" showDataAs="percentOfTotal" baseField="0" baseItem="0" numFmtId="9"/>
  </dataFields>
  <formats count="2"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1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customProperty" Target="../customProperty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5BB79-2170-45C9-AF8D-E012307C7CE5}">
  <sheetPr>
    <tabColor theme="4"/>
  </sheetPr>
  <dimension ref="M11:BJ69"/>
  <sheetViews>
    <sheetView showGridLines="0" tabSelected="1" topLeftCell="M1" zoomScale="60" zoomScaleNormal="60" workbookViewId="0">
      <selection activeCell="AU10" sqref="AU10"/>
    </sheetView>
  </sheetViews>
  <sheetFormatPr defaultRowHeight="14" x14ac:dyDescent="0.3"/>
  <cols>
    <col min="1" max="1" width="83" customWidth="1"/>
    <col min="2" max="2" width="14.8984375" customWidth="1"/>
    <col min="3" max="3" width="9.09765625" customWidth="1"/>
    <col min="4" max="4" width="14.3984375" customWidth="1"/>
    <col min="5" max="25" width="4.5" customWidth="1"/>
    <col min="26" max="26" width="19.69921875" bestFit="1" customWidth="1"/>
    <col min="27" max="27" width="15" customWidth="1"/>
    <col min="40" max="40" width="4.59765625" customWidth="1"/>
    <col min="41" max="41" width="19.69921875" bestFit="1" customWidth="1"/>
    <col min="42" max="42" width="10.5" bestFit="1" customWidth="1"/>
    <col min="56" max="56" width="19.8984375" bestFit="1" customWidth="1"/>
    <col min="57" max="61" width="8.59765625" bestFit="1" customWidth="1"/>
  </cols>
  <sheetData>
    <row r="11" spans="13:62" x14ac:dyDescent="0.3">
      <c r="M11" s="80"/>
    </row>
    <row r="14" spans="13:62" x14ac:dyDescent="0.3">
      <c r="BD14" s="80" t="s">
        <v>263</v>
      </c>
      <c r="BH14" t="s">
        <v>261</v>
      </c>
      <c r="BI14" t="s">
        <v>262</v>
      </c>
    </row>
    <row r="15" spans="13:62" ht="14.5" x14ac:dyDescent="0.35">
      <c r="Z15" s="26" t="s">
        <v>28</v>
      </c>
      <c r="AA15" s="26" t="s">
        <v>216</v>
      </c>
      <c r="AB15" s="26" t="s">
        <v>229</v>
      </c>
      <c r="AC15" s="26" t="s">
        <v>230</v>
      </c>
      <c r="AD15" s="26" t="s">
        <v>231</v>
      </c>
      <c r="AE15" s="26" t="s">
        <v>232</v>
      </c>
      <c r="AF15" s="26" t="s">
        <v>233</v>
      </c>
      <c r="AG15" s="26" t="s">
        <v>234</v>
      </c>
      <c r="AH15" s="91" t="s">
        <v>235</v>
      </c>
      <c r="AI15" s="91" t="s">
        <v>236</v>
      </c>
      <c r="AJ15" s="91" t="s">
        <v>237</v>
      </c>
      <c r="AK15" s="91" t="s">
        <v>238</v>
      </c>
      <c r="AL15" s="91" t="s">
        <v>239</v>
      </c>
      <c r="AM15" s="91" t="s">
        <v>240</v>
      </c>
      <c r="AO15" s="39" t="s">
        <v>28</v>
      </c>
      <c r="AP15" s="26" t="s">
        <v>216</v>
      </c>
      <c r="AQ15" s="26" t="s">
        <v>229</v>
      </c>
      <c r="AR15" s="26" t="s">
        <v>230</v>
      </c>
      <c r="AS15" s="26" t="s">
        <v>231</v>
      </c>
      <c r="AT15" s="26" t="s">
        <v>232</v>
      </c>
      <c r="AU15" s="26" t="s">
        <v>233</v>
      </c>
      <c r="AV15" s="26" t="s">
        <v>234</v>
      </c>
      <c r="AW15" s="91" t="s">
        <v>235</v>
      </c>
      <c r="AX15" s="91" t="s">
        <v>236</v>
      </c>
      <c r="AY15" s="91" t="s">
        <v>237</v>
      </c>
      <c r="AZ15" s="91" t="s">
        <v>238</v>
      </c>
      <c r="BA15" s="91" t="s">
        <v>239</v>
      </c>
      <c r="BB15" s="91" t="s">
        <v>240</v>
      </c>
      <c r="BD15" s="26" t="s">
        <v>28</v>
      </c>
      <c r="BE15" s="26" t="s">
        <v>229</v>
      </c>
      <c r="BF15" s="26" t="s">
        <v>230</v>
      </c>
      <c r="BG15" s="26" t="s">
        <v>231</v>
      </c>
      <c r="BH15" s="26" t="s">
        <v>232</v>
      </c>
      <c r="BI15" s="39" t="s">
        <v>233</v>
      </c>
      <c r="BJ15" s="26" t="s">
        <v>52</v>
      </c>
    </row>
    <row r="16" spans="13:62" x14ac:dyDescent="0.3">
      <c r="Z16" s="27" t="s">
        <v>211</v>
      </c>
      <c r="AA16" s="30" t="s">
        <v>241</v>
      </c>
      <c r="AB16" s="85">
        <v>0.98909662110616836</v>
      </c>
      <c r="AC16" s="85">
        <v>1.016189623356478</v>
      </c>
      <c r="AD16" s="85">
        <v>1.0179834096343121</v>
      </c>
      <c r="AE16" s="85">
        <v>0.97427205460573607</v>
      </c>
      <c r="AF16" s="85">
        <v>1.0011453983534431</v>
      </c>
      <c r="AG16" s="86">
        <v>1.0232929813659131</v>
      </c>
      <c r="AH16" s="86">
        <v>1.0083208600903559</v>
      </c>
      <c r="AI16" s="86">
        <v>1.0050325609596269</v>
      </c>
      <c r="AJ16" s="86">
        <v>1.0099476307874</v>
      </c>
      <c r="AK16" s="86">
        <v>1.00393987524164</v>
      </c>
      <c r="AL16" s="86">
        <v>1.022294908147489</v>
      </c>
      <c r="AM16" s="86">
        <v>1.020241116075997</v>
      </c>
      <c r="AO16" s="40" t="s">
        <v>211</v>
      </c>
      <c r="AP16" s="44" t="s">
        <v>248</v>
      </c>
      <c r="AQ16" s="33">
        <v>-368.72376000000799</v>
      </c>
      <c r="AR16" s="33">
        <v>441.52117999999967</v>
      </c>
      <c r="AS16" s="33">
        <v>494.86794000000009</v>
      </c>
      <c r="AT16" s="33">
        <v>-793.69169999999576</v>
      </c>
      <c r="AU16" s="33">
        <v>36.624840000004042</v>
      </c>
      <c r="AV16" s="34">
        <v>803.56476999999722</v>
      </c>
      <c r="AW16" s="34">
        <v>409.13623000000371</v>
      </c>
      <c r="AX16" s="34">
        <v>249.47773000001331</v>
      </c>
      <c r="AY16" s="34">
        <v>221.4009300000034</v>
      </c>
      <c r="AZ16" s="34">
        <v>28.962310000000802</v>
      </c>
      <c r="BA16" s="34">
        <v>143.74797000000041</v>
      </c>
      <c r="BB16" s="34">
        <v>89.543849999999111</v>
      </c>
      <c r="BD16" s="45" t="s">
        <v>211</v>
      </c>
      <c r="BE16" s="35">
        <v>-154.46081000000049</v>
      </c>
      <c r="BF16" s="35">
        <v>27.696609999999051</v>
      </c>
      <c r="BG16" s="35">
        <v>206.16371000000069</v>
      </c>
      <c r="BH16" s="35">
        <v>-5933.9534300000014</v>
      </c>
      <c r="BI16" s="35">
        <v>682.16695999999138</v>
      </c>
      <c r="BJ16" s="96">
        <f>SUM(BE16:BI16)</f>
        <v>-5172.3869600000107</v>
      </c>
    </row>
    <row r="17" spans="26:62" x14ac:dyDescent="0.3">
      <c r="Z17" s="28" t="s">
        <v>211</v>
      </c>
      <c r="AA17" s="31" t="s">
        <v>242</v>
      </c>
      <c r="AB17" s="87">
        <v>1.0087749067242791</v>
      </c>
      <c r="AC17" s="87">
        <v>0.99995606036639384</v>
      </c>
      <c r="AD17" s="87">
        <v>0.99415930735499747</v>
      </c>
      <c r="AE17" s="87">
        <v>0.99771350778172851</v>
      </c>
      <c r="AF17" s="87">
        <v>1.0068837315011661</v>
      </c>
      <c r="AG17" s="88">
        <v>1.005449795513087</v>
      </c>
      <c r="AH17" s="88">
        <v>1.007623798135989</v>
      </c>
      <c r="AI17" s="88">
        <v>1.005206515784725</v>
      </c>
      <c r="AJ17" s="88">
        <v>1.0064913936002819</v>
      </c>
      <c r="AK17" s="88">
        <v>0.99963278010471279</v>
      </c>
      <c r="AL17" s="88">
        <v>1.004404132034513</v>
      </c>
      <c r="AM17" s="88">
        <v>1.005155961698369</v>
      </c>
      <c r="AO17" s="41" t="s">
        <v>211</v>
      </c>
      <c r="AP17" s="45" t="s">
        <v>249</v>
      </c>
      <c r="AQ17" s="35">
        <v>407.602249999989</v>
      </c>
      <c r="AR17" s="35">
        <v>-2.4229200000045239</v>
      </c>
      <c r="AS17" s="35">
        <v>-435.93647000000061</v>
      </c>
      <c r="AT17" s="35">
        <v>-176.87972999998601</v>
      </c>
      <c r="AU17" s="35">
        <v>451.43577000001102</v>
      </c>
      <c r="AV17" s="36">
        <v>437.43170000003011</v>
      </c>
      <c r="AW17" s="36">
        <v>732.43437999999151</v>
      </c>
      <c r="AX17" s="36">
        <v>521.80333000000974</v>
      </c>
      <c r="AY17" s="36">
        <v>441.25880000001052</v>
      </c>
      <c r="AZ17" s="36">
        <v>-5.3783800000019264</v>
      </c>
      <c r="BA17" s="36">
        <v>59.138110000001689</v>
      </c>
      <c r="BB17" s="36">
        <v>65.687450000001263</v>
      </c>
      <c r="BD17" s="45" t="s">
        <v>146</v>
      </c>
      <c r="BE17" s="35">
        <v>-67.232080000001588</v>
      </c>
      <c r="BF17" s="35">
        <v>-1.8189894035458561E-12</v>
      </c>
      <c r="BG17" s="35">
        <v>-9.0949470177292824E-13</v>
      </c>
      <c r="BH17" s="35">
        <v>-5354.5547599999973</v>
      </c>
      <c r="BI17" s="35">
        <v>126.10300999999529</v>
      </c>
      <c r="BJ17" s="96">
        <f t="shared" ref="BJ17:BJ24" si="0">SUM(BE17:BI17)</f>
        <v>-5295.6838300000063</v>
      </c>
    </row>
    <row r="18" spans="26:62" x14ac:dyDescent="0.3">
      <c r="Z18" s="28" t="s">
        <v>211</v>
      </c>
      <c r="AA18" s="31" t="s">
        <v>243</v>
      </c>
      <c r="AB18" s="87">
        <v>1.022662191131952</v>
      </c>
      <c r="AC18" s="87">
        <v>0.99538402752647348</v>
      </c>
      <c r="AD18" s="87">
        <v>0.99572035652590118</v>
      </c>
      <c r="AE18" s="87">
        <v>1.0005327835584561</v>
      </c>
      <c r="AF18" s="87">
        <v>1.0013527756711089</v>
      </c>
      <c r="AG18" s="88">
        <v>1.0047304614173691</v>
      </c>
      <c r="AH18" s="88">
        <v>1.007124434590257</v>
      </c>
      <c r="AI18" s="88">
        <v>1.004408743728072</v>
      </c>
      <c r="AJ18" s="88">
        <v>1.007683083632023</v>
      </c>
      <c r="AK18" s="88">
        <v>1.0010254454752581</v>
      </c>
      <c r="AL18" s="88">
        <v>1.0118486128263791</v>
      </c>
      <c r="AM18" s="88">
        <v>1.003942226150313</v>
      </c>
      <c r="AO18" s="41" t="s">
        <v>211</v>
      </c>
      <c r="AP18" s="45" t="s">
        <v>250</v>
      </c>
      <c r="AQ18" s="35">
        <v>1153.2041599999791</v>
      </c>
      <c r="AR18" s="35">
        <v>-232.8752299999978</v>
      </c>
      <c r="AS18" s="35">
        <v>-261.0303700000004</v>
      </c>
      <c r="AT18" s="35">
        <v>34.511159999987292</v>
      </c>
      <c r="AU18" s="35">
        <v>84.044409999994969</v>
      </c>
      <c r="AV18" s="36">
        <v>367.02963000000449</v>
      </c>
      <c r="AW18" s="36">
        <v>662.7657099999924</v>
      </c>
      <c r="AX18" s="36">
        <v>429.25312000002299</v>
      </c>
      <c r="AY18" s="36">
        <v>497.07576999999583</v>
      </c>
      <c r="AZ18" s="36">
        <v>14.09633999999642</v>
      </c>
      <c r="BA18" s="36">
        <v>147.85757000000009</v>
      </c>
      <c r="BB18" s="36">
        <v>45.715430000003828</v>
      </c>
      <c r="BD18" s="45" t="s">
        <v>175</v>
      </c>
      <c r="BE18" s="35">
        <v>-11.721709999999799</v>
      </c>
      <c r="BF18" s="35">
        <v>-8.6890400000002046</v>
      </c>
      <c r="BG18" s="35">
        <v>82.01030000000037</v>
      </c>
      <c r="BH18" s="35">
        <v>-177.15176000000059</v>
      </c>
      <c r="BI18" s="35">
        <v>80.909289999999601</v>
      </c>
      <c r="BJ18" s="96">
        <f t="shared" si="0"/>
        <v>-34.642920000000629</v>
      </c>
    </row>
    <row r="19" spans="26:62" x14ac:dyDescent="0.3">
      <c r="Z19" s="28" t="s">
        <v>211</v>
      </c>
      <c r="AA19" s="31" t="s">
        <v>244</v>
      </c>
      <c r="AB19" s="87">
        <v>0.98321879543296331</v>
      </c>
      <c r="AC19" s="87">
        <v>0.99228216104325151</v>
      </c>
      <c r="AD19" s="87">
        <v>1.001347028151794</v>
      </c>
      <c r="AE19" s="87">
        <v>0.99008514096274536</v>
      </c>
      <c r="AF19" s="87">
        <v>0.98924161983501824</v>
      </c>
      <c r="AG19" s="88">
        <v>0.99713389539786534</v>
      </c>
      <c r="AH19" s="88">
        <v>0.99630950847413169</v>
      </c>
      <c r="AI19" s="88">
        <v>0.99460973829782484</v>
      </c>
      <c r="AJ19" s="88">
        <v>0.98798455551156894</v>
      </c>
      <c r="AK19" s="88">
        <v>0.98835729112167048</v>
      </c>
      <c r="AL19" s="88">
        <v>0.99018935695462318</v>
      </c>
      <c r="AM19" s="88">
        <v>0.99147179664348928</v>
      </c>
      <c r="AO19" s="41" t="s">
        <v>211</v>
      </c>
      <c r="AP19" s="45" t="s">
        <v>251</v>
      </c>
      <c r="AQ19" s="35">
        <v>-1399.741379999992</v>
      </c>
      <c r="AR19" s="35">
        <v>-635.76815000001807</v>
      </c>
      <c r="AS19" s="35">
        <v>102.05117999998041</v>
      </c>
      <c r="AT19" s="35">
        <v>-689.28738999999769</v>
      </c>
      <c r="AU19" s="35">
        <v>-707.97597000000678</v>
      </c>
      <c r="AV19" s="36">
        <v>-160.74751999998259</v>
      </c>
      <c r="AW19" s="36">
        <v>-189.61336999999179</v>
      </c>
      <c r="AX19" s="36">
        <v>-240.5044399999897</v>
      </c>
      <c r="AY19" s="36">
        <v>-354.12424999999348</v>
      </c>
      <c r="AZ19" s="36">
        <v>-337.36478999999957</v>
      </c>
      <c r="BA19" s="36">
        <v>-277.53166000000419</v>
      </c>
      <c r="BB19" s="36">
        <v>-221.8737200000032</v>
      </c>
      <c r="BD19" s="45" t="s">
        <v>172</v>
      </c>
      <c r="BE19" s="35">
        <v>0</v>
      </c>
      <c r="BF19" s="35">
        <v>-10.67820000000029</v>
      </c>
      <c r="BG19" s="35">
        <v>73.48276000000169</v>
      </c>
      <c r="BH19" s="35">
        <v>-310.64003999999892</v>
      </c>
      <c r="BI19" s="35">
        <v>-255.68546000000109</v>
      </c>
      <c r="BJ19" s="96">
        <f t="shared" si="0"/>
        <v>-503.52093999999863</v>
      </c>
    </row>
    <row r="20" spans="26:62" x14ac:dyDescent="0.3">
      <c r="Z20" s="28" t="s">
        <v>211</v>
      </c>
      <c r="AA20" s="31" t="s">
        <v>245</v>
      </c>
      <c r="AB20" s="87">
        <v>1.058073665165377</v>
      </c>
      <c r="AC20" s="87">
        <v>1.009242006917227</v>
      </c>
      <c r="AD20" s="87">
        <v>0.989848021082402</v>
      </c>
      <c r="AE20" s="87">
        <v>1.0074107455089769</v>
      </c>
      <c r="AF20" s="87">
        <v>1.0193997457052719</v>
      </c>
      <c r="AG20" s="88">
        <v>1.008843217669855</v>
      </c>
      <c r="AH20" s="88">
        <v>1.0089677899082981</v>
      </c>
      <c r="AI20" s="88">
        <v>1.012489766147485</v>
      </c>
      <c r="AJ20" s="88">
        <v>1.0191460120892499</v>
      </c>
      <c r="AK20" s="88">
        <v>1.0391254790915609</v>
      </c>
      <c r="AL20" s="88">
        <v>1.0321176176791069</v>
      </c>
      <c r="AM20" s="88" t="s">
        <v>166</v>
      </c>
      <c r="AO20" s="41" t="s">
        <v>211</v>
      </c>
      <c r="AP20" s="45" t="s">
        <v>252</v>
      </c>
      <c r="AQ20" s="35">
        <v>2140.9384999999888</v>
      </c>
      <c r="AR20" s="35">
        <v>335.43538999999868</v>
      </c>
      <c r="AS20" s="35">
        <v>-463.16526000000891</v>
      </c>
      <c r="AT20" s="35">
        <v>368.37090999998333</v>
      </c>
      <c r="AU20" s="35">
        <v>1150.710579999999</v>
      </c>
      <c r="AV20" s="36">
        <v>637.08189000000129</v>
      </c>
      <c r="AW20" s="36">
        <v>488.05501000001101</v>
      </c>
      <c r="AX20" s="36">
        <v>248.616320000001</v>
      </c>
      <c r="AY20" s="36">
        <v>172.71027999999751</v>
      </c>
      <c r="AZ20" s="36">
        <v>233.29181999999949</v>
      </c>
      <c r="BA20" s="36">
        <v>89.543849999999566</v>
      </c>
      <c r="BB20" s="36">
        <v>0</v>
      </c>
      <c r="BD20" s="45" t="s">
        <v>178</v>
      </c>
      <c r="BE20" s="35">
        <v>-58.585099999999898</v>
      </c>
      <c r="BF20" s="35">
        <v>58.585100000000118</v>
      </c>
      <c r="BG20" s="35">
        <v>0</v>
      </c>
      <c r="BH20" s="35">
        <v>-1.150000000279761E-3</v>
      </c>
      <c r="BI20" s="35">
        <v>-61.131799999999423</v>
      </c>
      <c r="BJ20" s="96">
        <f t="shared" si="0"/>
        <v>-61.132949999999482</v>
      </c>
    </row>
    <row r="21" spans="26:62" x14ac:dyDescent="0.3">
      <c r="Z21" s="29" t="s">
        <v>211</v>
      </c>
      <c r="AA21" s="32" t="s">
        <v>246</v>
      </c>
      <c r="AB21" s="89">
        <v>1.0061624091679069</v>
      </c>
      <c r="AC21" s="89">
        <v>0.99746920039795661</v>
      </c>
      <c r="AD21" s="89">
        <v>0.99702501247970954</v>
      </c>
      <c r="AE21" s="89">
        <v>0.99730838706398228</v>
      </c>
      <c r="AF21" s="89">
        <v>1.003538403984046</v>
      </c>
      <c r="AG21" s="90">
        <v>1.003717656878466</v>
      </c>
      <c r="AH21" s="90">
        <v>1.0028207560635221</v>
      </c>
      <c r="AI21" s="90">
        <v>1.0001257189466639</v>
      </c>
      <c r="AJ21" s="90">
        <v>0.99528710590374103</v>
      </c>
      <c r="AK21" s="90">
        <v>0.99702130731761285</v>
      </c>
      <c r="AL21" s="90">
        <v>0.99395086969841195</v>
      </c>
      <c r="AM21" s="90">
        <v>0.99147179664348928</v>
      </c>
      <c r="AO21" s="79" t="s">
        <v>211</v>
      </c>
      <c r="AP21" s="46" t="s">
        <v>253</v>
      </c>
      <c r="AQ21" s="37">
        <v>741.19712000001164</v>
      </c>
      <c r="AR21" s="37">
        <v>-300.33276000001928</v>
      </c>
      <c r="AS21" s="37">
        <v>-361.11408000002848</v>
      </c>
      <c r="AT21" s="37">
        <v>-320.91648000001442</v>
      </c>
      <c r="AU21" s="37">
        <v>442.73460999999958</v>
      </c>
      <c r="AV21" s="38">
        <v>476.3343700000114</v>
      </c>
      <c r="AW21" s="38">
        <v>298.44164000000461</v>
      </c>
      <c r="AX21" s="38">
        <v>8.1118800000112969</v>
      </c>
      <c r="AY21" s="38">
        <v>-181.41396999999421</v>
      </c>
      <c r="AZ21" s="38">
        <v>-104.07297000000111</v>
      </c>
      <c r="BA21" s="38">
        <v>-187.98781000000241</v>
      </c>
      <c r="BB21" s="38">
        <v>-221.8737200000032</v>
      </c>
      <c r="BD21" s="45" t="s">
        <v>169</v>
      </c>
      <c r="BE21" s="35">
        <v>38.107580000000333</v>
      </c>
      <c r="BF21" s="35">
        <v>0</v>
      </c>
      <c r="BG21" s="35">
        <v>-9.0949470177292824E-13</v>
      </c>
      <c r="BH21" s="35">
        <v>-91.195469999999659</v>
      </c>
      <c r="BI21" s="35">
        <v>-2.170660000000225</v>
      </c>
      <c r="BJ21" s="96">
        <f t="shared" si="0"/>
        <v>-55.258550000000461</v>
      </c>
    </row>
    <row r="22" spans="26:62" x14ac:dyDescent="0.3">
      <c r="Z22" s="27" t="s">
        <v>146</v>
      </c>
      <c r="AA22" s="30" t="s">
        <v>241</v>
      </c>
      <c r="AB22" s="85">
        <v>0.97733132418157576</v>
      </c>
      <c r="AC22" s="85">
        <v>1.0298760745954569</v>
      </c>
      <c r="AD22" s="85">
        <v>0.97982930461522577</v>
      </c>
      <c r="AE22" s="85">
        <v>1.005798951863659</v>
      </c>
      <c r="AF22" s="85">
        <v>1</v>
      </c>
      <c r="AG22" s="86">
        <v>1.039216650397834</v>
      </c>
      <c r="AH22" s="86">
        <v>0.99585438699293694</v>
      </c>
      <c r="AI22" s="86">
        <v>0.99345145078348662</v>
      </c>
      <c r="AJ22" s="86">
        <v>1.000370231726887</v>
      </c>
      <c r="AK22" s="86">
        <v>1.00045264223609</v>
      </c>
      <c r="AL22" s="86">
        <v>1.0307882424891399</v>
      </c>
      <c r="AM22" s="86">
        <v>1.0278817120572059</v>
      </c>
      <c r="AO22" s="40" t="s">
        <v>146</v>
      </c>
      <c r="AP22" s="44" t="s">
        <v>248</v>
      </c>
      <c r="AQ22" s="33">
        <v>-221.20384000000189</v>
      </c>
      <c r="AR22" s="33">
        <v>366.77478000000161</v>
      </c>
      <c r="AS22" s="33">
        <v>-145.8206999999984</v>
      </c>
      <c r="AT22" s="33">
        <v>82.410700000003999</v>
      </c>
      <c r="AU22" s="33">
        <v>-1.8189894035458561E-12</v>
      </c>
      <c r="AV22" s="34">
        <v>471.13938000000047</v>
      </c>
      <c r="AW22" s="34">
        <v>-82.635969999992085</v>
      </c>
      <c r="AX22" s="34">
        <v>-138.82524000000561</v>
      </c>
      <c r="AY22" s="34">
        <v>4.2689100000025064</v>
      </c>
      <c r="AZ22" s="34">
        <v>1.7469199999991361</v>
      </c>
      <c r="BA22" s="34">
        <v>120.4381199999998</v>
      </c>
      <c r="BB22" s="34">
        <v>93.474720000000161</v>
      </c>
      <c r="BD22" s="45" t="s">
        <v>158</v>
      </c>
      <c r="BE22" s="35">
        <v>0</v>
      </c>
      <c r="BF22" s="35">
        <v>2.2737367544323211E-13</v>
      </c>
      <c r="BG22" s="35">
        <v>9.0949470177292824E-13</v>
      </c>
      <c r="BH22" s="35">
        <v>0</v>
      </c>
      <c r="BI22" s="35">
        <v>23.286380000000459</v>
      </c>
      <c r="BJ22" s="96">
        <f t="shared" si="0"/>
        <v>23.286380000001596</v>
      </c>
    </row>
    <row r="23" spans="26:62" x14ac:dyDescent="0.3">
      <c r="Z23" s="28" t="s">
        <v>146</v>
      </c>
      <c r="AA23" s="31" t="s">
        <v>242</v>
      </c>
      <c r="AB23" s="87">
        <v>1.0015275319448911</v>
      </c>
      <c r="AC23" s="87">
        <v>0.99725573555409064</v>
      </c>
      <c r="AD23" s="87">
        <v>0.99372881862991813</v>
      </c>
      <c r="AE23" s="87">
        <v>1.0028710472147899</v>
      </c>
      <c r="AF23" s="87">
        <v>0.99900118089082723</v>
      </c>
      <c r="AG23" s="88">
        <v>0.99804600517789621</v>
      </c>
      <c r="AH23" s="88">
        <v>0.99813458577116332</v>
      </c>
      <c r="AI23" s="88">
        <v>0.99847186454760495</v>
      </c>
      <c r="AJ23" s="88">
        <v>0.99800540266632332</v>
      </c>
      <c r="AK23" s="88">
        <v>0.99894703679054031</v>
      </c>
      <c r="AL23" s="88">
        <v>0.99901150942807415</v>
      </c>
      <c r="AM23" s="88">
        <v>0.99860850303586035</v>
      </c>
      <c r="AO23" s="42" t="s">
        <v>146</v>
      </c>
      <c r="AP23" s="45" t="s">
        <v>249</v>
      </c>
      <c r="AQ23" s="35">
        <v>19.427480000003921</v>
      </c>
      <c r="AR23" s="35">
        <v>-43.538230000001931</v>
      </c>
      <c r="AS23" s="35">
        <v>-164.84100000000399</v>
      </c>
      <c r="AT23" s="35">
        <v>91.976059999997233</v>
      </c>
      <c r="AU23" s="35">
        <v>-27.009170000001181</v>
      </c>
      <c r="AV23" s="36">
        <v>-59.842799999991257</v>
      </c>
      <c r="AW23" s="36">
        <v>-70.673649999996996</v>
      </c>
      <c r="AX23" s="36">
        <v>-61.051089999986289</v>
      </c>
      <c r="AY23" s="36">
        <v>-56.942740000009508</v>
      </c>
      <c r="AZ23" s="36">
        <v>-7.1001800000003632</v>
      </c>
      <c r="BA23" s="36">
        <v>-7.0574699999997392</v>
      </c>
      <c r="BB23" s="36">
        <v>-10.51811999999882</v>
      </c>
      <c r="BD23" s="45" t="s">
        <v>149</v>
      </c>
      <c r="BE23" s="35">
        <v>-55.029500000001008</v>
      </c>
      <c r="BF23" s="35">
        <v>-11.521249999999331</v>
      </c>
      <c r="BG23" s="35">
        <v>50.670650000000023</v>
      </c>
      <c r="BH23" s="35">
        <v>-0.4102500000003601</v>
      </c>
      <c r="BI23" s="35">
        <v>770.85619999999972</v>
      </c>
      <c r="BJ23" s="96">
        <f t="shared" si="0"/>
        <v>754.56584999999905</v>
      </c>
    </row>
    <row r="24" spans="26:62" x14ac:dyDescent="0.3">
      <c r="Z24" s="28" t="s">
        <v>146</v>
      </c>
      <c r="AA24" s="31" t="s">
        <v>243</v>
      </c>
      <c r="AB24" s="87">
        <v>1.0124859783332669</v>
      </c>
      <c r="AC24" s="87">
        <v>0.9997494353455354</v>
      </c>
      <c r="AD24" s="87">
        <v>1.009951438485265</v>
      </c>
      <c r="AE24" s="87">
        <v>1.006945950407766</v>
      </c>
      <c r="AF24" s="87">
        <v>0.98640319469479476</v>
      </c>
      <c r="AG24" s="88">
        <v>0.99747675918316558</v>
      </c>
      <c r="AH24" s="88">
        <v>0.99806889412099697</v>
      </c>
      <c r="AI24" s="88">
        <v>0.9983963002183468</v>
      </c>
      <c r="AJ24" s="88">
        <v>1.00093630505688</v>
      </c>
      <c r="AK24" s="88">
        <v>1.0047107815530181</v>
      </c>
      <c r="AL24" s="88">
        <v>1.016991283947398</v>
      </c>
      <c r="AM24" s="88">
        <v>1.007612156742556</v>
      </c>
      <c r="AO24" s="42" t="s">
        <v>146</v>
      </c>
      <c r="AP24" s="45" t="s">
        <v>250</v>
      </c>
      <c r="AQ24" s="35">
        <v>167.87682000000129</v>
      </c>
      <c r="AR24" s="35">
        <v>-3.9200700000037609</v>
      </c>
      <c r="AS24" s="35">
        <v>193.04710999999949</v>
      </c>
      <c r="AT24" s="35">
        <v>212.8085099999989</v>
      </c>
      <c r="AU24" s="35">
        <v>-358.2656400000015</v>
      </c>
      <c r="AV24" s="36">
        <v>-74.437479999978677</v>
      </c>
      <c r="AW24" s="36">
        <v>-69.826029999996535</v>
      </c>
      <c r="AX24" s="36">
        <v>-62.013469999990768</v>
      </c>
      <c r="AY24" s="36">
        <v>25.5765100000026</v>
      </c>
      <c r="AZ24" s="36">
        <v>29.358469999998299</v>
      </c>
      <c r="BA24" s="36">
        <v>112.2222499999998</v>
      </c>
      <c r="BB24" s="36">
        <v>53.232260000002498</v>
      </c>
      <c r="BD24" s="46" t="s">
        <v>247</v>
      </c>
      <c r="BE24" s="37" t="s">
        <v>166</v>
      </c>
      <c r="BF24" s="37" t="s">
        <v>166</v>
      </c>
      <c r="BG24" s="37" t="s">
        <v>166</v>
      </c>
      <c r="BH24" s="37" t="s">
        <v>166</v>
      </c>
      <c r="BI24" s="37" t="s">
        <v>166</v>
      </c>
      <c r="BJ24" s="97">
        <f t="shared" si="0"/>
        <v>0</v>
      </c>
    </row>
    <row r="25" spans="26:62" x14ac:dyDescent="0.3">
      <c r="Z25" s="28" t="s">
        <v>146</v>
      </c>
      <c r="AA25" s="31" t="s">
        <v>244</v>
      </c>
      <c r="AB25" s="87">
        <v>0.98457829513338013</v>
      </c>
      <c r="AC25" s="87">
        <v>0.99925026261192207</v>
      </c>
      <c r="AD25" s="87">
        <v>0.98994740415821258</v>
      </c>
      <c r="AE25" s="87">
        <v>0.98793871644420039</v>
      </c>
      <c r="AF25" s="87">
        <v>0.99552333054167397</v>
      </c>
      <c r="AG25" s="88">
        <v>1.0254163590466581</v>
      </c>
      <c r="AH25" s="88">
        <v>1.0223482286232031</v>
      </c>
      <c r="AI25" s="88">
        <v>1.013907919560199</v>
      </c>
      <c r="AJ25" s="88">
        <v>1.0181354512178189</v>
      </c>
      <c r="AK25" s="88">
        <v>1.0157019314518549</v>
      </c>
      <c r="AL25" s="88">
        <v>1.025370475322146</v>
      </c>
      <c r="AM25" s="88">
        <v>1.040708716811285</v>
      </c>
      <c r="AO25" s="42" t="s">
        <v>146</v>
      </c>
      <c r="AP25" s="45" t="s">
        <v>251</v>
      </c>
      <c r="AQ25" s="35">
        <v>-431.7090500000013</v>
      </c>
      <c r="AR25" s="35">
        <v>-23.591559999993478</v>
      </c>
      <c r="AS25" s="35">
        <v>-281.64547000000681</v>
      </c>
      <c r="AT25" s="35">
        <v>-297.29975000000189</v>
      </c>
      <c r="AU25" s="35">
        <v>-90.793180000007851</v>
      </c>
      <c r="AV25" s="36">
        <v>380.17196999999578</v>
      </c>
      <c r="AW25" s="36">
        <v>295.80544000000373</v>
      </c>
      <c r="AX25" s="36">
        <v>157.3818400000055</v>
      </c>
      <c r="AY25" s="36">
        <v>119.6082999999999</v>
      </c>
      <c r="AZ25" s="36">
        <v>102.2797199999995</v>
      </c>
      <c r="BA25" s="36">
        <v>161.17340999999939</v>
      </c>
      <c r="BB25" s="36">
        <v>221.53481000000011</v>
      </c>
    </row>
    <row r="26" spans="26:62" x14ac:dyDescent="0.3">
      <c r="Z26" s="28" t="s">
        <v>146</v>
      </c>
      <c r="AA26" s="31" t="s">
        <v>245</v>
      </c>
      <c r="AB26" s="87">
        <v>1.1214313977263339</v>
      </c>
      <c r="AC26" s="87">
        <v>1.146674317346545</v>
      </c>
      <c r="AD26" s="87">
        <v>1.0442648452384571</v>
      </c>
      <c r="AE26" s="87">
        <v>0.99999999999999967</v>
      </c>
      <c r="AF26" s="87">
        <v>1.0416208458770631</v>
      </c>
      <c r="AG26" s="88">
        <v>0.98388650532315058</v>
      </c>
      <c r="AH26" s="88">
        <v>0.99249271879887668</v>
      </c>
      <c r="AI26" s="88">
        <v>1.000747257605235</v>
      </c>
      <c r="AJ26" s="88">
        <v>1.0405863706716929</v>
      </c>
      <c r="AK26" s="88">
        <v>1.0908103999116181</v>
      </c>
      <c r="AL26" s="88">
        <v>1.0544506913915821</v>
      </c>
      <c r="AM26" s="88" t="s">
        <v>166</v>
      </c>
      <c r="AO26" s="42" t="s">
        <v>146</v>
      </c>
      <c r="AP26" s="45" t="s">
        <v>252</v>
      </c>
      <c r="AQ26" s="35">
        <v>1047.2860999999989</v>
      </c>
      <c r="AR26" s="35">
        <v>296.71973999999972</v>
      </c>
      <c r="AS26" s="35">
        <v>376.13334000000208</v>
      </c>
      <c r="AT26" s="35">
        <v>9.0949470177292824E-13</v>
      </c>
      <c r="AU26" s="35">
        <v>333.31074000000081</v>
      </c>
      <c r="AV26" s="36">
        <v>-241.15376999999901</v>
      </c>
      <c r="AW26" s="36">
        <v>-116.6656599999969</v>
      </c>
      <c r="AX26" s="36">
        <v>4.2689100000015969</v>
      </c>
      <c r="AY26" s="36">
        <v>122.1850399999994</v>
      </c>
      <c r="AZ26" s="36">
        <v>213.91283999999999</v>
      </c>
      <c r="BA26" s="36">
        <v>93.474719999999706</v>
      </c>
      <c r="BB26" s="36">
        <v>0</v>
      </c>
    </row>
    <row r="27" spans="26:62" x14ac:dyDescent="0.3">
      <c r="Z27" s="29" t="s">
        <v>146</v>
      </c>
      <c r="AA27" s="32" t="s">
        <v>246</v>
      </c>
      <c r="AB27" s="89">
        <v>1.0168107273820861</v>
      </c>
      <c r="AC27" s="89">
        <v>1.00815565697093</v>
      </c>
      <c r="AD27" s="89">
        <v>1.0025876789432171</v>
      </c>
      <c r="AE27" s="89">
        <v>0.99076998381060655</v>
      </c>
      <c r="AF27" s="89">
        <v>1.0085726521495071</v>
      </c>
      <c r="AG27" s="90">
        <v>1.004645752968228</v>
      </c>
      <c r="AH27" s="90">
        <v>1.0062252051942779</v>
      </c>
      <c r="AI27" s="90">
        <v>1.009492810217951</v>
      </c>
      <c r="AJ27" s="90">
        <v>1.0251716769708801</v>
      </c>
      <c r="AK27" s="90">
        <v>1.035649708759492</v>
      </c>
      <c r="AL27" s="90">
        <v>1.031556944580778</v>
      </c>
      <c r="AM27" s="90">
        <v>1.040708716811285</v>
      </c>
      <c r="AO27" s="43" t="s">
        <v>146</v>
      </c>
      <c r="AP27" s="46" t="s">
        <v>253</v>
      </c>
      <c r="AQ27" s="37">
        <v>615.57704999999987</v>
      </c>
      <c r="AR27" s="37">
        <v>273.12818000000698</v>
      </c>
      <c r="AS27" s="37">
        <v>94.487869999997201</v>
      </c>
      <c r="AT27" s="37">
        <v>-297.29974999999831</v>
      </c>
      <c r="AU27" s="37">
        <v>242.51755999999301</v>
      </c>
      <c r="AV27" s="38">
        <v>139.01819999999501</v>
      </c>
      <c r="AW27" s="38">
        <v>179.13978000000489</v>
      </c>
      <c r="AX27" s="38">
        <v>161.650750000008</v>
      </c>
      <c r="AY27" s="38">
        <v>241.7933400000002</v>
      </c>
      <c r="AZ27" s="38">
        <v>316.19256000000132</v>
      </c>
      <c r="BA27" s="38">
        <v>254.64812999999961</v>
      </c>
      <c r="BB27" s="38">
        <v>221.53481000000011</v>
      </c>
    </row>
    <row r="28" spans="26:62" x14ac:dyDescent="0.3">
      <c r="Z28" s="27" t="s">
        <v>175</v>
      </c>
      <c r="AA28" s="30" t="s">
        <v>241</v>
      </c>
      <c r="AB28" s="85">
        <v>0.99898093636750485</v>
      </c>
      <c r="AC28" s="85">
        <v>0.99800016771143907</v>
      </c>
      <c r="AD28" s="85">
        <v>0.9988887948420605</v>
      </c>
      <c r="AE28" s="85">
        <v>0.99999999999999967</v>
      </c>
      <c r="AF28" s="85">
        <v>1.002696996653679</v>
      </c>
      <c r="AG28" s="86">
        <v>1.032972723088835</v>
      </c>
      <c r="AH28" s="86">
        <v>1.0143603098567759</v>
      </c>
      <c r="AI28" s="86">
        <v>1.0147183027081099</v>
      </c>
      <c r="AJ28" s="86">
        <v>1.0029536196504381</v>
      </c>
      <c r="AK28" s="86">
        <v>1</v>
      </c>
      <c r="AL28" s="86">
        <v>0.99999999999999989</v>
      </c>
      <c r="AM28" s="86">
        <v>1</v>
      </c>
      <c r="AO28" s="40" t="s">
        <v>175</v>
      </c>
      <c r="AP28" s="44" t="s">
        <v>248</v>
      </c>
      <c r="AQ28" s="33">
        <v>-5.4515999999994156</v>
      </c>
      <c r="AR28" s="33">
        <v>-9.8472800000008647</v>
      </c>
      <c r="AS28" s="33">
        <v>-2.2465099999999438</v>
      </c>
      <c r="AT28" s="33">
        <v>-4.5474735088646412E-13</v>
      </c>
      <c r="AU28" s="33">
        <v>12.612230000001549</v>
      </c>
      <c r="AV28" s="34">
        <v>181.09169999999719</v>
      </c>
      <c r="AW28" s="34">
        <v>115.4912199999972</v>
      </c>
      <c r="AX28" s="34">
        <v>120.0831100000005</v>
      </c>
      <c r="AY28" s="34">
        <v>4.689160000000129</v>
      </c>
      <c r="AZ28" s="34">
        <v>-2.2737367544323211E-13</v>
      </c>
      <c r="BA28" s="34">
        <v>-2.2737367544323211E-13</v>
      </c>
      <c r="BB28" s="34">
        <v>5.6843418860808009E-14</v>
      </c>
    </row>
    <row r="29" spans="26:62" x14ac:dyDescent="0.3">
      <c r="Z29" s="28" t="s">
        <v>175</v>
      </c>
      <c r="AA29" s="31" t="s">
        <v>242</v>
      </c>
      <c r="AB29" s="87">
        <v>1.038438672154127</v>
      </c>
      <c r="AC29" s="87">
        <v>1.014192023272785</v>
      </c>
      <c r="AD29" s="87">
        <v>1.003818770965919</v>
      </c>
      <c r="AE29" s="87">
        <v>0.99975545120038034</v>
      </c>
      <c r="AF29" s="87">
        <v>1.0077154843901059</v>
      </c>
      <c r="AG29" s="88">
        <v>1.0089170058761681</v>
      </c>
      <c r="AH29" s="88">
        <v>1.011354494374799</v>
      </c>
      <c r="AI29" s="88">
        <v>1.0089355203171471</v>
      </c>
      <c r="AJ29" s="88">
        <v>1.014768577810415</v>
      </c>
      <c r="AK29" s="88">
        <v>0.99999999999999978</v>
      </c>
      <c r="AL29" s="88">
        <v>1</v>
      </c>
      <c r="AM29" s="88">
        <v>1</v>
      </c>
      <c r="AO29" s="42" t="s">
        <v>175</v>
      </c>
      <c r="AP29" s="45" t="s">
        <v>249</v>
      </c>
      <c r="AQ29" s="35">
        <v>276.00438999999727</v>
      </c>
      <c r="AR29" s="35">
        <v>110.7828399999989</v>
      </c>
      <c r="AS29" s="35">
        <v>28.822670000001381</v>
      </c>
      <c r="AT29" s="35">
        <v>-1.920239999999467</v>
      </c>
      <c r="AU29" s="35">
        <v>58.14632999999958</v>
      </c>
      <c r="AV29" s="36">
        <v>94.352199999999357</v>
      </c>
      <c r="AW29" s="36">
        <v>153.82563000000121</v>
      </c>
      <c r="AX29" s="36">
        <v>130.5755600000011</v>
      </c>
      <c r="AY29" s="36">
        <v>142.94491000000201</v>
      </c>
      <c r="AZ29" s="36">
        <v>0</v>
      </c>
      <c r="BA29" s="36">
        <v>0</v>
      </c>
      <c r="BB29" s="36">
        <v>2.2737367544323211E-13</v>
      </c>
    </row>
    <row r="30" spans="26:62" x14ac:dyDescent="0.3">
      <c r="Z30" s="28" t="s">
        <v>175</v>
      </c>
      <c r="AA30" s="31" t="s">
        <v>243</v>
      </c>
      <c r="AB30" s="87">
        <v>1.0568842283498789</v>
      </c>
      <c r="AC30" s="87">
        <v>0.99981373991284761</v>
      </c>
      <c r="AD30" s="87">
        <v>0.99878963411564403</v>
      </c>
      <c r="AE30" s="87">
        <v>0.99019905075078563</v>
      </c>
      <c r="AF30" s="87">
        <v>1.0051203816486489</v>
      </c>
      <c r="AG30" s="88">
        <v>1.011175199495824</v>
      </c>
      <c r="AH30" s="88">
        <v>1.0144007653155771</v>
      </c>
      <c r="AI30" s="88">
        <v>1.010564686708221</v>
      </c>
      <c r="AJ30" s="88">
        <v>1.013836569330528</v>
      </c>
      <c r="AK30" s="88">
        <v>0.99999999999999978</v>
      </c>
      <c r="AL30" s="88">
        <v>0.99999999999999989</v>
      </c>
      <c r="AM30" s="88">
        <v>0.99999999999999978</v>
      </c>
      <c r="AO30" s="42" t="s">
        <v>175</v>
      </c>
      <c r="AP30" s="45" t="s">
        <v>250</v>
      </c>
      <c r="AQ30" s="35">
        <v>400.35615999999942</v>
      </c>
      <c r="AR30" s="35">
        <v>-1.3684100000018591</v>
      </c>
      <c r="AS30" s="35">
        <v>-8.0120599999982005</v>
      </c>
      <c r="AT30" s="35">
        <v>-64.05247000000054</v>
      </c>
      <c r="AU30" s="35">
        <v>36.976550000000323</v>
      </c>
      <c r="AV30" s="36">
        <v>116.79796999999959</v>
      </c>
      <c r="AW30" s="36">
        <v>192.1736899999978</v>
      </c>
      <c r="AX30" s="36">
        <v>151.48107999999959</v>
      </c>
      <c r="AY30" s="36">
        <v>131.6438899999994</v>
      </c>
      <c r="AZ30" s="36">
        <v>-2.2737367544323211E-13</v>
      </c>
      <c r="BA30" s="36">
        <v>0</v>
      </c>
      <c r="BB30" s="36">
        <v>2.2737367544323211E-13</v>
      </c>
    </row>
    <row r="31" spans="26:62" x14ac:dyDescent="0.3">
      <c r="Z31" s="28" t="s">
        <v>175</v>
      </c>
      <c r="AA31" s="31" t="s">
        <v>244</v>
      </c>
      <c r="AB31" s="87">
        <v>0.97223110261359957</v>
      </c>
      <c r="AC31" s="87">
        <v>0.97637258541784133</v>
      </c>
      <c r="AD31" s="87">
        <v>0.97193432033708782</v>
      </c>
      <c r="AE31" s="87">
        <v>0.97256466528007091</v>
      </c>
      <c r="AF31" s="87">
        <v>0.97268083386932735</v>
      </c>
      <c r="AG31" s="88">
        <v>0.98717388624781854</v>
      </c>
      <c r="AH31" s="88">
        <v>0.98905172343854242</v>
      </c>
      <c r="AI31" s="88">
        <v>0.99437731731761403</v>
      </c>
      <c r="AJ31" s="88">
        <v>0.96288501191855658</v>
      </c>
      <c r="AK31" s="88">
        <v>0.96120754818850918</v>
      </c>
      <c r="AL31" s="88">
        <v>0.95930989629925301</v>
      </c>
      <c r="AM31" s="88">
        <v>0.95316153031253781</v>
      </c>
      <c r="AO31" s="42" t="s">
        <v>175</v>
      </c>
      <c r="AP31" s="45" t="s">
        <v>251</v>
      </c>
      <c r="AQ31" s="35">
        <v>-266.60719000000063</v>
      </c>
      <c r="AR31" s="35">
        <v>-241.25786999999761</v>
      </c>
      <c r="AS31" s="35">
        <v>-234.81844000000089</v>
      </c>
      <c r="AT31" s="35">
        <v>-202.11971999999969</v>
      </c>
      <c r="AU31" s="35">
        <v>-212.41527000000039</v>
      </c>
      <c r="AV31" s="36">
        <v>-91.830620000000636</v>
      </c>
      <c r="AW31" s="36">
        <v>-79.849199999998746</v>
      </c>
      <c r="AX31" s="36">
        <v>-39.439930000003187</v>
      </c>
      <c r="AY31" s="36">
        <v>-110.30621000000021</v>
      </c>
      <c r="AZ31" s="36">
        <v>-110.30387999999989</v>
      </c>
      <c r="BA31" s="36">
        <v>-110.3032100000005</v>
      </c>
      <c r="BB31" s="36">
        <v>-110.3034200000006</v>
      </c>
    </row>
    <row r="32" spans="26:62" x14ac:dyDescent="0.3">
      <c r="Z32" s="28" t="s">
        <v>175</v>
      </c>
      <c r="AA32" s="31" t="s">
        <v>245</v>
      </c>
      <c r="AB32" s="87">
        <v>1</v>
      </c>
      <c r="AC32" s="87">
        <v>1</v>
      </c>
      <c r="AD32" s="87">
        <v>1.0015155372748139</v>
      </c>
      <c r="AE32" s="87">
        <v>1.019073815521321</v>
      </c>
      <c r="AF32" s="87">
        <v>1.021949081850742</v>
      </c>
      <c r="AG32" s="88">
        <v>1.014531821188025</v>
      </c>
      <c r="AH32" s="88">
        <v>1.012777167061705</v>
      </c>
      <c r="AI32" s="88">
        <v>1.001773944013763</v>
      </c>
      <c r="AJ32" s="88">
        <v>0.99999999999999978</v>
      </c>
      <c r="AK32" s="88">
        <v>1</v>
      </c>
      <c r="AL32" s="88">
        <v>0.99999999999999978</v>
      </c>
      <c r="AM32" s="88" t="s">
        <v>166</v>
      </c>
      <c r="AO32" s="42" t="s">
        <v>175</v>
      </c>
      <c r="AP32" s="45" t="s">
        <v>252</v>
      </c>
      <c r="AQ32" s="35">
        <v>9.0949470177292824E-13</v>
      </c>
      <c r="AR32" s="35">
        <v>-9.0949470177292824E-13</v>
      </c>
      <c r="AS32" s="35">
        <v>11.44908999999552</v>
      </c>
      <c r="AT32" s="35">
        <v>193.0230399999964</v>
      </c>
      <c r="AU32" s="35">
        <v>296.58291999999892</v>
      </c>
      <c r="AV32" s="36">
        <v>234.88701999999469</v>
      </c>
      <c r="AW32" s="36">
        <v>124.3085700000029</v>
      </c>
      <c r="AX32" s="36">
        <v>4.6891600000012659</v>
      </c>
      <c r="AY32" s="36">
        <v>-4.5474735088646412E-13</v>
      </c>
      <c r="AZ32" s="36">
        <v>-2.2737367544323211E-13</v>
      </c>
      <c r="BA32" s="36">
        <v>1.13686837721616E-13</v>
      </c>
      <c r="BB32" s="36">
        <v>0</v>
      </c>
    </row>
    <row r="33" spans="26:54" x14ac:dyDescent="0.3">
      <c r="Z33" s="29" t="s">
        <v>175</v>
      </c>
      <c r="AA33" s="32" t="s">
        <v>246</v>
      </c>
      <c r="AB33" s="89">
        <v>0.98417306957719886</v>
      </c>
      <c r="AC33" s="89">
        <v>0.9839650601118155</v>
      </c>
      <c r="AD33" s="89">
        <v>0.98597033969811276</v>
      </c>
      <c r="AE33" s="89">
        <v>0.9994798009992979</v>
      </c>
      <c r="AF33" s="89">
        <v>1.003953827947742</v>
      </c>
      <c r="AG33" s="90">
        <v>1.0061336278215349</v>
      </c>
      <c r="AH33" s="90">
        <v>1.0026118349297619</v>
      </c>
      <c r="AI33" s="90">
        <v>0.99640178700589732</v>
      </c>
      <c r="AJ33" s="90">
        <v>0.97709969451695022</v>
      </c>
      <c r="AK33" s="90">
        <v>0.97213097444622254</v>
      </c>
      <c r="AL33" s="90">
        <v>0.96367984770820503</v>
      </c>
      <c r="AM33" s="90">
        <v>0.95316153031253781</v>
      </c>
      <c r="AO33" s="43" t="s">
        <v>175</v>
      </c>
      <c r="AP33" s="46" t="s">
        <v>253</v>
      </c>
      <c r="AQ33" s="37">
        <v>-266.60719000000239</v>
      </c>
      <c r="AR33" s="37">
        <v>-241.25786999999951</v>
      </c>
      <c r="AS33" s="37">
        <v>-223.36935000000449</v>
      </c>
      <c r="AT33" s="37">
        <v>-9.0966799999987416</v>
      </c>
      <c r="AU33" s="37">
        <v>84.167649999999412</v>
      </c>
      <c r="AV33" s="38">
        <v>143.05639999999769</v>
      </c>
      <c r="AW33" s="38">
        <v>44.459370000004128</v>
      </c>
      <c r="AX33" s="38">
        <v>-34.750770000000557</v>
      </c>
      <c r="AY33" s="38">
        <v>-110.3062100000006</v>
      </c>
      <c r="AZ33" s="38">
        <v>-110.30387999999989</v>
      </c>
      <c r="BA33" s="38">
        <v>-110.30321000000001</v>
      </c>
      <c r="BB33" s="38">
        <v>-110.3034200000006</v>
      </c>
    </row>
    <row r="34" spans="26:54" x14ac:dyDescent="0.3">
      <c r="Z34" s="27" t="s">
        <v>172</v>
      </c>
      <c r="AA34" s="30" t="s">
        <v>241</v>
      </c>
      <c r="AB34" s="85">
        <v>0.98304237100132641</v>
      </c>
      <c r="AC34" s="85">
        <v>1.0343603039945379</v>
      </c>
      <c r="AD34" s="85">
        <v>0.99999999999999989</v>
      </c>
      <c r="AE34" s="85">
        <v>0.99999999999999989</v>
      </c>
      <c r="AF34" s="85">
        <v>1.0059507306487421</v>
      </c>
      <c r="AG34" s="86">
        <v>1.033389566749038</v>
      </c>
      <c r="AH34" s="86">
        <v>1.02799494115336</v>
      </c>
      <c r="AI34" s="86">
        <v>1.0218774899611449</v>
      </c>
      <c r="AJ34" s="86">
        <v>1.026988103056458</v>
      </c>
      <c r="AK34" s="86">
        <v>1</v>
      </c>
      <c r="AL34" s="86">
        <v>1.0160919366306349</v>
      </c>
      <c r="AM34" s="86">
        <v>0.99248660812226219</v>
      </c>
      <c r="AO34" s="40" t="s">
        <v>172</v>
      </c>
      <c r="AP34" s="44" t="s">
        <v>248</v>
      </c>
      <c r="AQ34" s="33">
        <v>-128.6127199999992</v>
      </c>
      <c r="AR34" s="33">
        <v>94.643360000000484</v>
      </c>
      <c r="AS34" s="33">
        <v>-9.0949470177292824E-13</v>
      </c>
      <c r="AT34" s="33">
        <v>9.0949470177292824E-13</v>
      </c>
      <c r="AU34" s="33">
        <v>21.86577000000079</v>
      </c>
      <c r="AV34" s="34">
        <v>141.33583000000181</v>
      </c>
      <c r="AW34" s="34">
        <v>201.47051999999809</v>
      </c>
      <c r="AX34" s="34">
        <v>205.45612000000071</v>
      </c>
      <c r="AY34" s="34">
        <v>158.07504000000239</v>
      </c>
      <c r="AZ34" s="34">
        <v>0</v>
      </c>
      <c r="BA34" s="34">
        <v>4.4666300000001229</v>
      </c>
      <c r="BB34" s="34">
        <v>-3.1788300000000049</v>
      </c>
    </row>
    <row r="35" spans="26:54" x14ac:dyDescent="0.3">
      <c r="Z35" s="28" t="s">
        <v>172</v>
      </c>
      <c r="AA35" s="31" t="s">
        <v>242</v>
      </c>
      <c r="AB35" s="87">
        <v>1.0207011229377749</v>
      </c>
      <c r="AC35" s="87">
        <v>0.99779927338517327</v>
      </c>
      <c r="AD35" s="87">
        <v>0.98267427539166896</v>
      </c>
      <c r="AE35" s="87">
        <v>0.9872558265077731</v>
      </c>
      <c r="AF35" s="87">
        <v>1.0292610099306241</v>
      </c>
      <c r="AG35" s="88">
        <v>1.0121398592450821</v>
      </c>
      <c r="AH35" s="88">
        <v>1.0214329137310461</v>
      </c>
      <c r="AI35" s="88">
        <v>1.0196546164159701</v>
      </c>
      <c r="AJ35" s="88">
        <v>1.023971579284821</v>
      </c>
      <c r="AK35" s="88">
        <v>1</v>
      </c>
      <c r="AL35" s="88">
        <v>1</v>
      </c>
      <c r="AM35" s="88">
        <v>1</v>
      </c>
      <c r="AO35" s="42" t="s">
        <v>172</v>
      </c>
      <c r="AP35" s="45" t="s">
        <v>249</v>
      </c>
      <c r="AQ35" s="35">
        <v>207.29818999999949</v>
      </c>
      <c r="AR35" s="35">
        <v>-27.812740000001209</v>
      </c>
      <c r="AS35" s="35">
        <v>-289.1093400000027</v>
      </c>
      <c r="AT35" s="35">
        <v>-174.69977999999719</v>
      </c>
      <c r="AU35" s="35">
        <v>289.16372000000229</v>
      </c>
      <c r="AV35" s="36">
        <v>151.54562000000081</v>
      </c>
      <c r="AW35" s="36">
        <v>328.12552999999571</v>
      </c>
      <c r="AX35" s="36">
        <v>362.36164999999158</v>
      </c>
      <c r="AY35" s="36">
        <v>291.70522000000159</v>
      </c>
      <c r="AZ35" s="36">
        <v>0</v>
      </c>
      <c r="BA35" s="36">
        <v>0</v>
      </c>
      <c r="BB35" s="36">
        <v>1.13686837721616E-13</v>
      </c>
    </row>
    <row r="36" spans="26:54" x14ac:dyDescent="0.3">
      <c r="Z36" s="28" t="s">
        <v>172</v>
      </c>
      <c r="AA36" s="31" t="s">
        <v>243</v>
      </c>
      <c r="AB36" s="87">
        <v>1.0304367984909579</v>
      </c>
      <c r="AC36" s="87">
        <v>0.99162090434765415</v>
      </c>
      <c r="AD36" s="87">
        <v>0.98382010440057877</v>
      </c>
      <c r="AE36" s="87">
        <v>0.98425555682803278</v>
      </c>
      <c r="AF36" s="87">
        <v>1.0201390985333629</v>
      </c>
      <c r="AG36" s="88">
        <v>1.012138160810415</v>
      </c>
      <c r="AH36" s="88">
        <v>1.02169344036836</v>
      </c>
      <c r="AI36" s="88">
        <v>1.0198811514719639</v>
      </c>
      <c r="AJ36" s="88">
        <v>1.024137909093406</v>
      </c>
      <c r="AK36" s="88">
        <v>0.99999999999999967</v>
      </c>
      <c r="AL36" s="88">
        <v>1</v>
      </c>
      <c r="AM36" s="88">
        <v>1</v>
      </c>
      <c r="AO36" s="42" t="s">
        <v>172</v>
      </c>
      <c r="AP36" s="45" t="s">
        <v>250</v>
      </c>
      <c r="AQ36" s="35">
        <v>381.20692999999483</v>
      </c>
      <c r="AR36" s="35">
        <v>-88.677900000000591</v>
      </c>
      <c r="AS36" s="35">
        <v>-221.88400000000371</v>
      </c>
      <c r="AT36" s="35">
        <v>-122.92088000000059</v>
      </c>
      <c r="AU36" s="35">
        <v>177.7234100000023</v>
      </c>
      <c r="AV36" s="36">
        <v>150.40173999999749</v>
      </c>
      <c r="AW36" s="36">
        <v>328.12552999999753</v>
      </c>
      <c r="AX36" s="36">
        <v>362.36164999999528</v>
      </c>
      <c r="AY36" s="36">
        <v>291.11561999999691</v>
      </c>
      <c r="AZ36" s="36">
        <v>-2.2737367544323211E-13</v>
      </c>
      <c r="BA36" s="36">
        <v>1.13686837721616E-13</v>
      </c>
      <c r="BB36" s="36">
        <v>1.13686837721616E-13</v>
      </c>
    </row>
    <row r="37" spans="26:54" x14ac:dyDescent="0.3">
      <c r="Z37" s="28" t="s">
        <v>172</v>
      </c>
      <c r="AA37" s="31" t="s">
        <v>244</v>
      </c>
      <c r="AB37" s="87">
        <v>0.98040444991017917</v>
      </c>
      <c r="AC37" s="87">
        <v>0.98660728317271928</v>
      </c>
      <c r="AD37" s="87">
        <v>0.99469052952346282</v>
      </c>
      <c r="AE37" s="87">
        <v>0.99933917541018202</v>
      </c>
      <c r="AF37" s="87">
        <v>0.99145398764077208</v>
      </c>
      <c r="AG37" s="88">
        <v>0.99393153935042433</v>
      </c>
      <c r="AH37" s="88">
        <v>0.99493099094529613</v>
      </c>
      <c r="AI37" s="88">
        <v>0.99493436899970944</v>
      </c>
      <c r="AJ37" s="88">
        <v>0.99228274485248436</v>
      </c>
      <c r="AK37" s="88">
        <v>0.99228055792949654</v>
      </c>
      <c r="AL37" s="88">
        <v>0.99318453129503548</v>
      </c>
      <c r="AM37" s="88">
        <v>0.99250862307177756</v>
      </c>
      <c r="AO37" s="42" t="s">
        <v>172</v>
      </c>
      <c r="AP37" s="45" t="s">
        <v>251</v>
      </c>
      <c r="AQ37" s="35">
        <v>-362.95806000000448</v>
      </c>
      <c r="AR37" s="35">
        <v>-203.28956999999349</v>
      </c>
      <c r="AS37" s="35">
        <v>-74.152119999998831</v>
      </c>
      <c r="AT37" s="35">
        <v>-8.2496699999992416</v>
      </c>
      <c r="AU37" s="35">
        <v>-95.564699999998993</v>
      </c>
      <c r="AV37" s="36">
        <v>-50.85088999999607</v>
      </c>
      <c r="AW37" s="36">
        <v>-35.253880000000208</v>
      </c>
      <c r="AX37" s="36">
        <v>-30.14423999999963</v>
      </c>
      <c r="AY37" s="36">
        <v>-37.786949999999713</v>
      </c>
      <c r="AZ37" s="36">
        <v>-37.786950000000623</v>
      </c>
      <c r="BA37" s="36">
        <v>-33.320880000001132</v>
      </c>
      <c r="BB37" s="36">
        <v>-36.525610000000597</v>
      </c>
    </row>
    <row r="38" spans="26:54" x14ac:dyDescent="0.3">
      <c r="Z38" s="28" t="s">
        <v>172</v>
      </c>
      <c r="AA38" s="31" t="s">
        <v>245</v>
      </c>
      <c r="AB38" s="87">
        <v>1.0340445512275189</v>
      </c>
      <c r="AC38" s="87">
        <v>1.0000000162802281</v>
      </c>
      <c r="AD38" s="87">
        <v>1.003195929177316</v>
      </c>
      <c r="AE38" s="87">
        <v>1.0206390922295889</v>
      </c>
      <c r="AF38" s="87">
        <v>1.0299924603168671</v>
      </c>
      <c r="AG38" s="88">
        <v>1.0245310952710081</v>
      </c>
      <c r="AH38" s="88">
        <v>1.0238405745775629</v>
      </c>
      <c r="AI38" s="88">
        <v>1.0250643499174219</v>
      </c>
      <c r="AJ38" s="88">
        <v>1.0061428598796609</v>
      </c>
      <c r="AK38" s="88">
        <v>1.001837986604563</v>
      </c>
      <c r="AL38" s="88">
        <v>0.99248660812226275</v>
      </c>
      <c r="AM38" s="88" t="s">
        <v>166</v>
      </c>
      <c r="AO38" s="42" t="s">
        <v>172</v>
      </c>
      <c r="AP38" s="45" t="s">
        <v>252</v>
      </c>
      <c r="AQ38" s="35">
        <v>128.6118799999995</v>
      </c>
      <c r="AR38" s="35">
        <v>1.400000001012813E-4</v>
      </c>
      <c r="AS38" s="35">
        <v>21.865410000000342</v>
      </c>
      <c r="AT38" s="35">
        <v>163.20160000000121</v>
      </c>
      <c r="AU38" s="35">
        <v>342.80635000000262</v>
      </c>
      <c r="AV38" s="36">
        <v>406.92663999999422</v>
      </c>
      <c r="AW38" s="36">
        <v>363.53115999999858</v>
      </c>
      <c r="AX38" s="36">
        <v>158.07503999999969</v>
      </c>
      <c r="AY38" s="36">
        <v>4.4666299999997818</v>
      </c>
      <c r="AZ38" s="36">
        <v>1.2878000000000609</v>
      </c>
      <c r="BA38" s="36">
        <v>-3.1788299999997771</v>
      </c>
      <c r="BB38" s="36">
        <v>0</v>
      </c>
    </row>
    <row r="39" spans="26:54" x14ac:dyDescent="0.3">
      <c r="Z39" s="29" t="s">
        <v>172</v>
      </c>
      <c r="AA39" s="32" t="s">
        <v>246</v>
      </c>
      <c r="AB39" s="89">
        <v>0.98949130913937988</v>
      </c>
      <c r="AC39" s="89">
        <v>0.99145070478644037</v>
      </c>
      <c r="AD39" s="89">
        <v>0.9974871406121365</v>
      </c>
      <c r="AE39" s="89">
        <v>1.0075989217270751</v>
      </c>
      <c r="AF39" s="89">
        <v>1.010934030278148</v>
      </c>
      <c r="AG39" s="90">
        <v>1.0142614364545051</v>
      </c>
      <c r="AH39" s="90">
        <v>1.0147851269488279</v>
      </c>
      <c r="AI39" s="90">
        <v>1.010436936025082</v>
      </c>
      <c r="AJ39" s="90">
        <v>0.99407485919576932</v>
      </c>
      <c r="AK39" s="90">
        <v>0.99347727960268872</v>
      </c>
      <c r="AL39" s="90">
        <v>0.99312894433378296</v>
      </c>
      <c r="AM39" s="90">
        <v>0.99250862307177756</v>
      </c>
      <c r="AO39" s="43" t="s">
        <v>172</v>
      </c>
      <c r="AP39" s="46" t="s">
        <v>253</v>
      </c>
      <c r="AQ39" s="37">
        <v>-234.34618000000771</v>
      </c>
      <c r="AR39" s="37">
        <v>-203.28942999999339</v>
      </c>
      <c r="AS39" s="37">
        <v>-52.286710000000312</v>
      </c>
      <c r="AT39" s="37">
        <v>154.95192999999929</v>
      </c>
      <c r="AU39" s="37">
        <v>247.24165000000721</v>
      </c>
      <c r="AV39" s="38">
        <v>356.07574999999628</v>
      </c>
      <c r="AW39" s="38">
        <v>328.27728000000212</v>
      </c>
      <c r="AX39" s="38">
        <v>127.9308000000019</v>
      </c>
      <c r="AY39" s="38">
        <v>-33.320319999998901</v>
      </c>
      <c r="AZ39" s="38">
        <v>-36.499150000000547</v>
      </c>
      <c r="BA39" s="38">
        <v>-36.49971000000096</v>
      </c>
      <c r="BB39" s="38">
        <v>-36.525610000000597</v>
      </c>
    </row>
    <row r="40" spans="26:54" x14ac:dyDescent="0.3">
      <c r="Z40" s="27" t="s">
        <v>178</v>
      </c>
      <c r="AA40" s="30" t="s">
        <v>241</v>
      </c>
      <c r="AB40" s="85">
        <v>1</v>
      </c>
      <c r="AC40" s="85">
        <v>1</v>
      </c>
      <c r="AD40" s="85">
        <v>1</v>
      </c>
      <c r="AE40" s="85">
        <v>1</v>
      </c>
      <c r="AF40" s="85">
        <v>1.0000499513473879</v>
      </c>
      <c r="AG40" s="86">
        <v>1.0015556772881391</v>
      </c>
      <c r="AH40" s="86">
        <v>0.99652486931679995</v>
      </c>
      <c r="AI40" s="86">
        <v>1.0004636707698349</v>
      </c>
      <c r="AJ40" s="86">
        <v>0.9998152709736261</v>
      </c>
      <c r="AK40" s="86">
        <v>0.99892754270215345</v>
      </c>
      <c r="AL40" s="86">
        <v>1.0010288213331811</v>
      </c>
      <c r="AM40" s="86">
        <v>1.001750308622299</v>
      </c>
      <c r="AO40" s="40" t="s">
        <v>178</v>
      </c>
      <c r="AP40" s="44" t="s">
        <v>248</v>
      </c>
      <c r="AQ40" s="33">
        <v>-1.13686837721616E-13</v>
      </c>
      <c r="AR40" s="33">
        <v>-5.6843418860808009E-14</v>
      </c>
      <c r="AS40" s="33">
        <v>0</v>
      </c>
      <c r="AT40" s="33">
        <v>0</v>
      </c>
      <c r="AU40" s="33">
        <v>7.0000000000163709E-2</v>
      </c>
      <c r="AV40" s="34">
        <v>2.4360500000000229</v>
      </c>
      <c r="AW40" s="34">
        <v>-3.4853500000002668</v>
      </c>
      <c r="AX40" s="34">
        <v>0.25394999999991802</v>
      </c>
      <c r="AY40" s="34">
        <v>-6.0400000000015552E-2</v>
      </c>
      <c r="AZ40" s="34">
        <v>-0.22964999999996391</v>
      </c>
      <c r="BA40" s="34">
        <v>0.2296500000000492</v>
      </c>
      <c r="BB40" s="34">
        <v>6.0400000000001342E-2</v>
      </c>
    </row>
    <row r="41" spans="26:54" x14ac:dyDescent="0.3">
      <c r="Z41" s="28" t="s">
        <v>178</v>
      </c>
      <c r="AA41" s="31" t="s">
        <v>242</v>
      </c>
      <c r="AB41" s="87">
        <v>1</v>
      </c>
      <c r="AC41" s="87">
        <v>1</v>
      </c>
      <c r="AD41" s="87">
        <v>1</v>
      </c>
      <c r="AE41" s="87">
        <v>0.99999999999999989</v>
      </c>
      <c r="AF41" s="87">
        <v>1</v>
      </c>
      <c r="AG41" s="88">
        <v>1</v>
      </c>
      <c r="AH41" s="88">
        <v>0.99999999999999989</v>
      </c>
      <c r="AI41" s="88">
        <v>1</v>
      </c>
      <c r="AJ41" s="88">
        <v>0.99999999999999978</v>
      </c>
      <c r="AK41" s="88">
        <v>0.99999999999999967</v>
      </c>
      <c r="AL41" s="88">
        <v>1</v>
      </c>
      <c r="AM41" s="88">
        <v>1</v>
      </c>
      <c r="AO41" s="42" t="s">
        <v>178</v>
      </c>
      <c r="AP41" s="45" t="s">
        <v>249</v>
      </c>
      <c r="AQ41" s="35">
        <v>4.5474735088646412E-13</v>
      </c>
      <c r="AR41" s="35">
        <v>4.5474735088646412E-13</v>
      </c>
      <c r="AS41" s="35">
        <v>4.5474735088646412E-13</v>
      </c>
      <c r="AT41" s="35">
        <v>-4.5474735088646412E-13</v>
      </c>
      <c r="AU41" s="35">
        <v>-4.5474735088646412E-13</v>
      </c>
      <c r="AV41" s="36">
        <v>-9.0949470177292824E-13</v>
      </c>
      <c r="AW41" s="36">
        <v>4.5474735088646412E-13</v>
      </c>
      <c r="AX41" s="36">
        <v>-1.364242052659392E-12</v>
      </c>
      <c r="AY41" s="36">
        <v>0</v>
      </c>
      <c r="AZ41" s="36">
        <v>0</v>
      </c>
      <c r="BA41" s="36">
        <v>0</v>
      </c>
      <c r="BB41" s="36">
        <v>0</v>
      </c>
    </row>
    <row r="42" spans="26:54" x14ac:dyDescent="0.3">
      <c r="Z42" s="28" t="s">
        <v>178</v>
      </c>
      <c r="AA42" s="31" t="s">
        <v>243</v>
      </c>
      <c r="AB42" s="87">
        <v>1.0265399050768449</v>
      </c>
      <c r="AC42" s="87">
        <v>0.98708508280013396</v>
      </c>
      <c r="AD42" s="87">
        <v>0.99352167569315331</v>
      </c>
      <c r="AE42" s="87">
        <v>0.99987021364633699</v>
      </c>
      <c r="AF42" s="87">
        <v>0.99988618868367096</v>
      </c>
      <c r="AG42" s="88">
        <v>0.99985024238058773</v>
      </c>
      <c r="AH42" s="88">
        <v>0.99982763099283756</v>
      </c>
      <c r="AI42" s="88">
        <v>0.99941288237066517</v>
      </c>
      <c r="AJ42" s="88">
        <v>1</v>
      </c>
      <c r="AK42" s="88">
        <v>1</v>
      </c>
      <c r="AL42" s="88">
        <v>1</v>
      </c>
      <c r="AM42" s="88">
        <v>0.99999999999999967</v>
      </c>
      <c r="AO42" s="42" t="s">
        <v>178</v>
      </c>
      <c r="AP42" s="45" t="s">
        <v>250</v>
      </c>
      <c r="AQ42" s="35">
        <v>39.602530000000343</v>
      </c>
      <c r="AR42" s="35">
        <v>-17.29856000000018</v>
      </c>
      <c r="AS42" s="35">
        <v>-9.8788999999994758</v>
      </c>
      <c r="AT42" s="35">
        <v>-0.18718999999964581</v>
      </c>
      <c r="AU42" s="35">
        <v>-0.19175000000018369</v>
      </c>
      <c r="AV42" s="36">
        <v>-0.31799999999930151</v>
      </c>
      <c r="AW42" s="36">
        <v>-0.47636000000056811</v>
      </c>
      <c r="AX42" s="36">
        <v>-1.3141399999999519</v>
      </c>
      <c r="AY42" s="36">
        <v>1.13686837721616E-13</v>
      </c>
      <c r="AZ42" s="36">
        <v>2.2737367544323211E-13</v>
      </c>
      <c r="BA42" s="36">
        <v>1.13686837721616E-13</v>
      </c>
      <c r="BB42" s="36">
        <v>0</v>
      </c>
    </row>
    <row r="43" spans="26:54" x14ac:dyDescent="0.3">
      <c r="Z43" s="28" t="s">
        <v>178</v>
      </c>
      <c r="AA43" s="31" t="s">
        <v>244</v>
      </c>
      <c r="AB43" s="87">
        <v>0.99404878256570117</v>
      </c>
      <c r="AC43" s="87">
        <v>0.99571218035506603</v>
      </c>
      <c r="AD43" s="87">
        <v>0.99758103978335289</v>
      </c>
      <c r="AE43" s="87">
        <v>0.99765303567336394</v>
      </c>
      <c r="AF43" s="87">
        <v>0.99811688727751124</v>
      </c>
      <c r="AG43" s="88">
        <v>0.99919084310398221</v>
      </c>
      <c r="AH43" s="88">
        <v>0.99806412699266744</v>
      </c>
      <c r="AI43" s="88">
        <v>0.9980323116135813</v>
      </c>
      <c r="AJ43" s="88">
        <v>0.99797194094861397</v>
      </c>
      <c r="AK43" s="88">
        <v>0.99764010848463669</v>
      </c>
      <c r="AL43" s="88">
        <v>0.99771528359611583</v>
      </c>
      <c r="AM43" s="88">
        <v>0.99753399392851105</v>
      </c>
      <c r="AO43" s="42" t="s">
        <v>178</v>
      </c>
      <c r="AP43" s="45" t="s">
        <v>251</v>
      </c>
      <c r="AQ43" s="35">
        <v>-16.35167999999976</v>
      </c>
      <c r="AR43" s="35">
        <v>-10.12774000000036</v>
      </c>
      <c r="AS43" s="35">
        <v>-5.7433399999995336</v>
      </c>
      <c r="AT43" s="35">
        <v>-5.7020499999998719</v>
      </c>
      <c r="AU43" s="35">
        <v>-5.5008900000002541</v>
      </c>
      <c r="AV43" s="36">
        <v>-2.780639999999039</v>
      </c>
      <c r="AW43" s="36">
        <v>-5.9179500000004737</v>
      </c>
      <c r="AX43" s="36">
        <v>-4.8525899999999638</v>
      </c>
      <c r="AY43" s="36">
        <v>-4.6863900000003014</v>
      </c>
      <c r="AZ43" s="36">
        <v>-4.9207899999996698</v>
      </c>
      <c r="BA43" s="36">
        <v>-4.7149099999992359</v>
      </c>
      <c r="BB43" s="36">
        <v>-4.6641899999999623</v>
      </c>
    </row>
    <row r="44" spans="26:54" x14ac:dyDescent="0.3">
      <c r="Z44" s="28" t="s">
        <v>178</v>
      </c>
      <c r="AA44" s="31" t="s">
        <v>245</v>
      </c>
      <c r="AB44" s="87">
        <v>1</v>
      </c>
      <c r="AC44" s="87">
        <v>1</v>
      </c>
      <c r="AD44" s="87">
        <v>1.0000325603278919</v>
      </c>
      <c r="AE44" s="87">
        <v>1.0011837776189889</v>
      </c>
      <c r="AF44" s="87">
        <v>0.99959152933123441</v>
      </c>
      <c r="AG44" s="88">
        <v>0.99787463175285307</v>
      </c>
      <c r="AH44" s="88">
        <v>1.0002313927446209</v>
      </c>
      <c r="AI44" s="88">
        <v>0.99946396210089172</v>
      </c>
      <c r="AJ44" s="88">
        <v>0.99999999999999989</v>
      </c>
      <c r="AK44" s="88">
        <v>1.0011254252598121</v>
      </c>
      <c r="AL44" s="88">
        <v>1.001750308622299</v>
      </c>
      <c r="AM44" s="88" t="s">
        <v>166</v>
      </c>
      <c r="AO44" s="42" t="s">
        <v>178</v>
      </c>
      <c r="AP44" s="45" t="s">
        <v>252</v>
      </c>
      <c r="AQ44" s="35">
        <v>0</v>
      </c>
      <c r="AR44" s="35">
        <v>-4.5474735088646412E-13</v>
      </c>
      <c r="AS44" s="35">
        <v>6.9999999999708962E-2</v>
      </c>
      <c r="AT44" s="35">
        <v>3.4495499999989079</v>
      </c>
      <c r="AU44" s="35">
        <v>-1.049299999998311</v>
      </c>
      <c r="AV44" s="36">
        <v>-3.231400000000122</v>
      </c>
      <c r="AW44" s="36">
        <v>0.1935499999998456</v>
      </c>
      <c r="AX44" s="36">
        <v>-0.29005000000006481</v>
      </c>
      <c r="AY44" s="36">
        <v>-5.6843418860808009E-14</v>
      </c>
      <c r="AZ44" s="36">
        <v>0.29005000000000791</v>
      </c>
      <c r="BA44" s="36">
        <v>6.0400000000001342E-2</v>
      </c>
      <c r="BB44" s="36">
        <v>0</v>
      </c>
    </row>
    <row r="45" spans="26:54" x14ac:dyDescent="0.3">
      <c r="Z45" s="29" t="s">
        <v>178</v>
      </c>
      <c r="AA45" s="32" t="s">
        <v>246</v>
      </c>
      <c r="AB45" s="89">
        <v>0.99545502418829412</v>
      </c>
      <c r="AC45" s="89">
        <v>0.99731397226238128</v>
      </c>
      <c r="AD45" s="89">
        <v>0.99874598948457283</v>
      </c>
      <c r="AE45" s="89">
        <v>0.99957846464521127</v>
      </c>
      <c r="AF45" s="89">
        <v>0.9988068912030712</v>
      </c>
      <c r="AG45" s="90">
        <v>0.99878712761603217</v>
      </c>
      <c r="AH45" s="90">
        <v>0.99852973566091152</v>
      </c>
      <c r="AI45" s="90">
        <v>0.99828991210550433</v>
      </c>
      <c r="AJ45" s="90">
        <v>0.99829469665940573</v>
      </c>
      <c r="AK45" s="90">
        <v>0.99802350176820953</v>
      </c>
      <c r="AL45" s="90">
        <v>0.99778164649156076</v>
      </c>
      <c r="AM45" s="90">
        <v>0.99753399392851105</v>
      </c>
      <c r="AO45" s="43" t="s">
        <v>178</v>
      </c>
      <c r="AP45" s="46" t="s">
        <v>253</v>
      </c>
      <c r="AQ45" s="37">
        <v>-16.35167999999976</v>
      </c>
      <c r="AR45" s="37">
        <v>-10.127740000000809</v>
      </c>
      <c r="AS45" s="37">
        <v>-5.6733400000002803</v>
      </c>
      <c r="AT45" s="37">
        <v>-2.2525000000023279</v>
      </c>
      <c r="AU45" s="37">
        <v>-6.5501899999972002</v>
      </c>
      <c r="AV45" s="38">
        <v>-6.0120399999996144</v>
      </c>
      <c r="AW45" s="38">
        <v>-5.7244000000009692</v>
      </c>
      <c r="AX45" s="38">
        <v>-5.1426399999995738</v>
      </c>
      <c r="AY45" s="38">
        <v>-4.6863900000003014</v>
      </c>
      <c r="AZ45" s="38">
        <v>-4.6307400000000598</v>
      </c>
      <c r="BA45" s="38">
        <v>-4.6545099999993909</v>
      </c>
      <c r="BB45" s="38">
        <v>-4.6641899999999623</v>
      </c>
    </row>
    <row r="46" spans="26:54" x14ac:dyDescent="0.3">
      <c r="Z46" s="27" t="s">
        <v>169</v>
      </c>
      <c r="AA46" s="30" t="s">
        <v>241</v>
      </c>
      <c r="AB46" s="85">
        <v>0.99999999999999978</v>
      </c>
      <c r="AC46" s="85">
        <v>0.99998916354401091</v>
      </c>
      <c r="AD46" s="85">
        <v>1.268476109752297</v>
      </c>
      <c r="AE46" s="85">
        <v>0.74352936823535865</v>
      </c>
      <c r="AF46" s="85">
        <v>1.000234377359535</v>
      </c>
      <c r="AG46" s="86">
        <v>1.002266993763993</v>
      </c>
      <c r="AH46" s="86">
        <v>0.99887254553342597</v>
      </c>
      <c r="AI46" s="86">
        <v>1.001601337133748</v>
      </c>
      <c r="AJ46" s="86">
        <v>1.0000615301192859</v>
      </c>
      <c r="AK46" s="86">
        <v>0.99987791491401101</v>
      </c>
      <c r="AL46" s="86">
        <v>1.0000712616156431</v>
      </c>
      <c r="AM46" s="86" t="s">
        <v>166</v>
      </c>
      <c r="AO46" s="40" t="s">
        <v>169</v>
      </c>
      <c r="AP46" s="44" t="s">
        <v>248</v>
      </c>
      <c r="AQ46" s="33">
        <v>-4.5474735088646412E-13</v>
      </c>
      <c r="AR46" s="33">
        <v>-2.4480000000039581E-2</v>
      </c>
      <c r="AS46" s="33">
        <v>695.17375000000038</v>
      </c>
      <c r="AT46" s="33">
        <v>-914.70039999999926</v>
      </c>
      <c r="AU46" s="33">
        <v>0.71099999999978536</v>
      </c>
      <c r="AV46" s="34">
        <v>7.9162600000004204</v>
      </c>
      <c r="AW46" s="34">
        <v>-3.464889999999742</v>
      </c>
      <c r="AX46" s="34">
        <v>2.716649999999845</v>
      </c>
      <c r="AY46" s="34">
        <v>3.4649999999942338E-2</v>
      </c>
      <c r="AZ46" s="34">
        <v>-5.6400000000223827E-2</v>
      </c>
      <c r="BA46" s="34">
        <v>2.1750000000054111E-2</v>
      </c>
      <c r="BB46" s="34">
        <v>0</v>
      </c>
    </row>
    <row r="47" spans="26:54" x14ac:dyDescent="0.3">
      <c r="Z47" s="28" t="s">
        <v>169</v>
      </c>
      <c r="AA47" s="31" t="s">
        <v>242</v>
      </c>
      <c r="AB47" s="87">
        <v>1</v>
      </c>
      <c r="AC47" s="87">
        <v>1</v>
      </c>
      <c r="AD47" s="87">
        <v>0.99999999999999978</v>
      </c>
      <c r="AE47" s="87">
        <v>1</v>
      </c>
      <c r="AF47" s="87">
        <v>1</v>
      </c>
      <c r="AG47" s="88">
        <v>1</v>
      </c>
      <c r="AH47" s="88">
        <v>1</v>
      </c>
      <c r="AI47" s="88">
        <v>1</v>
      </c>
      <c r="AJ47" s="88">
        <v>0.99999999999999989</v>
      </c>
      <c r="AK47" s="88">
        <v>1</v>
      </c>
      <c r="AL47" s="88">
        <v>0.99999999999999967</v>
      </c>
      <c r="AM47" s="88">
        <v>1</v>
      </c>
      <c r="AO47" s="42" t="s">
        <v>169</v>
      </c>
      <c r="AP47" s="45" t="s">
        <v>249</v>
      </c>
      <c r="AQ47" s="35">
        <v>4.5474735088646412E-13</v>
      </c>
      <c r="AR47" s="35">
        <v>0</v>
      </c>
      <c r="AS47" s="35">
        <v>0</v>
      </c>
      <c r="AT47" s="35">
        <v>9.0949470177292824E-13</v>
      </c>
      <c r="AU47" s="35">
        <v>1.8189894035458561E-12</v>
      </c>
      <c r="AV47" s="36">
        <v>0</v>
      </c>
      <c r="AW47" s="36">
        <v>9.0949470177292824E-13</v>
      </c>
      <c r="AX47" s="36">
        <v>0</v>
      </c>
      <c r="AY47" s="36">
        <v>-4.5474735088646412E-13</v>
      </c>
      <c r="AZ47" s="36">
        <v>4.5474735088646412E-13</v>
      </c>
      <c r="BA47" s="36">
        <v>-2.2737367544323211E-13</v>
      </c>
      <c r="BB47" s="36">
        <v>3.4106051316484809E-13</v>
      </c>
    </row>
    <row r="48" spans="26:54" x14ac:dyDescent="0.3">
      <c r="Z48" s="28" t="s">
        <v>169</v>
      </c>
      <c r="AA48" s="31" t="s">
        <v>243</v>
      </c>
      <c r="AB48" s="87">
        <v>1.007014536180016</v>
      </c>
      <c r="AC48" s="87">
        <v>0.99307854157934716</v>
      </c>
      <c r="AD48" s="87">
        <v>0.95283178623902698</v>
      </c>
      <c r="AE48" s="87">
        <v>0.99937993221992782</v>
      </c>
      <c r="AF48" s="87">
        <v>0.99932684262575311</v>
      </c>
      <c r="AG48" s="88">
        <v>1</v>
      </c>
      <c r="AH48" s="88">
        <v>1</v>
      </c>
      <c r="AI48" s="88">
        <v>0.99999999999999978</v>
      </c>
      <c r="AJ48" s="88">
        <v>1</v>
      </c>
      <c r="AK48" s="88">
        <v>1</v>
      </c>
      <c r="AL48" s="88">
        <v>0.99999999999999944</v>
      </c>
      <c r="AM48" s="88">
        <v>1</v>
      </c>
      <c r="AO48" s="42" t="s">
        <v>169</v>
      </c>
      <c r="AP48" s="45" t="s">
        <v>250</v>
      </c>
      <c r="AQ48" s="35">
        <v>29.648589999998869</v>
      </c>
      <c r="AR48" s="35">
        <v>-26.901719999999841</v>
      </c>
      <c r="AS48" s="35">
        <v>-216.67849000000021</v>
      </c>
      <c r="AT48" s="35">
        <v>-2.9663999999993389</v>
      </c>
      <c r="AU48" s="35">
        <v>-3.0344499999991972</v>
      </c>
      <c r="AV48" s="36">
        <v>-9.0949470177292824E-13</v>
      </c>
      <c r="AW48" s="36">
        <v>-9.0949470177292824E-13</v>
      </c>
      <c r="AX48" s="36">
        <v>0</v>
      </c>
      <c r="AY48" s="36">
        <v>4.5474735088646412E-13</v>
      </c>
      <c r="AZ48" s="36">
        <v>3.4106051316484809E-13</v>
      </c>
      <c r="BA48" s="36">
        <v>-2.2737367544323211E-13</v>
      </c>
      <c r="BB48" s="36">
        <v>3.4106051316484809E-13</v>
      </c>
    </row>
    <row r="49" spans="26:54" x14ac:dyDescent="0.3">
      <c r="Z49" s="28" t="s">
        <v>169</v>
      </c>
      <c r="AA49" s="31" t="s">
        <v>244</v>
      </c>
      <c r="AB49" s="87">
        <v>0.9947681328865885</v>
      </c>
      <c r="AC49" s="87">
        <v>0.99753725595208809</v>
      </c>
      <c r="AD49" s="87">
        <v>1.134616942397159</v>
      </c>
      <c r="AE49" s="87">
        <v>0.99798130768634785</v>
      </c>
      <c r="AF49" s="87">
        <v>0.99841296057724516</v>
      </c>
      <c r="AG49" s="88">
        <v>0.99941841114757268</v>
      </c>
      <c r="AH49" s="88">
        <v>0.99895532836876455</v>
      </c>
      <c r="AI49" s="88">
        <v>0.99914794058069345</v>
      </c>
      <c r="AJ49" s="88">
        <v>0.99895067633938794</v>
      </c>
      <c r="AK49" s="88">
        <v>0.99892055879725106</v>
      </c>
      <c r="AL49" s="88">
        <v>0.99890996978730351</v>
      </c>
      <c r="AM49" s="88">
        <v>0.99881586963362834</v>
      </c>
      <c r="AO49" s="42" t="s">
        <v>169</v>
      </c>
      <c r="AP49" s="45" t="s">
        <v>251</v>
      </c>
      <c r="AQ49" s="35">
        <v>-35.184309999998732</v>
      </c>
      <c r="AR49" s="35">
        <v>-16.592880000001969</v>
      </c>
      <c r="AS49" s="35">
        <v>896.66353000000254</v>
      </c>
      <c r="AT49" s="35">
        <v>-14.96462000000065</v>
      </c>
      <c r="AU49" s="35">
        <v>-12.447739999998699</v>
      </c>
      <c r="AV49" s="36">
        <v>-4.5725399999973888</v>
      </c>
      <c r="AW49" s="36">
        <v>-7.8641800000013982</v>
      </c>
      <c r="AX49" s="36">
        <v>-5.1429799999987154</v>
      </c>
      <c r="AY49" s="36">
        <v>-5.1228200000023207</v>
      </c>
      <c r="AZ49" s="36">
        <v>-5.1792400000013004</v>
      </c>
      <c r="BA49" s="36">
        <v>-5.1575800000000527</v>
      </c>
      <c r="BB49" s="36">
        <v>-5.1575800000009622</v>
      </c>
    </row>
    <row r="50" spans="26:54" x14ac:dyDescent="0.3">
      <c r="Z50" s="28" t="s">
        <v>169</v>
      </c>
      <c r="AA50" s="31" t="s">
        <v>245</v>
      </c>
      <c r="AB50" s="87">
        <v>1.2092681938594709</v>
      </c>
      <c r="AC50" s="87">
        <v>0.99997680709471726</v>
      </c>
      <c r="AD50" s="87">
        <v>0.85343789889726618</v>
      </c>
      <c r="AE50" s="87">
        <v>1.001464989585354</v>
      </c>
      <c r="AF50" s="87">
        <v>1.0006955654478691</v>
      </c>
      <c r="AG50" s="88">
        <v>0.9998378921318245</v>
      </c>
      <c r="AH50" s="88">
        <v>1.001249340024583</v>
      </c>
      <c r="AI50" s="88">
        <v>0.99997865220379456</v>
      </c>
      <c r="AJ50" s="88">
        <v>0.99995468060360804</v>
      </c>
      <c r="AK50" s="88">
        <v>1.0000712616156431</v>
      </c>
      <c r="AL50" s="88" t="s">
        <v>166</v>
      </c>
      <c r="AM50" s="88" t="s">
        <v>166</v>
      </c>
      <c r="AO50" s="42" t="s">
        <v>169</v>
      </c>
      <c r="AP50" s="45" t="s">
        <v>252</v>
      </c>
      <c r="AQ50" s="35">
        <v>913.0559200000007</v>
      </c>
      <c r="AR50" s="35">
        <v>-0.12623999999959781</v>
      </c>
      <c r="AS50" s="35">
        <v>-912.49563999999839</v>
      </c>
      <c r="AT50" s="35">
        <v>7.8697299999994357</v>
      </c>
      <c r="AU50" s="35">
        <v>4.4513700000006793</v>
      </c>
      <c r="AV50" s="36">
        <v>-0.7482399999989866</v>
      </c>
      <c r="AW50" s="36">
        <v>2.7277800000001662</v>
      </c>
      <c r="AX50" s="36">
        <v>-2.1750000000110958E-2</v>
      </c>
      <c r="AY50" s="36">
        <v>-3.4650000000283399E-2</v>
      </c>
      <c r="AZ50" s="36">
        <v>2.1749999999997272E-2</v>
      </c>
      <c r="BA50" s="36">
        <v>0</v>
      </c>
      <c r="BB50" s="36">
        <v>0</v>
      </c>
    </row>
    <row r="51" spans="26:54" x14ac:dyDescent="0.3">
      <c r="Z51" s="29" t="s">
        <v>169</v>
      </c>
      <c r="AA51" s="32" t="s">
        <v>246</v>
      </c>
      <c r="AB51" s="89">
        <v>1.079172478867459</v>
      </c>
      <c r="AC51" s="89">
        <v>0.99862739783191701</v>
      </c>
      <c r="AD51" s="89">
        <v>0.99877145248410648</v>
      </c>
      <c r="AE51" s="89">
        <v>0.99944505680904638</v>
      </c>
      <c r="AF51" s="89">
        <v>0.99943857598650043</v>
      </c>
      <c r="AG51" s="90">
        <v>0.99957358178667999</v>
      </c>
      <c r="AH51" s="90">
        <v>0.99947108892834213</v>
      </c>
      <c r="AI51" s="90">
        <v>0.99926791066350107</v>
      </c>
      <c r="AJ51" s="90">
        <v>0.9990866228627393</v>
      </c>
      <c r="AK51" s="90">
        <v>0.99898937911121877</v>
      </c>
      <c r="AL51" s="90">
        <v>0.99890996978730351</v>
      </c>
      <c r="AM51" s="90">
        <v>0.99881586963362834</v>
      </c>
      <c r="AO51" s="43" t="s">
        <v>169</v>
      </c>
      <c r="AP51" s="46" t="s">
        <v>253</v>
      </c>
      <c r="AQ51" s="37">
        <v>877.87161000000378</v>
      </c>
      <c r="AR51" s="37">
        <v>-16.719120000001571</v>
      </c>
      <c r="AS51" s="37">
        <v>-15.832109999997559</v>
      </c>
      <c r="AT51" s="37">
        <v>-7.094890000000305</v>
      </c>
      <c r="AU51" s="37">
        <v>-7.9963699999989322</v>
      </c>
      <c r="AV51" s="38">
        <v>-5.3207799999981944</v>
      </c>
      <c r="AW51" s="38">
        <v>-5.1363999999994121</v>
      </c>
      <c r="AX51" s="38">
        <v>-5.1647299999985989</v>
      </c>
      <c r="AY51" s="38">
        <v>-5.1574700000028324</v>
      </c>
      <c r="AZ51" s="38">
        <v>-5.1574900000014168</v>
      </c>
      <c r="BA51" s="38">
        <v>-5.1575800000000527</v>
      </c>
      <c r="BB51" s="38">
        <v>-5.1575800000009622</v>
      </c>
    </row>
    <row r="52" spans="26:54" x14ac:dyDescent="0.3">
      <c r="Z52" s="27" t="s">
        <v>158</v>
      </c>
      <c r="AA52" s="30" t="s">
        <v>241</v>
      </c>
      <c r="AB52" s="85">
        <v>1</v>
      </c>
      <c r="AC52" s="85">
        <v>0.99999999999999989</v>
      </c>
      <c r="AD52" s="85">
        <v>0.99254834783494494</v>
      </c>
      <c r="AE52" s="85">
        <v>1.0082628351561671</v>
      </c>
      <c r="AF52" s="85">
        <v>1</v>
      </c>
      <c r="AG52" s="86">
        <v>0.99999999999999978</v>
      </c>
      <c r="AH52" s="86">
        <v>1.03234026613174</v>
      </c>
      <c r="AI52" s="86">
        <v>1.010683357999465</v>
      </c>
      <c r="AJ52" s="86">
        <v>1.0418241891691289</v>
      </c>
      <c r="AK52" s="86">
        <v>1.0424645095623331</v>
      </c>
      <c r="AL52" s="86">
        <v>1.039187873547974</v>
      </c>
      <c r="AM52" s="86">
        <v>1.001973870500503</v>
      </c>
      <c r="AO52" s="40" t="s">
        <v>158</v>
      </c>
      <c r="AP52" s="44" t="s">
        <v>248</v>
      </c>
      <c r="AQ52" s="33">
        <v>-9.0949470177292824E-13</v>
      </c>
      <c r="AR52" s="33">
        <v>-4.5474735088646412E-13</v>
      </c>
      <c r="AS52" s="33">
        <v>-38.598000000000873</v>
      </c>
      <c r="AT52" s="33">
        <v>38.597999999999963</v>
      </c>
      <c r="AU52" s="33">
        <v>9.0949470177292824E-13</v>
      </c>
      <c r="AV52" s="34">
        <v>9.0949470177292824E-13</v>
      </c>
      <c r="AW52" s="34">
        <v>184.05415000000079</v>
      </c>
      <c r="AX52" s="34">
        <v>58.29479000000083</v>
      </c>
      <c r="AY52" s="34">
        <v>55.559370000000172</v>
      </c>
      <c r="AZ52" s="34">
        <v>27.249190000000109</v>
      </c>
      <c r="BA52" s="34">
        <v>18.157469999999929</v>
      </c>
      <c r="BB52" s="34">
        <v>0.30845999999999663</v>
      </c>
    </row>
    <row r="53" spans="26:54" x14ac:dyDescent="0.3">
      <c r="Z53" s="28" t="s">
        <v>158</v>
      </c>
      <c r="AA53" s="31" t="s">
        <v>242</v>
      </c>
      <c r="AB53" s="87">
        <v>0.98427506265828424</v>
      </c>
      <c r="AC53" s="87">
        <v>0.99294671705096893</v>
      </c>
      <c r="AD53" s="87">
        <v>0.99870499931320189</v>
      </c>
      <c r="AE53" s="87">
        <v>0.98807392963542506</v>
      </c>
      <c r="AF53" s="87">
        <v>1.016772484760627</v>
      </c>
      <c r="AG53" s="88">
        <v>1.027830375326845</v>
      </c>
      <c r="AH53" s="88">
        <v>1.0290904650000501</v>
      </c>
      <c r="AI53" s="88">
        <v>1.008763720366419</v>
      </c>
      <c r="AJ53" s="88">
        <v>1.0083077863434191</v>
      </c>
      <c r="AK53" s="88">
        <v>1.0014639864146011</v>
      </c>
      <c r="AL53" s="88">
        <v>1.0554228759782289</v>
      </c>
      <c r="AM53" s="88">
        <v>1.0782972545338041</v>
      </c>
      <c r="AO53" s="42" t="s">
        <v>158</v>
      </c>
      <c r="AP53" s="45" t="s">
        <v>249</v>
      </c>
      <c r="AQ53" s="35">
        <v>-95.127809999997226</v>
      </c>
      <c r="AR53" s="35">
        <v>-41.854790000001231</v>
      </c>
      <c r="AS53" s="35">
        <v>-10.8088000000007</v>
      </c>
      <c r="AT53" s="35">
        <v>-92.23577000000023</v>
      </c>
      <c r="AU53" s="35">
        <v>131.13488999999939</v>
      </c>
      <c r="AV53" s="36">
        <v>255.35618000000071</v>
      </c>
      <c r="AW53" s="36">
        <v>320.21787000000222</v>
      </c>
      <c r="AX53" s="36">
        <v>90.017460000000938</v>
      </c>
      <c r="AY53" s="36">
        <v>66.13666000000012</v>
      </c>
      <c r="AZ53" s="36">
        <v>1.72180000000003</v>
      </c>
      <c r="BA53" s="36">
        <v>66.195580000000064</v>
      </c>
      <c r="BB53" s="36">
        <v>76.205569999999852</v>
      </c>
    </row>
    <row r="54" spans="26:54" x14ac:dyDescent="0.3">
      <c r="Z54" s="28" t="s">
        <v>158</v>
      </c>
      <c r="AA54" s="31" t="s">
        <v>243</v>
      </c>
      <c r="AB54" s="87">
        <v>1.0077574512835079</v>
      </c>
      <c r="AC54" s="87">
        <v>0.99485934331060322</v>
      </c>
      <c r="AD54" s="87">
        <v>1.0086270730885301</v>
      </c>
      <c r="AE54" s="87">
        <v>1.002376858339963</v>
      </c>
      <c r="AF54" s="87">
        <v>1.0311453232521881</v>
      </c>
      <c r="AG54" s="88">
        <v>1.021503087185581</v>
      </c>
      <c r="AH54" s="88">
        <v>1.0201586400047269</v>
      </c>
      <c r="AI54" s="88">
        <v>0.99796134890441046</v>
      </c>
      <c r="AJ54" s="88">
        <v>1.0077395294332769</v>
      </c>
      <c r="AK54" s="88">
        <v>0.98653997072984478</v>
      </c>
      <c r="AL54" s="88">
        <v>1.033390494132306</v>
      </c>
      <c r="AM54" s="88">
        <v>0.99139124336344797</v>
      </c>
      <c r="AO54" s="42" t="s">
        <v>158</v>
      </c>
      <c r="AP54" s="45" t="s">
        <v>250</v>
      </c>
      <c r="AQ54" s="35">
        <v>51.266010000000279</v>
      </c>
      <c r="AR54" s="35">
        <v>-28.203279999998809</v>
      </c>
      <c r="AS54" s="35">
        <v>68.190480000000207</v>
      </c>
      <c r="AT54" s="35">
        <v>17.079029999998969</v>
      </c>
      <c r="AU54" s="35">
        <v>229.97512000000009</v>
      </c>
      <c r="AV54" s="36">
        <v>178.95626000000081</v>
      </c>
      <c r="AW54" s="36">
        <v>217.31762999999589</v>
      </c>
      <c r="AX54" s="36">
        <v>-20.36784999999691</v>
      </c>
      <c r="AY54" s="36">
        <v>50.651730000001407</v>
      </c>
      <c r="AZ54" s="36">
        <v>-15.262129999999839</v>
      </c>
      <c r="BA54" s="36">
        <v>35.766740000000027</v>
      </c>
      <c r="BB54" s="36">
        <v>-5.4054499999999734</v>
      </c>
    </row>
    <row r="55" spans="26:54" x14ac:dyDescent="0.3">
      <c r="Z55" s="28" t="s">
        <v>158</v>
      </c>
      <c r="AA55" s="31" t="s">
        <v>244</v>
      </c>
      <c r="AB55" s="87">
        <v>0.97928979759271262</v>
      </c>
      <c r="AC55" s="87">
        <v>0.98618791062290445</v>
      </c>
      <c r="AD55" s="87">
        <v>0.97603540274375145</v>
      </c>
      <c r="AE55" s="87">
        <v>0.98137443322967743</v>
      </c>
      <c r="AF55" s="87">
        <v>0.96558615971793516</v>
      </c>
      <c r="AG55" s="88">
        <v>0.950556288481054</v>
      </c>
      <c r="AH55" s="88">
        <v>0.95044313378719048</v>
      </c>
      <c r="AI55" s="88">
        <v>0.95220069531897422</v>
      </c>
      <c r="AJ55" s="88">
        <v>0.92162234701441537</v>
      </c>
      <c r="AK55" s="88">
        <v>0.93113655909073401</v>
      </c>
      <c r="AL55" s="88">
        <v>0.92832914324519211</v>
      </c>
      <c r="AM55" s="88">
        <v>0.92450004132305053</v>
      </c>
      <c r="AO55" s="42" t="s">
        <v>158</v>
      </c>
      <c r="AP55" s="45" t="s">
        <v>251</v>
      </c>
      <c r="AQ55" s="35">
        <v>-179.40496999999769</v>
      </c>
      <c r="AR55" s="35">
        <v>-105.0152599999992</v>
      </c>
      <c r="AS55" s="35">
        <v>-196.21649999999769</v>
      </c>
      <c r="AT55" s="35">
        <v>-161.20840000000129</v>
      </c>
      <c r="AU55" s="35">
        <v>-291.95750999999751</v>
      </c>
      <c r="AV55" s="36">
        <v>-390.25974999999931</v>
      </c>
      <c r="AW55" s="36">
        <v>-354.37615000000011</v>
      </c>
      <c r="AX55" s="36">
        <v>-316.66378000000083</v>
      </c>
      <c r="AY55" s="36">
        <v>-312.47354000000041</v>
      </c>
      <c r="AZ55" s="36">
        <v>-278.11005999999998</v>
      </c>
      <c r="BA55" s="36">
        <v>-282.35785000000078</v>
      </c>
      <c r="BB55" s="36">
        <v>-283.67946999999998</v>
      </c>
    </row>
    <row r="56" spans="26:54" x14ac:dyDescent="0.3">
      <c r="Z56" s="28" t="s">
        <v>158</v>
      </c>
      <c r="AA56" s="31" t="s">
        <v>245</v>
      </c>
      <c r="AB56" s="87">
        <v>1.0053924838222761</v>
      </c>
      <c r="AC56" s="87">
        <v>1.0026323893755431</v>
      </c>
      <c r="AD56" s="87">
        <v>1.004256729857423</v>
      </c>
      <c r="AE56" s="87">
        <v>1</v>
      </c>
      <c r="AF56" s="87">
        <v>1.0180516129112041</v>
      </c>
      <c r="AG56" s="88">
        <v>1.022180482117617</v>
      </c>
      <c r="AH56" s="88">
        <v>1.016894110259432</v>
      </c>
      <c r="AI56" s="88">
        <v>1.042142130549786</v>
      </c>
      <c r="AJ56" s="88">
        <v>1.0413299084178</v>
      </c>
      <c r="AK56" s="88">
        <v>1.0298022282358059</v>
      </c>
      <c r="AL56" s="88">
        <v>1.001973870500503</v>
      </c>
      <c r="AM56" s="88" t="s">
        <v>166</v>
      </c>
      <c r="AO56" s="42" t="s">
        <v>158</v>
      </c>
      <c r="AP56" s="45" t="s">
        <v>252</v>
      </c>
      <c r="AQ56" s="35">
        <v>38.529000000000451</v>
      </c>
      <c r="AR56" s="35">
        <v>25.686000000003329</v>
      </c>
      <c r="AS56" s="35">
        <v>38.528999999998632</v>
      </c>
      <c r="AT56" s="35">
        <v>-1.8189894035458561E-12</v>
      </c>
      <c r="AU56" s="35">
        <v>178.67529999999721</v>
      </c>
      <c r="AV56" s="36">
        <v>242.3489400000017</v>
      </c>
      <c r="AW56" s="36">
        <v>113.8541600000008</v>
      </c>
      <c r="AX56" s="36">
        <v>82.80856000000017</v>
      </c>
      <c r="AY56" s="36">
        <v>45.406660000000329</v>
      </c>
      <c r="AZ56" s="36">
        <v>18.46592999999984</v>
      </c>
      <c r="BA56" s="36">
        <v>0.30845999999999663</v>
      </c>
      <c r="BB56" s="36">
        <v>0</v>
      </c>
    </row>
    <row r="57" spans="26:54" x14ac:dyDescent="0.3">
      <c r="Z57" s="29" t="s">
        <v>158</v>
      </c>
      <c r="AA57" s="32" t="s">
        <v>246</v>
      </c>
      <c r="AB57" s="89">
        <v>0.99108807604710136</v>
      </c>
      <c r="AC57" s="89">
        <v>0.99543055689287419</v>
      </c>
      <c r="AD57" s="89">
        <v>0.99085290500016709</v>
      </c>
      <c r="AE57" s="89">
        <v>0.99074360421188057</v>
      </c>
      <c r="AF57" s="89">
        <v>0.99383724488331093</v>
      </c>
      <c r="AG57" s="90">
        <v>0.992140445510862</v>
      </c>
      <c r="AH57" s="90">
        <v>0.98268402681182776</v>
      </c>
      <c r="AI57" s="90">
        <v>0.97277538345164893</v>
      </c>
      <c r="AJ57" s="90">
        <v>0.94748368180435705</v>
      </c>
      <c r="AK57" s="90">
        <v>0.94426071544188095</v>
      </c>
      <c r="AL57" s="90">
        <v>0.93113891195324594</v>
      </c>
      <c r="AM57" s="90">
        <v>0.92450004132305053</v>
      </c>
      <c r="AO57" s="43" t="s">
        <v>158</v>
      </c>
      <c r="AP57" s="46" t="s">
        <v>253</v>
      </c>
      <c r="AQ57" s="37">
        <v>-140.87596999999911</v>
      </c>
      <c r="AR57" s="37">
        <v>-79.329259999998612</v>
      </c>
      <c r="AS57" s="37">
        <v>-157.6875</v>
      </c>
      <c r="AT57" s="37">
        <v>-161.2083999999995</v>
      </c>
      <c r="AU57" s="37">
        <v>-113.2822099999976</v>
      </c>
      <c r="AV57" s="38">
        <v>-147.91081000000119</v>
      </c>
      <c r="AW57" s="38">
        <v>-240.52198999999931</v>
      </c>
      <c r="AX57" s="38">
        <v>-233.85521999999759</v>
      </c>
      <c r="AY57" s="38">
        <v>-267.06688000000122</v>
      </c>
      <c r="AZ57" s="38">
        <v>-259.64413000000059</v>
      </c>
      <c r="BA57" s="38">
        <v>-282.04939000000059</v>
      </c>
      <c r="BB57" s="38">
        <v>-283.67946999999998</v>
      </c>
    </row>
    <row r="58" spans="26:54" x14ac:dyDescent="0.3">
      <c r="Z58" s="27" t="s">
        <v>149</v>
      </c>
      <c r="AA58" s="30" t="s">
        <v>241</v>
      </c>
      <c r="AB58" s="85">
        <v>0.99492568687740257</v>
      </c>
      <c r="AC58" s="85">
        <v>0.99631328069068004</v>
      </c>
      <c r="AD58" s="85">
        <v>0.99490012388041249</v>
      </c>
      <c r="AE58" s="85">
        <v>0.99999999999999989</v>
      </c>
      <c r="AF58" s="85">
        <v>1.0003613323975009</v>
      </c>
      <c r="AG58" s="86">
        <v>0.99989374527332087</v>
      </c>
      <c r="AH58" s="86">
        <v>0.99945784021218143</v>
      </c>
      <c r="AI58" s="86">
        <v>1.0004798439566089</v>
      </c>
      <c r="AJ58" s="86">
        <v>0.99890325056569229</v>
      </c>
      <c r="AK58" s="86">
        <v>1.00037768388193</v>
      </c>
      <c r="AL58" s="86">
        <v>1.0009085686463719</v>
      </c>
      <c r="AM58" s="86">
        <v>0.99146212857231542</v>
      </c>
      <c r="AO58" s="40" t="s">
        <v>149</v>
      </c>
      <c r="AP58" s="44" t="s">
        <v>248</v>
      </c>
      <c r="AQ58" s="33">
        <v>-13.45560000000069</v>
      </c>
      <c r="AR58" s="33">
        <v>-10.02519999999959</v>
      </c>
      <c r="AS58" s="33">
        <v>-13.64060000000018</v>
      </c>
      <c r="AT58" s="33">
        <v>4.5474735088646412E-13</v>
      </c>
      <c r="AU58" s="33">
        <v>1.3658399999994799</v>
      </c>
      <c r="AV58" s="34">
        <v>-0.35444999999981519</v>
      </c>
      <c r="AW58" s="34">
        <v>-2.2934500000001208</v>
      </c>
      <c r="AX58" s="34">
        <v>1.49835000000121</v>
      </c>
      <c r="AY58" s="34">
        <v>-1.165800000000218</v>
      </c>
      <c r="AZ58" s="34">
        <v>0.25225000000011732</v>
      </c>
      <c r="BA58" s="34">
        <v>0.43434999999999491</v>
      </c>
      <c r="BB58" s="34">
        <v>-1.120900000000006</v>
      </c>
    </row>
    <row r="59" spans="26:54" x14ac:dyDescent="0.3">
      <c r="Z59" s="28" t="s">
        <v>149</v>
      </c>
      <c r="AA59" s="31" t="s">
        <v>242</v>
      </c>
      <c r="AB59" s="87">
        <v>0.99999999999999967</v>
      </c>
      <c r="AC59" s="87">
        <v>1</v>
      </c>
      <c r="AD59" s="87">
        <v>1</v>
      </c>
      <c r="AE59" s="87">
        <v>1</v>
      </c>
      <c r="AF59" s="87">
        <v>1</v>
      </c>
      <c r="AG59" s="88">
        <v>0.99954709815356413</v>
      </c>
      <c r="AH59" s="88">
        <v>1.000102071872256</v>
      </c>
      <c r="AI59" s="88">
        <v>0.99998873155035828</v>
      </c>
      <c r="AJ59" s="88">
        <v>0.99952601237573302</v>
      </c>
      <c r="AK59" s="88">
        <v>1</v>
      </c>
      <c r="AL59" s="88">
        <v>1</v>
      </c>
      <c r="AM59" s="88">
        <v>1</v>
      </c>
      <c r="AO59" s="42" t="s">
        <v>149</v>
      </c>
      <c r="AP59" s="45" t="s">
        <v>249</v>
      </c>
      <c r="AQ59" s="35">
        <v>-9.0949470177292824E-13</v>
      </c>
      <c r="AR59" s="35">
        <v>0</v>
      </c>
      <c r="AS59" s="35">
        <v>-1.8189894035458561E-12</v>
      </c>
      <c r="AT59" s="35">
        <v>-1.8189894035458561E-12</v>
      </c>
      <c r="AU59" s="35">
        <v>-9.0949470177292824E-13</v>
      </c>
      <c r="AV59" s="36">
        <v>-3.979499999999462</v>
      </c>
      <c r="AW59" s="36">
        <v>0.93899999999666761</v>
      </c>
      <c r="AX59" s="36">
        <v>-0.1002500000013242</v>
      </c>
      <c r="AY59" s="36">
        <v>-2.5852500000000869</v>
      </c>
      <c r="AZ59" s="36">
        <v>0</v>
      </c>
      <c r="BA59" s="36">
        <v>2.2737367544323211E-13</v>
      </c>
      <c r="BB59" s="36">
        <v>2.2737367544323211E-13</v>
      </c>
    </row>
    <row r="60" spans="26:54" x14ac:dyDescent="0.3">
      <c r="Z60" s="28" t="s">
        <v>149</v>
      </c>
      <c r="AA60" s="31" t="s">
        <v>243</v>
      </c>
      <c r="AB60" s="87">
        <v>1.0150245409030829</v>
      </c>
      <c r="AC60" s="87">
        <v>0.98917850170641552</v>
      </c>
      <c r="AD60" s="87">
        <v>0.99086730692351976</v>
      </c>
      <c r="AE60" s="87">
        <v>0.99917460436449801</v>
      </c>
      <c r="AF60" s="87">
        <v>1.000140161115542</v>
      </c>
      <c r="AG60" s="88">
        <v>0.99949892605040935</v>
      </c>
      <c r="AH60" s="88">
        <v>0.99950031826389885</v>
      </c>
      <c r="AI60" s="88">
        <v>0.99989569985679561</v>
      </c>
      <c r="AJ60" s="88">
        <v>0.99964107763669707</v>
      </c>
      <c r="AK60" s="88">
        <v>1</v>
      </c>
      <c r="AL60" s="88">
        <v>0.99991773908446258</v>
      </c>
      <c r="AM60" s="88">
        <v>0.99775903344203554</v>
      </c>
      <c r="AO60" s="42" t="s">
        <v>149</v>
      </c>
      <c r="AP60" s="45" t="s">
        <v>250</v>
      </c>
      <c r="AQ60" s="35">
        <v>83.145069999998668</v>
      </c>
      <c r="AR60" s="35">
        <v>-66.505290000000059</v>
      </c>
      <c r="AS60" s="35">
        <v>-65.814510000000155</v>
      </c>
      <c r="AT60" s="35">
        <v>-5.2494400000005044</v>
      </c>
      <c r="AU60" s="35">
        <v>0.86117000000012933</v>
      </c>
      <c r="AV60" s="36">
        <v>-4.3708600000009028</v>
      </c>
      <c r="AW60" s="36">
        <v>-4.5487500000017462</v>
      </c>
      <c r="AX60" s="36">
        <v>-0.89415000000190059</v>
      </c>
      <c r="AY60" s="36">
        <v>-1.911980000000767</v>
      </c>
      <c r="AZ60" s="36">
        <v>0</v>
      </c>
      <c r="BA60" s="36">
        <v>-0.13141999999947979</v>
      </c>
      <c r="BB60" s="36">
        <v>-2.1113799999997132</v>
      </c>
    </row>
    <row r="61" spans="26:54" x14ac:dyDescent="0.3">
      <c r="Z61" s="28" t="s">
        <v>149</v>
      </c>
      <c r="AA61" s="31" t="s">
        <v>244</v>
      </c>
      <c r="AB61" s="87">
        <v>0.98804838708544607</v>
      </c>
      <c r="AC61" s="87">
        <v>0.99593313893487045</v>
      </c>
      <c r="AD61" s="87">
        <v>0.99987010154060429</v>
      </c>
      <c r="AE61" s="87">
        <v>1.00019950634838</v>
      </c>
      <c r="AF61" s="87">
        <v>1.000239793149762</v>
      </c>
      <c r="AG61" s="88">
        <v>1.0000608283451839</v>
      </c>
      <c r="AH61" s="88">
        <v>0.99980640969384516</v>
      </c>
      <c r="AI61" s="88">
        <v>0.99987243740976328</v>
      </c>
      <c r="AJ61" s="88">
        <v>0.99935349111598648</v>
      </c>
      <c r="AK61" s="88">
        <v>0.99935231044908623</v>
      </c>
      <c r="AL61" s="88">
        <v>0.99945855054380328</v>
      </c>
      <c r="AM61" s="88">
        <v>0.99934138612901691</v>
      </c>
      <c r="AO61" s="42" t="s">
        <v>149</v>
      </c>
      <c r="AP61" s="45" t="s">
        <v>251</v>
      </c>
      <c r="AQ61" s="35">
        <v>-106.52413000000161</v>
      </c>
      <c r="AR61" s="35">
        <v>-34.891279999999817</v>
      </c>
      <c r="AS61" s="35">
        <v>-1.034490000000915</v>
      </c>
      <c r="AT61" s="35">
        <v>1.2588099999984479</v>
      </c>
      <c r="AU61" s="35">
        <v>1.705310000000281</v>
      </c>
      <c r="AV61" s="36">
        <v>0.37694000000010419</v>
      </c>
      <c r="AW61" s="36">
        <v>-1.155459999999948</v>
      </c>
      <c r="AX61" s="36">
        <v>-0.64076999999815598</v>
      </c>
      <c r="AY61" s="36">
        <v>-2.3546500000002202</v>
      </c>
      <c r="AZ61" s="36">
        <v>-2.3415999999988339</v>
      </c>
      <c r="BA61" s="36">
        <v>-1.8486500000012711</v>
      </c>
      <c r="BB61" s="36">
        <v>-2.0762700000000218</v>
      </c>
    </row>
    <row r="62" spans="26:54" x14ac:dyDescent="0.3">
      <c r="Z62" s="28" t="s">
        <v>149</v>
      </c>
      <c r="AA62" s="31" t="s">
        <v>245</v>
      </c>
      <c r="AB62" s="87">
        <v>1.002767928612901</v>
      </c>
      <c r="AC62" s="87">
        <v>1.0031114460333539</v>
      </c>
      <c r="AD62" s="87">
        <v>1.000242062145587</v>
      </c>
      <c r="AE62" s="87">
        <v>1.0001169234687011</v>
      </c>
      <c r="AF62" s="87">
        <v>0.99945768106367094</v>
      </c>
      <c r="AG62" s="88">
        <v>0.99973184229478584</v>
      </c>
      <c r="AH62" s="88">
        <v>1.000025432462136</v>
      </c>
      <c r="AI62" s="88">
        <v>0.99946818284145755</v>
      </c>
      <c r="AJ62" s="88">
        <v>1.0006034874490211</v>
      </c>
      <c r="AK62" s="88">
        <v>0.99887329891398691</v>
      </c>
      <c r="AL62" s="88">
        <v>0.99146212857231564</v>
      </c>
      <c r="AM62" s="88" t="s">
        <v>166</v>
      </c>
      <c r="AO62" s="42" t="s">
        <v>149</v>
      </c>
      <c r="AP62" s="45" t="s">
        <v>252</v>
      </c>
      <c r="AQ62" s="35">
        <v>13.455599999997499</v>
      </c>
      <c r="AR62" s="35">
        <v>13.15574999999899</v>
      </c>
      <c r="AS62" s="35">
        <v>1.2835400000012669</v>
      </c>
      <c r="AT62" s="35">
        <v>0.82699000000047818</v>
      </c>
      <c r="AU62" s="35">
        <v>-4.0668000000005122</v>
      </c>
      <c r="AV62" s="36">
        <v>-1.947299999997085</v>
      </c>
      <c r="AW62" s="36">
        <v>0.1054499999991094</v>
      </c>
      <c r="AX62" s="36">
        <v>-0.91354999999953179</v>
      </c>
      <c r="AY62" s="36">
        <v>0.68659999999999854</v>
      </c>
      <c r="AZ62" s="36">
        <v>-0.6865500000000111</v>
      </c>
      <c r="BA62" s="36">
        <v>-1.120900000000006</v>
      </c>
      <c r="BB62" s="36">
        <v>0</v>
      </c>
    </row>
    <row r="63" spans="26:54" x14ac:dyDescent="0.3">
      <c r="Z63" s="29" t="s">
        <v>149</v>
      </c>
      <c r="AA63" s="32" t="s">
        <v>246</v>
      </c>
      <c r="AB63" s="89">
        <v>0.99324327279319558</v>
      </c>
      <c r="AC63" s="89">
        <v>0.99830291824468054</v>
      </c>
      <c r="AD63" s="89">
        <v>1.0000187730492791</v>
      </c>
      <c r="AE63" s="89">
        <v>1.0001558597892779</v>
      </c>
      <c r="AF63" s="89">
        <v>0.99983837030572997</v>
      </c>
      <c r="AG63" s="90">
        <v>0.99988331881421488</v>
      </c>
      <c r="AH63" s="90">
        <v>0.99989619134301622</v>
      </c>
      <c r="AI63" s="90">
        <v>0.99976942193514573</v>
      </c>
      <c r="AJ63" s="90">
        <v>0.99965102245410287</v>
      </c>
      <c r="AK63" s="90">
        <v>0.99928322001594472</v>
      </c>
      <c r="AL63" s="90">
        <v>0.99916245647720303</v>
      </c>
      <c r="AM63" s="90">
        <v>0.99934138612901691</v>
      </c>
      <c r="AO63" s="43" t="s">
        <v>149</v>
      </c>
      <c r="AP63" s="46" t="s">
        <v>253</v>
      </c>
      <c r="AQ63" s="37">
        <v>-93.068530000004102</v>
      </c>
      <c r="AR63" s="37">
        <v>-21.735530000001749</v>
      </c>
      <c r="AS63" s="37">
        <v>0.24904999999853311</v>
      </c>
      <c r="AT63" s="37">
        <v>2.0857999999989261</v>
      </c>
      <c r="AU63" s="37">
        <v>-2.3614900000011398</v>
      </c>
      <c r="AV63" s="38">
        <v>-1.570359999997891</v>
      </c>
      <c r="AW63" s="38">
        <v>-1.05000999999902</v>
      </c>
      <c r="AX63" s="38">
        <v>-1.5543199999983699</v>
      </c>
      <c r="AY63" s="38">
        <v>-1.668050000000221</v>
      </c>
      <c r="AZ63" s="38">
        <v>-3.0281499999982771</v>
      </c>
      <c r="BA63" s="38">
        <v>-2.969550000001163</v>
      </c>
      <c r="BB63" s="38">
        <v>-2.0762700000000218</v>
      </c>
    </row>
    <row r="64" spans="26:54" x14ac:dyDescent="0.3">
      <c r="Z64" s="73" t="s">
        <v>247</v>
      </c>
      <c r="AA64" s="74" t="s">
        <v>241</v>
      </c>
      <c r="AB64" s="92" t="s">
        <v>166</v>
      </c>
      <c r="AC64" s="92" t="s">
        <v>166</v>
      </c>
      <c r="AD64" s="92" t="s">
        <v>166</v>
      </c>
      <c r="AE64" s="92" t="s">
        <v>166</v>
      </c>
      <c r="AF64" s="92" t="s">
        <v>166</v>
      </c>
      <c r="AG64" s="93" t="s">
        <v>166</v>
      </c>
      <c r="AH64" s="93" t="s">
        <v>166</v>
      </c>
      <c r="AI64" s="93" t="s">
        <v>166</v>
      </c>
      <c r="AJ64" s="93" t="s">
        <v>166</v>
      </c>
      <c r="AK64" s="93" t="s">
        <v>166</v>
      </c>
      <c r="AL64" s="93" t="s">
        <v>166</v>
      </c>
      <c r="AM64" s="93" t="s">
        <v>166</v>
      </c>
      <c r="AO64" s="75" t="s">
        <v>247</v>
      </c>
      <c r="AP64" s="76" t="s">
        <v>248</v>
      </c>
      <c r="AQ64" s="77">
        <v>0</v>
      </c>
      <c r="AR64" s="77">
        <v>0</v>
      </c>
      <c r="AS64" s="77">
        <v>0</v>
      </c>
      <c r="AT64" s="77">
        <v>0</v>
      </c>
      <c r="AU64" s="77">
        <v>0</v>
      </c>
      <c r="AV64" s="78">
        <v>0</v>
      </c>
      <c r="AW64" s="78">
        <v>0</v>
      </c>
      <c r="AX64" s="78">
        <v>0</v>
      </c>
      <c r="AY64" s="78">
        <v>0</v>
      </c>
      <c r="AZ64" s="78">
        <v>0</v>
      </c>
      <c r="BA64" s="78">
        <v>0</v>
      </c>
      <c r="BB64" s="78">
        <v>0</v>
      </c>
    </row>
    <row r="65" spans="26:54" x14ac:dyDescent="0.3">
      <c r="Z65" s="28" t="s">
        <v>247</v>
      </c>
      <c r="AA65" s="31" t="s">
        <v>242</v>
      </c>
      <c r="AB65" s="87">
        <v>0.99999999999999978</v>
      </c>
      <c r="AC65" s="87">
        <v>1</v>
      </c>
      <c r="AD65" s="87">
        <v>1</v>
      </c>
      <c r="AE65" s="87">
        <v>1</v>
      </c>
      <c r="AF65" s="87">
        <v>0.99999999999999978</v>
      </c>
      <c r="AG65" s="88">
        <v>0.99999999999999989</v>
      </c>
      <c r="AH65" s="88">
        <v>1</v>
      </c>
      <c r="AI65" s="88">
        <v>1</v>
      </c>
      <c r="AJ65" s="88">
        <v>1</v>
      </c>
      <c r="AK65" s="88">
        <v>1</v>
      </c>
      <c r="AL65" s="88">
        <v>0.99999999999999989</v>
      </c>
      <c r="AM65" s="88">
        <v>1</v>
      </c>
      <c r="AO65" s="42" t="s">
        <v>247</v>
      </c>
      <c r="AP65" s="45" t="s">
        <v>249</v>
      </c>
      <c r="AQ65" s="35">
        <v>0</v>
      </c>
      <c r="AR65" s="35">
        <v>0</v>
      </c>
      <c r="AS65" s="35">
        <v>7.1054273576010019E-15</v>
      </c>
      <c r="AT65" s="35">
        <v>0</v>
      </c>
      <c r="AU65" s="35">
        <v>0</v>
      </c>
      <c r="AV65" s="36">
        <v>-3.5527136788005009E-15</v>
      </c>
      <c r="AW65" s="36">
        <v>0</v>
      </c>
      <c r="AX65" s="36">
        <v>0</v>
      </c>
      <c r="AY65" s="36">
        <v>0</v>
      </c>
      <c r="AZ65" s="36">
        <v>0</v>
      </c>
      <c r="BA65" s="36">
        <v>-8.8817841970012523E-16</v>
      </c>
      <c r="BB65" s="36">
        <v>0</v>
      </c>
    </row>
    <row r="66" spans="26:54" x14ac:dyDescent="0.3">
      <c r="Z66" s="28" t="s">
        <v>247</v>
      </c>
      <c r="AA66" s="31" t="s">
        <v>243</v>
      </c>
      <c r="AB66" s="87">
        <v>1.0058797059974149</v>
      </c>
      <c r="AC66" s="87">
        <v>1</v>
      </c>
      <c r="AD66" s="87">
        <v>1</v>
      </c>
      <c r="AE66" s="87">
        <v>1</v>
      </c>
      <c r="AF66" s="87">
        <v>1</v>
      </c>
      <c r="AG66" s="88">
        <v>1</v>
      </c>
      <c r="AH66" s="88">
        <v>1</v>
      </c>
      <c r="AI66" s="88">
        <v>1</v>
      </c>
      <c r="AJ66" s="88" t="s">
        <v>166</v>
      </c>
      <c r="AK66" s="88" t="s">
        <v>166</v>
      </c>
      <c r="AL66" s="88" t="s">
        <v>166</v>
      </c>
      <c r="AM66" s="88" t="s">
        <v>166</v>
      </c>
      <c r="AO66" s="42" t="s">
        <v>247</v>
      </c>
      <c r="AP66" s="45" t="s">
        <v>250</v>
      </c>
      <c r="AQ66" s="35">
        <v>0.102050000000002</v>
      </c>
      <c r="AR66" s="35">
        <v>0</v>
      </c>
      <c r="AS66" s="35">
        <v>0</v>
      </c>
      <c r="AT66" s="35">
        <v>0</v>
      </c>
      <c r="AU66" s="35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>
        <v>0</v>
      </c>
    </row>
    <row r="67" spans="26:54" x14ac:dyDescent="0.3">
      <c r="Z67" s="28" t="s">
        <v>247</v>
      </c>
      <c r="AA67" s="31" t="s">
        <v>244</v>
      </c>
      <c r="AB67" s="87">
        <v>0.99592766038299474</v>
      </c>
      <c r="AC67" s="87">
        <v>0.99578786784534667</v>
      </c>
      <c r="AD67" s="87">
        <v>0.99551768523440121</v>
      </c>
      <c r="AE67" s="87">
        <v>0.99529799732105195</v>
      </c>
      <c r="AF67" s="87">
        <v>0.9951820950633099</v>
      </c>
      <c r="AG67" s="88">
        <v>0.99499850303002901</v>
      </c>
      <c r="AH67" s="88">
        <v>0.99473272408250957</v>
      </c>
      <c r="AI67" s="88">
        <v>0.99464305839295697</v>
      </c>
      <c r="AJ67" s="88">
        <v>0.99464305839295708</v>
      </c>
      <c r="AK67" s="88">
        <v>0.99464305839295708</v>
      </c>
      <c r="AL67" s="88">
        <v>0.9946430583929573</v>
      </c>
      <c r="AM67" s="88">
        <v>0.99464305839295708</v>
      </c>
      <c r="AO67" s="42" t="s">
        <v>247</v>
      </c>
      <c r="AP67" s="45" t="s">
        <v>251</v>
      </c>
      <c r="AQ67" s="35">
        <v>-1.0019900000000059</v>
      </c>
      <c r="AR67" s="35">
        <v>-1.0019900000000059</v>
      </c>
      <c r="AS67" s="35">
        <v>-1.0019900000000059</v>
      </c>
      <c r="AT67" s="35">
        <v>-1.00198999999995</v>
      </c>
      <c r="AU67" s="35">
        <v>-1.001990000000035</v>
      </c>
      <c r="AV67" s="36">
        <v>-1.0019900000000059</v>
      </c>
      <c r="AW67" s="36">
        <v>-1.001989999999978</v>
      </c>
      <c r="AX67" s="36">
        <v>-1.001990000000035</v>
      </c>
      <c r="AY67" s="36">
        <v>-1.001990000000063</v>
      </c>
      <c r="AZ67" s="36">
        <v>-1.001990000000035</v>
      </c>
      <c r="BA67" s="36">
        <v>-1.001990000000035</v>
      </c>
      <c r="BB67" s="36">
        <v>-1.001990000000035</v>
      </c>
    </row>
    <row r="68" spans="26:54" x14ac:dyDescent="0.3">
      <c r="Z68" s="28" t="s">
        <v>247</v>
      </c>
      <c r="AA68" s="31" t="s">
        <v>245</v>
      </c>
      <c r="AB68" s="87" t="s">
        <v>166</v>
      </c>
      <c r="AC68" s="87" t="s">
        <v>166</v>
      </c>
      <c r="AD68" s="87" t="s">
        <v>166</v>
      </c>
      <c r="AE68" s="87" t="s">
        <v>166</v>
      </c>
      <c r="AF68" s="87" t="s">
        <v>166</v>
      </c>
      <c r="AG68" s="88" t="s">
        <v>166</v>
      </c>
      <c r="AH68" s="88" t="s">
        <v>166</v>
      </c>
      <c r="AI68" s="88" t="s">
        <v>166</v>
      </c>
      <c r="AJ68" s="88" t="s">
        <v>166</v>
      </c>
      <c r="AK68" s="88" t="s">
        <v>166</v>
      </c>
      <c r="AL68" s="88" t="s">
        <v>166</v>
      </c>
      <c r="AM68" s="88" t="s">
        <v>166</v>
      </c>
      <c r="AO68" s="42" t="s">
        <v>247</v>
      </c>
      <c r="AP68" s="45" t="s">
        <v>252</v>
      </c>
      <c r="AQ68" s="35">
        <v>0</v>
      </c>
      <c r="AR68" s="35">
        <v>0</v>
      </c>
      <c r="AS68" s="35">
        <v>0</v>
      </c>
      <c r="AT68" s="35">
        <v>0</v>
      </c>
      <c r="AU68" s="35">
        <v>0</v>
      </c>
      <c r="AV68" s="36">
        <v>0</v>
      </c>
      <c r="AW68" s="36">
        <v>0</v>
      </c>
      <c r="AX68" s="36">
        <v>0</v>
      </c>
      <c r="AY68" s="36">
        <v>0</v>
      </c>
      <c r="AZ68" s="36">
        <v>0</v>
      </c>
      <c r="BA68" s="36">
        <v>0</v>
      </c>
      <c r="BB68" s="36">
        <v>0</v>
      </c>
    </row>
    <row r="69" spans="26:54" x14ac:dyDescent="0.3">
      <c r="Z69" s="29" t="s">
        <v>247</v>
      </c>
      <c r="AA69" s="32" t="s">
        <v>246</v>
      </c>
      <c r="AB69" s="89">
        <v>0.99592766038299474</v>
      </c>
      <c r="AC69" s="89">
        <v>0.99578786784534667</v>
      </c>
      <c r="AD69" s="89">
        <v>0.99551768523440121</v>
      </c>
      <c r="AE69" s="89">
        <v>0.99529799732105195</v>
      </c>
      <c r="AF69" s="89">
        <v>0.9951820950633099</v>
      </c>
      <c r="AG69" s="90">
        <v>0.99499850303002901</v>
      </c>
      <c r="AH69" s="90">
        <v>0.99473272408250957</v>
      </c>
      <c r="AI69" s="90">
        <v>0.99464305839295697</v>
      </c>
      <c r="AJ69" s="90">
        <v>0.99464305839295708</v>
      </c>
      <c r="AK69" s="90">
        <v>0.99464305839295708</v>
      </c>
      <c r="AL69" s="90">
        <v>0.9946430583929573</v>
      </c>
      <c r="AM69" s="90">
        <v>0.99464305839295708</v>
      </c>
      <c r="AO69" s="43" t="s">
        <v>247</v>
      </c>
      <c r="AP69" s="46" t="s">
        <v>253</v>
      </c>
      <c r="AQ69" s="37">
        <v>-1.0019900000000059</v>
      </c>
      <c r="AR69" s="37">
        <v>-1.0019900000000059</v>
      </c>
      <c r="AS69" s="37">
        <v>-1.0019900000000059</v>
      </c>
      <c r="AT69" s="37">
        <v>-1.00198999999995</v>
      </c>
      <c r="AU69" s="37">
        <v>-1.001990000000035</v>
      </c>
      <c r="AV69" s="38">
        <v>-1.0019900000000059</v>
      </c>
      <c r="AW69" s="38">
        <v>-1.001989999999978</v>
      </c>
      <c r="AX69" s="38">
        <v>-1.001990000000035</v>
      </c>
      <c r="AY69" s="38">
        <v>-1.001990000000063</v>
      </c>
      <c r="AZ69" s="38">
        <v>-1.001990000000035</v>
      </c>
      <c r="BA69" s="38">
        <v>-1.001990000000035</v>
      </c>
      <c r="BB69" s="38">
        <v>-1.001990000000035</v>
      </c>
    </row>
  </sheetData>
  <phoneticPr fontId="20" type="noConversion"/>
  <conditionalFormatting sqref="AB16:AM63">
    <cfRule type="cellIs" dxfId="2" priority="1" operator="between">
      <formula>0.9</formula>
      <formula>1.1</formula>
    </cfRule>
  </conditionalFormatting>
  <pageMargins left="0.7" right="0.7" top="0.75" bottom="0.75" header="0.3" footer="0.3"/>
  <customProperties>
    <customPr name="_pios_id" r:id="rId1"/>
  </customPropertie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F989-6F35-4730-8313-62263F2E9B1A}">
  <sheetPr>
    <tabColor rgb="FFFF99CC"/>
  </sheetPr>
  <dimension ref="A1:I90"/>
  <sheetViews>
    <sheetView topLeftCell="A73" workbookViewId="0">
      <selection activeCell="G15" sqref="G15"/>
    </sheetView>
  </sheetViews>
  <sheetFormatPr defaultRowHeight="14.5" x14ac:dyDescent="0.35"/>
  <cols>
    <col min="1" max="1" width="11.19921875" style="14" customWidth="1"/>
    <col min="2" max="2" width="18.69921875" style="14" bestFit="1" customWidth="1"/>
    <col min="3" max="3" width="17.19921875" style="14" bestFit="1" customWidth="1"/>
    <col min="4" max="4" width="18.59765625" style="14" bestFit="1" customWidth="1"/>
    <col min="5" max="5" width="21.19921875" style="14" bestFit="1" customWidth="1"/>
    <col min="6" max="6" width="21.69921875" style="14" bestFit="1" customWidth="1"/>
    <col min="7" max="7" width="20.3984375" style="14" bestFit="1" customWidth="1"/>
    <col min="8" max="8" width="11" style="14" bestFit="1" customWidth="1"/>
    <col min="9" max="16384" width="8.796875" style="14"/>
  </cols>
  <sheetData>
    <row r="1" spans="1:9" x14ac:dyDescent="0.35">
      <c r="A1" s="14" t="s">
        <v>55</v>
      </c>
      <c r="B1" s="14" t="s">
        <v>56</v>
      </c>
      <c r="C1" s="14" t="s">
        <v>57</v>
      </c>
      <c r="D1" s="14" t="s">
        <v>58</v>
      </c>
      <c r="E1" s="14" t="s">
        <v>59</v>
      </c>
      <c r="F1" s="14" t="s">
        <v>60</v>
      </c>
      <c r="G1" s="14" t="s">
        <v>61</v>
      </c>
      <c r="H1" s="18" t="s">
        <v>28</v>
      </c>
      <c r="I1" s="18" t="s">
        <v>47</v>
      </c>
    </row>
    <row r="2" spans="1:9" x14ac:dyDescent="0.35">
      <c r="A2" s="98">
        <v>45778</v>
      </c>
      <c r="B2" s="14" t="s">
        <v>62</v>
      </c>
      <c r="C2" s="14" t="s">
        <v>63</v>
      </c>
      <c r="D2" s="14">
        <v>10</v>
      </c>
      <c r="E2" s="14">
        <v>3020601</v>
      </c>
      <c r="F2" s="14" t="s">
        <v>64</v>
      </c>
      <c r="G2" s="14">
        <v>1</v>
      </c>
      <c r="H2" s="14" t="str">
        <f t="shared" ref="H2:H33" si="0">LEFT(E2,1)</f>
        <v>3</v>
      </c>
      <c r="I2" s="14" t="str">
        <f>VLOOKUP(H2,ref!I:J,2,FALSE)</f>
        <v>Home AV</v>
      </c>
    </row>
    <row r="3" spans="1:9" x14ac:dyDescent="0.35">
      <c r="A3" s="98">
        <v>45809</v>
      </c>
      <c r="B3" s="14" t="s">
        <v>63</v>
      </c>
      <c r="C3" s="14" t="s">
        <v>63</v>
      </c>
      <c r="D3" s="14">
        <v>10</v>
      </c>
      <c r="E3" s="14">
        <v>3020601</v>
      </c>
      <c r="F3" s="14" t="s">
        <v>65</v>
      </c>
      <c r="G3" s="14">
        <v>1</v>
      </c>
      <c r="H3" s="14" t="str">
        <f t="shared" si="0"/>
        <v>3</v>
      </c>
      <c r="I3" s="14" t="str">
        <f>VLOOKUP(H3,ref!I:J,2,FALSE)</f>
        <v>Home AV</v>
      </c>
    </row>
    <row r="4" spans="1:9" x14ac:dyDescent="0.35">
      <c r="A4" s="98">
        <v>45901</v>
      </c>
      <c r="B4" s="14" t="s">
        <v>63</v>
      </c>
      <c r="C4" s="14" t="s">
        <v>63</v>
      </c>
      <c r="D4" s="14">
        <v>10</v>
      </c>
      <c r="E4" s="14">
        <v>3020601</v>
      </c>
      <c r="F4" s="14" t="s">
        <v>4</v>
      </c>
      <c r="G4" s="14">
        <v>1</v>
      </c>
      <c r="H4" s="14" t="str">
        <f t="shared" si="0"/>
        <v>3</v>
      </c>
      <c r="I4" s="14" t="str">
        <f>VLOOKUP(H4,ref!I:J,2,FALSE)</f>
        <v>Home AV</v>
      </c>
    </row>
    <row r="5" spans="1:9" x14ac:dyDescent="0.35">
      <c r="A5" s="98">
        <v>45870</v>
      </c>
      <c r="B5" s="14" t="s">
        <v>63</v>
      </c>
      <c r="C5" s="14" t="s">
        <v>63</v>
      </c>
      <c r="D5" s="14">
        <v>10</v>
      </c>
      <c r="E5" s="14">
        <v>8060201</v>
      </c>
      <c r="F5" s="14" t="s">
        <v>118</v>
      </c>
      <c r="G5" s="14">
        <v>2</v>
      </c>
      <c r="H5" s="14" t="str">
        <f t="shared" si="0"/>
        <v>8</v>
      </c>
      <c r="I5" s="14" t="str">
        <f>VLOOKUP(H5,ref!I:J,2,FALSE)</f>
        <v>Beauty</v>
      </c>
    </row>
    <row r="6" spans="1:9" x14ac:dyDescent="0.35">
      <c r="A6" s="98">
        <v>45931</v>
      </c>
      <c r="B6" s="14" t="s">
        <v>69</v>
      </c>
      <c r="C6" s="14" t="s">
        <v>70</v>
      </c>
      <c r="D6" s="14">
        <v>10</v>
      </c>
      <c r="E6" s="14">
        <v>3020801</v>
      </c>
      <c r="F6" s="14" t="s">
        <v>110</v>
      </c>
      <c r="G6" s="14">
        <v>70</v>
      </c>
      <c r="H6" s="14" t="str">
        <f t="shared" si="0"/>
        <v>3</v>
      </c>
      <c r="I6" s="14" t="str">
        <f>VLOOKUP(H6,ref!I:J,2,FALSE)</f>
        <v>Home AV</v>
      </c>
    </row>
    <row r="7" spans="1:9" x14ac:dyDescent="0.35">
      <c r="A7" s="98">
        <v>45748</v>
      </c>
      <c r="B7" s="14" t="s">
        <v>69</v>
      </c>
      <c r="C7" s="14" t="s">
        <v>70</v>
      </c>
      <c r="D7" s="14">
        <v>10</v>
      </c>
      <c r="E7" s="14">
        <v>3020801</v>
      </c>
      <c r="F7" s="14" t="s">
        <v>289</v>
      </c>
      <c r="G7" s="14">
        <v>150</v>
      </c>
      <c r="H7" s="14" t="str">
        <f t="shared" si="0"/>
        <v>3</v>
      </c>
      <c r="I7" s="14" t="str">
        <f>VLOOKUP(H7,ref!I:J,2,FALSE)</f>
        <v>Home AV</v>
      </c>
    </row>
    <row r="8" spans="1:9" x14ac:dyDescent="0.35">
      <c r="A8" s="98">
        <v>45748</v>
      </c>
      <c r="B8" s="14" t="s">
        <v>69</v>
      </c>
      <c r="C8" s="14" t="s">
        <v>70</v>
      </c>
      <c r="D8" s="14">
        <v>10</v>
      </c>
      <c r="E8" s="14">
        <v>4030106</v>
      </c>
      <c r="F8" s="14" t="s">
        <v>290</v>
      </c>
      <c r="G8" s="14">
        <v>1</v>
      </c>
      <c r="H8" s="14" t="str">
        <f t="shared" si="0"/>
        <v>4</v>
      </c>
      <c r="I8" s="14" t="str">
        <f>VLOOKUP(H8,ref!I:J,2,FALSE)</f>
        <v>HP</v>
      </c>
    </row>
    <row r="9" spans="1:9" x14ac:dyDescent="0.35">
      <c r="A9" s="98">
        <v>45748</v>
      </c>
      <c r="B9" s="14" t="s">
        <v>69</v>
      </c>
      <c r="C9" s="14" t="s">
        <v>70</v>
      </c>
      <c r="D9" s="14">
        <v>10</v>
      </c>
      <c r="E9" s="14">
        <v>4030108</v>
      </c>
      <c r="F9" s="14" t="s">
        <v>291</v>
      </c>
      <c r="G9" s="14">
        <v>1</v>
      </c>
      <c r="H9" s="14" t="str">
        <f t="shared" si="0"/>
        <v>4</v>
      </c>
      <c r="I9" s="14" t="str">
        <f>VLOOKUP(H9,ref!I:J,2,FALSE)</f>
        <v>HP</v>
      </c>
    </row>
    <row r="10" spans="1:9" x14ac:dyDescent="0.35">
      <c r="A10" s="98">
        <v>45748</v>
      </c>
      <c r="B10" s="14" t="s">
        <v>69</v>
      </c>
      <c r="C10" s="14" t="s">
        <v>70</v>
      </c>
      <c r="D10" s="14">
        <v>10</v>
      </c>
      <c r="E10" s="14">
        <v>4030108</v>
      </c>
      <c r="F10" s="14" t="s">
        <v>292</v>
      </c>
      <c r="G10" s="14">
        <v>3</v>
      </c>
      <c r="H10" s="14" t="str">
        <f t="shared" si="0"/>
        <v>4</v>
      </c>
      <c r="I10" s="14" t="str">
        <f>VLOOKUP(H10,ref!I:J,2,FALSE)</f>
        <v>HP</v>
      </c>
    </row>
    <row r="11" spans="1:9" x14ac:dyDescent="0.35">
      <c r="A11" s="98">
        <v>45748</v>
      </c>
      <c r="B11" s="14" t="s">
        <v>293</v>
      </c>
      <c r="C11" s="14" t="s">
        <v>70</v>
      </c>
      <c r="D11" s="14">
        <v>10</v>
      </c>
      <c r="E11" s="14">
        <v>4030108</v>
      </c>
      <c r="F11" s="14" t="s">
        <v>294</v>
      </c>
      <c r="G11" s="14">
        <v>1</v>
      </c>
      <c r="H11" s="14" t="str">
        <f t="shared" si="0"/>
        <v>4</v>
      </c>
      <c r="I11" s="14" t="str">
        <f>VLOOKUP(H11,ref!I:J,2,FALSE)</f>
        <v>HP</v>
      </c>
    </row>
    <row r="12" spans="1:9" x14ac:dyDescent="0.35">
      <c r="A12" s="98">
        <v>45870</v>
      </c>
      <c r="B12" s="14" t="s">
        <v>69</v>
      </c>
      <c r="C12" s="14" t="s">
        <v>70</v>
      </c>
      <c r="D12" s="14">
        <v>10</v>
      </c>
      <c r="E12" s="14">
        <v>6050701</v>
      </c>
      <c r="F12" s="14" t="s">
        <v>66</v>
      </c>
      <c r="G12" s="14">
        <v>40</v>
      </c>
      <c r="H12" s="14" t="str">
        <f t="shared" si="0"/>
        <v>6</v>
      </c>
      <c r="I12" s="14" t="str">
        <f>VLOOKUP(H12,ref!I:J,2,FALSE)</f>
        <v>Kitchen</v>
      </c>
    </row>
    <row r="13" spans="1:9" x14ac:dyDescent="0.35">
      <c r="A13" s="98">
        <v>45870</v>
      </c>
      <c r="B13" s="14" t="s">
        <v>69</v>
      </c>
      <c r="C13" s="14" t="s">
        <v>70</v>
      </c>
      <c r="D13" s="14">
        <v>10</v>
      </c>
      <c r="E13" s="14">
        <v>6051001</v>
      </c>
      <c r="F13" s="14" t="s">
        <v>67</v>
      </c>
      <c r="G13" s="14">
        <v>10</v>
      </c>
      <c r="H13" s="14" t="str">
        <f t="shared" si="0"/>
        <v>6</v>
      </c>
      <c r="I13" s="14" t="str">
        <f>VLOOKUP(H13,ref!I:J,2,FALSE)</f>
        <v>Kitchen</v>
      </c>
    </row>
    <row r="14" spans="1:9" x14ac:dyDescent="0.35">
      <c r="A14" s="98">
        <v>45778</v>
      </c>
      <c r="B14" s="14" t="s">
        <v>69</v>
      </c>
      <c r="C14" s="14" t="s">
        <v>70</v>
      </c>
      <c r="D14" s="14">
        <v>10</v>
      </c>
      <c r="E14" s="14">
        <v>8010301</v>
      </c>
      <c r="F14" s="14" t="s">
        <v>295</v>
      </c>
      <c r="G14" s="14">
        <v>120</v>
      </c>
      <c r="H14" s="14" t="str">
        <f t="shared" si="0"/>
        <v>8</v>
      </c>
      <c r="I14" s="14" t="str">
        <f>VLOOKUP(H14,ref!I:J,2,FALSE)</f>
        <v>Beauty</v>
      </c>
    </row>
    <row r="15" spans="1:9" x14ac:dyDescent="0.35">
      <c r="A15" s="98">
        <v>45870</v>
      </c>
      <c r="B15" s="14" t="s">
        <v>69</v>
      </c>
      <c r="C15" s="14" t="s">
        <v>70</v>
      </c>
      <c r="D15" s="14">
        <v>10</v>
      </c>
      <c r="E15" s="14">
        <v>8021009</v>
      </c>
      <c r="F15" s="14" t="s">
        <v>296</v>
      </c>
      <c r="G15" s="14">
        <v>300</v>
      </c>
      <c r="H15" s="14" t="str">
        <f t="shared" si="0"/>
        <v>8</v>
      </c>
      <c r="I15" s="14" t="str">
        <f>VLOOKUP(H15,ref!I:J,2,FALSE)</f>
        <v>Beauty</v>
      </c>
    </row>
    <row r="16" spans="1:9" x14ac:dyDescent="0.35">
      <c r="A16" s="98">
        <v>45870</v>
      </c>
      <c r="B16" s="14" t="s">
        <v>69</v>
      </c>
      <c r="C16" s="14" t="s">
        <v>70</v>
      </c>
      <c r="D16" s="14">
        <v>10</v>
      </c>
      <c r="E16" s="14">
        <v>8021009</v>
      </c>
      <c r="F16" s="14" t="s">
        <v>297</v>
      </c>
      <c r="G16" s="14">
        <v>1000</v>
      </c>
      <c r="H16" s="14" t="str">
        <f t="shared" si="0"/>
        <v>8</v>
      </c>
      <c r="I16" s="14" t="str">
        <f>VLOOKUP(H16,ref!I:J,2,FALSE)</f>
        <v>Beauty</v>
      </c>
    </row>
    <row r="17" spans="1:9" x14ac:dyDescent="0.35">
      <c r="A17" s="98">
        <v>45778</v>
      </c>
      <c r="B17" s="14" t="s">
        <v>71</v>
      </c>
      <c r="C17" s="14" t="s">
        <v>72</v>
      </c>
      <c r="D17" s="14">
        <v>10</v>
      </c>
      <c r="E17" s="14">
        <v>8060101</v>
      </c>
      <c r="F17" s="14" t="s">
        <v>121</v>
      </c>
      <c r="G17" s="14">
        <v>9</v>
      </c>
      <c r="H17" s="14" t="str">
        <f t="shared" si="0"/>
        <v>8</v>
      </c>
      <c r="I17" s="14" t="str">
        <f>VLOOKUP(H17,ref!I:J,2,FALSE)</f>
        <v>Beauty</v>
      </c>
    </row>
    <row r="18" spans="1:9" x14ac:dyDescent="0.35">
      <c r="A18" s="98">
        <v>45870</v>
      </c>
      <c r="B18" s="14" t="s">
        <v>72</v>
      </c>
      <c r="C18" s="14" t="s">
        <v>72</v>
      </c>
      <c r="D18" s="14">
        <v>10</v>
      </c>
      <c r="E18" s="14">
        <v>8060201</v>
      </c>
      <c r="F18" s="14" t="s">
        <v>106</v>
      </c>
      <c r="G18" s="14">
        <v>14</v>
      </c>
      <c r="H18" s="14" t="str">
        <f t="shared" si="0"/>
        <v>8</v>
      </c>
      <c r="I18" s="14" t="str">
        <f>VLOOKUP(H18,ref!I:J,2,FALSE)</f>
        <v>Beauty</v>
      </c>
    </row>
    <row r="19" spans="1:9" x14ac:dyDescent="0.35">
      <c r="A19" s="98">
        <v>45931</v>
      </c>
      <c r="B19" s="14" t="s">
        <v>72</v>
      </c>
      <c r="C19" s="14" t="s">
        <v>72</v>
      </c>
      <c r="D19" s="14">
        <v>10</v>
      </c>
      <c r="E19" s="14">
        <v>8060201</v>
      </c>
      <c r="F19" s="14" t="s">
        <v>24</v>
      </c>
      <c r="G19" s="14">
        <v>24</v>
      </c>
      <c r="H19" s="14" t="str">
        <f t="shared" si="0"/>
        <v>8</v>
      </c>
      <c r="I19" s="14" t="str">
        <f>VLOOKUP(H19,ref!I:J,2,FALSE)</f>
        <v>Beauty</v>
      </c>
    </row>
    <row r="20" spans="1:9" x14ac:dyDescent="0.35">
      <c r="A20" s="98">
        <v>45870</v>
      </c>
      <c r="B20" s="14" t="s">
        <v>72</v>
      </c>
      <c r="C20" s="14" t="s">
        <v>72</v>
      </c>
      <c r="D20" s="14">
        <v>10</v>
      </c>
      <c r="E20" s="14">
        <v>8060201</v>
      </c>
      <c r="F20" s="14" t="s">
        <v>117</v>
      </c>
      <c r="G20" s="14">
        <v>4</v>
      </c>
      <c r="H20" s="14" t="str">
        <f t="shared" si="0"/>
        <v>8</v>
      </c>
      <c r="I20" s="14" t="str">
        <f>VLOOKUP(H20,ref!I:J,2,FALSE)</f>
        <v>Beauty</v>
      </c>
    </row>
    <row r="21" spans="1:9" x14ac:dyDescent="0.35">
      <c r="A21" s="98">
        <v>45870</v>
      </c>
      <c r="B21" s="14" t="s">
        <v>72</v>
      </c>
      <c r="C21" s="14" t="s">
        <v>72</v>
      </c>
      <c r="D21" s="14">
        <v>10</v>
      </c>
      <c r="E21" s="14">
        <v>8060201</v>
      </c>
      <c r="F21" s="14" t="s">
        <v>89</v>
      </c>
      <c r="G21" s="14">
        <v>4</v>
      </c>
      <c r="H21" s="14" t="str">
        <f t="shared" si="0"/>
        <v>8</v>
      </c>
      <c r="I21" s="14" t="str">
        <f>VLOOKUP(H21,ref!I:J,2,FALSE)</f>
        <v>Beauty</v>
      </c>
    </row>
    <row r="22" spans="1:9" x14ac:dyDescent="0.35">
      <c r="A22" s="98">
        <v>45748</v>
      </c>
      <c r="B22" s="14" t="s">
        <v>73</v>
      </c>
      <c r="C22" s="14" t="s">
        <v>74</v>
      </c>
      <c r="D22" s="14">
        <v>10</v>
      </c>
      <c r="E22" s="14">
        <v>3020909</v>
      </c>
      <c r="F22" s="14" t="s">
        <v>298</v>
      </c>
      <c r="G22" s="14">
        <v>12</v>
      </c>
      <c r="H22" s="14" t="str">
        <f t="shared" si="0"/>
        <v>3</v>
      </c>
      <c r="I22" s="14" t="str">
        <f>VLOOKUP(H22,ref!I:J,2,FALSE)</f>
        <v>Home AV</v>
      </c>
    </row>
    <row r="23" spans="1:9" x14ac:dyDescent="0.35">
      <c r="A23" s="98">
        <v>45809</v>
      </c>
      <c r="B23" s="14" t="s">
        <v>73</v>
      </c>
      <c r="C23" s="14" t="s">
        <v>74</v>
      </c>
      <c r="D23" s="14">
        <v>10</v>
      </c>
      <c r="E23" s="14">
        <v>4070104</v>
      </c>
      <c r="F23" s="14" t="s">
        <v>299</v>
      </c>
      <c r="G23" s="14">
        <v>30</v>
      </c>
      <c r="H23" s="14" t="str">
        <f t="shared" si="0"/>
        <v>4</v>
      </c>
      <c r="I23" s="14" t="str">
        <f>VLOOKUP(H23,ref!I:J,2,FALSE)</f>
        <v>HP</v>
      </c>
    </row>
    <row r="24" spans="1:9" x14ac:dyDescent="0.35">
      <c r="A24" s="98">
        <v>45931</v>
      </c>
      <c r="B24" s="14" t="s">
        <v>73</v>
      </c>
      <c r="C24" s="14" t="s">
        <v>74</v>
      </c>
      <c r="D24" s="14">
        <v>10</v>
      </c>
      <c r="E24" s="14">
        <v>4070104</v>
      </c>
      <c r="F24" s="14" t="s">
        <v>300</v>
      </c>
      <c r="G24" s="14">
        <v>10</v>
      </c>
      <c r="H24" s="14" t="str">
        <f t="shared" si="0"/>
        <v>4</v>
      </c>
      <c r="I24" s="14" t="str">
        <f>VLOOKUP(H24,ref!I:J,2,FALSE)</f>
        <v>HP</v>
      </c>
    </row>
    <row r="25" spans="1:9" x14ac:dyDescent="0.35">
      <c r="A25" s="98">
        <v>45901</v>
      </c>
      <c r="B25" s="14" t="s">
        <v>73</v>
      </c>
      <c r="C25" s="14" t="s">
        <v>74</v>
      </c>
      <c r="D25" s="14">
        <v>10</v>
      </c>
      <c r="E25" s="14">
        <v>6010101</v>
      </c>
      <c r="F25" s="14" t="s">
        <v>75</v>
      </c>
      <c r="G25" s="14">
        <v>20</v>
      </c>
      <c r="H25" s="14" t="str">
        <f t="shared" si="0"/>
        <v>6</v>
      </c>
      <c r="I25" s="14" t="str">
        <f>VLOOKUP(H25,ref!I:J,2,FALSE)</f>
        <v>Kitchen</v>
      </c>
    </row>
    <row r="26" spans="1:9" x14ac:dyDescent="0.35">
      <c r="A26" s="98">
        <v>45870</v>
      </c>
      <c r="B26" s="14" t="s">
        <v>73</v>
      </c>
      <c r="C26" s="14" t="s">
        <v>74</v>
      </c>
      <c r="D26" s="14">
        <v>10</v>
      </c>
      <c r="E26" s="14">
        <v>6020909</v>
      </c>
      <c r="F26" s="14" t="s">
        <v>301</v>
      </c>
      <c r="G26" s="14">
        <v>20</v>
      </c>
      <c r="H26" s="14" t="str">
        <f t="shared" si="0"/>
        <v>6</v>
      </c>
      <c r="I26" s="14" t="str">
        <f>VLOOKUP(H26,ref!I:J,2,FALSE)</f>
        <v>Kitchen</v>
      </c>
    </row>
    <row r="27" spans="1:9" x14ac:dyDescent="0.35">
      <c r="A27" s="98">
        <v>45870</v>
      </c>
      <c r="B27" s="14" t="s">
        <v>73</v>
      </c>
      <c r="C27" s="14" t="s">
        <v>74</v>
      </c>
      <c r="D27" s="14">
        <v>10</v>
      </c>
      <c r="E27" s="14">
        <v>8010909</v>
      </c>
      <c r="F27" s="14" t="s">
        <v>302</v>
      </c>
      <c r="G27" s="14">
        <v>20</v>
      </c>
      <c r="H27" s="14" t="str">
        <f t="shared" si="0"/>
        <v>8</v>
      </c>
      <c r="I27" s="14" t="str">
        <f>VLOOKUP(H27,ref!I:J,2,FALSE)</f>
        <v>Beauty</v>
      </c>
    </row>
    <row r="28" spans="1:9" x14ac:dyDescent="0.35">
      <c r="A28" s="98">
        <v>45870</v>
      </c>
      <c r="B28" s="14" t="s">
        <v>73</v>
      </c>
      <c r="C28" s="14" t="s">
        <v>74</v>
      </c>
      <c r="D28" s="14">
        <v>10</v>
      </c>
      <c r="E28" s="14">
        <v>8060101</v>
      </c>
      <c r="F28" s="14" t="s">
        <v>303</v>
      </c>
      <c r="G28" s="14">
        <v>150</v>
      </c>
      <c r="H28" s="14" t="str">
        <f t="shared" si="0"/>
        <v>8</v>
      </c>
      <c r="I28" s="14" t="str">
        <f>VLOOKUP(H28,ref!I:J,2,FALSE)</f>
        <v>Beauty</v>
      </c>
    </row>
    <row r="29" spans="1:9" x14ac:dyDescent="0.35">
      <c r="A29" s="98">
        <v>45748</v>
      </c>
      <c r="B29" s="14" t="s">
        <v>76</v>
      </c>
      <c r="C29" s="14" t="s">
        <v>77</v>
      </c>
      <c r="D29" s="14">
        <v>10</v>
      </c>
      <c r="E29" s="14">
        <v>2042001</v>
      </c>
      <c r="F29" s="14" t="s">
        <v>78</v>
      </c>
      <c r="G29" s="14">
        <v>187</v>
      </c>
      <c r="H29" s="14" t="str">
        <f t="shared" si="0"/>
        <v>2</v>
      </c>
      <c r="I29" s="14" t="str">
        <f>VLOOKUP(H29,ref!I:J,2,FALSE)</f>
        <v>DI</v>
      </c>
    </row>
    <row r="30" spans="1:9" x14ac:dyDescent="0.35">
      <c r="A30" s="98">
        <v>45748</v>
      </c>
      <c r="B30" s="14" t="s">
        <v>77</v>
      </c>
      <c r="C30" s="14" t="s">
        <v>77</v>
      </c>
      <c r="D30" s="14">
        <v>10</v>
      </c>
      <c r="E30" s="14">
        <v>3020802</v>
      </c>
      <c r="F30" s="14" t="s">
        <v>79</v>
      </c>
      <c r="G30" s="14">
        <v>1</v>
      </c>
      <c r="H30" s="14" t="str">
        <f t="shared" si="0"/>
        <v>3</v>
      </c>
      <c r="I30" s="14" t="str">
        <f>VLOOKUP(H30,ref!I:J,2,FALSE)</f>
        <v>Home AV</v>
      </c>
    </row>
    <row r="31" spans="1:9" x14ac:dyDescent="0.35">
      <c r="A31" s="98">
        <v>45778</v>
      </c>
      <c r="B31" s="14" t="s">
        <v>77</v>
      </c>
      <c r="C31" s="14" t="s">
        <v>77</v>
      </c>
      <c r="D31" s="14">
        <v>10</v>
      </c>
      <c r="E31" s="14">
        <v>3020802</v>
      </c>
      <c r="F31" s="14" t="s">
        <v>304</v>
      </c>
      <c r="G31" s="14">
        <v>1</v>
      </c>
      <c r="H31" s="14" t="str">
        <f t="shared" si="0"/>
        <v>3</v>
      </c>
      <c r="I31" s="14" t="str">
        <f>VLOOKUP(H31,ref!I:J,2,FALSE)</f>
        <v>Home AV</v>
      </c>
    </row>
    <row r="32" spans="1:9" x14ac:dyDescent="0.35">
      <c r="A32" s="98">
        <v>45778</v>
      </c>
      <c r="B32" s="14" t="s">
        <v>77</v>
      </c>
      <c r="C32" s="14" t="s">
        <v>77</v>
      </c>
      <c r="D32" s="14">
        <v>10</v>
      </c>
      <c r="E32" s="14">
        <v>3020909</v>
      </c>
      <c r="F32" s="14" t="s">
        <v>80</v>
      </c>
      <c r="G32" s="14">
        <v>2</v>
      </c>
      <c r="H32" s="14" t="str">
        <f t="shared" si="0"/>
        <v>3</v>
      </c>
      <c r="I32" s="14" t="str">
        <f>VLOOKUP(H32,ref!I:J,2,FALSE)</f>
        <v>Home AV</v>
      </c>
    </row>
    <row r="33" spans="1:9" x14ac:dyDescent="0.35">
      <c r="A33" s="98">
        <v>45748</v>
      </c>
      <c r="B33" s="14" t="s">
        <v>76</v>
      </c>
      <c r="C33" s="14" t="s">
        <v>77</v>
      </c>
      <c r="D33" s="14">
        <v>10</v>
      </c>
      <c r="E33" s="14">
        <v>4030104</v>
      </c>
      <c r="F33" s="14" t="s">
        <v>305</v>
      </c>
      <c r="G33" s="14">
        <v>5</v>
      </c>
      <c r="H33" s="14" t="str">
        <f t="shared" si="0"/>
        <v>4</v>
      </c>
      <c r="I33" s="14" t="str">
        <f>VLOOKUP(H33,ref!I:J,2,FALSE)</f>
        <v>HP</v>
      </c>
    </row>
    <row r="34" spans="1:9" x14ac:dyDescent="0.35">
      <c r="A34" s="98">
        <v>45778</v>
      </c>
      <c r="B34" s="14" t="s">
        <v>77</v>
      </c>
      <c r="C34" s="14" t="s">
        <v>77</v>
      </c>
      <c r="D34" s="14">
        <v>10</v>
      </c>
      <c r="E34" s="14">
        <v>4030106</v>
      </c>
      <c r="F34" s="14" t="s">
        <v>81</v>
      </c>
      <c r="G34" s="14">
        <v>8</v>
      </c>
      <c r="H34" s="14" t="str">
        <f t="shared" ref="H34:H65" si="1">LEFT(E34,1)</f>
        <v>4</v>
      </c>
      <c r="I34" s="14" t="str">
        <f>VLOOKUP(H34,ref!I:J,2,FALSE)</f>
        <v>HP</v>
      </c>
    </row>
    <row r="35" spans="1:9" x14ac:dyDescent="0.35">
      <c r="A35" s="98">
        <v>45778</v>
      </c>
      <c r="B35" s="14" t="s">
        <v>77</v>
      </c>
      <c r="C35" s="14" t="s">
        <v>77</v>
      </c>
      <c r="D35" s="14">
        <v>10</v>
      </c>
      <c r="E35" s="14">
        <v>4030106</v>
      </c>
      <c r="F35" s="14" t="s">
        <v>82</v>
      </c>
      <c r="G35" s="14">
        <v>10</v>
      </c>
      <c r="H35" s="14" t="str">
        <f t="shared" si="1"/>
        <v>4</v>
      </c>
      <c r="I35" s="14" t="str">
        <f>VLOOKUP(H35,ref!I:J,2,FALSE)</f>
        <v>HP</v>
      </c>
    </row>
    <row r="36" spans="1:9" x14ac:dyDescent="0.35">
      <c r="A36" s="98">
        <v>45809</v>
      </c>
      <c r="B36" s="14" t="s">
        <v>77</v>
      </c>
      <c r="C36" s="14" t="s">
        <v>77</v>
      </c>
      <c r="D36" s="14">
        <v>10</v>
      </c>
      <c r="E36" s="14">
        <v>4030106</v>
      </c>
      <c r="F36" s="14" t="s">
        <v>306</v>
      </c>
      <c r="G36" s="14">
        <v>10</v>
      </c>
      <c r="H36" s="14" t="str">
        <f t="shared" si="1"/>
        <v>4</v>
      </c>
      <c r="I36" s="14" t="str">
        <f>VLOOKUP(H36,ref!I:J,2,FALSE)</f>
        <v>HP</v>
      </c>
    </row>
    <row r="37" spans="1:9" x14ac:dyDescent="0.35">
      <c r="A37" s="98">
        <v>45778</v>
      </c>
      <c r="B37" s="14" t="s">
        <v>77</v>
      </c>
      <c r="C37" s="14" t="s">
        <v>77</v>
      </c>
      <c r="D37" s="14">
        <v>10</v>
      </c>
      <c r="E37" s="14">
        <v>4030302</v>
      </c>
      <c r="F37" s="14" t="s">
        <v>85</v>
      </c>
      <c r="G37" s="14">
        <v>9</v>
      </c>
      <c r="H37" s="14" t="str">
        <f t="shared" si="1"/>
        <v>4</v>
      </c>
      <c r="I37" s="14" t="str">
        <f>VLOOKUP(H37,ref!I:J,2,FALSE)</f>
        <v>HP</v>
      </c>
    </row>
    <row r="38" spans="1:9" x14ac:dyDescent="0.35">
      <c r="A38" s="98">
        <v>45748</v>
      </c>
      <c r="B38" s="14" t="s">
        <v>77</v>
      </c>
      <c r="C38" s="14" t="s">
        <v>77</v>
      </c>
      <c r="D38" s="14">
        <v>10</v>
      </c>
      <c r="E38" s="14">
        <v>4070104</v>
      </c>
      <c r="F38" s="14" t="s">
        <v>286</v>
      </c>
      <c r="G38" s="14">
        <v>476</v>
      </c>
      <c r="H38" s="14" t="str">
        <f t="shared" si="1"/>
        <v>4</v>
      </c>
      <c r="I38" s="14" t="str">
        <f>VLOOKUP(H38,ref!I:J,2,FALSE)</f>
        <v>HP</v>
      </c>
    </row>
    <row r="39" spans="1:9" x14ac:dyDescent="0.35">
      <c r="A39" s="98">
        <v>45748</v>
      </c>
      <c r="B39" s="14" t="s">
        <v>77</v>
      </c>
      <c r="C39" s="14" t="s">
        <v>77</v>
      </c>
      <c r="D39" s="14">
        <v>10</v>
      </c>
      <c r="E39" s="14">
        <v>5010101</v>
      </c>
      <c r="F39" s="14" t="s">
        <v>86</v>
      </c>
      <c r="G39" s="14">
        <v>1</v>
      </c>
      <c r="H39" s="14" t="str">
        <f t="shared" si="1"/>
        <v>5</v>
      </c>
      <c r="I39" s="14" t="str">
        <f>VLOOKUP(H39,ref!I:J,2,FALSE)</f>
        <v>Dect</v>
      </c>
    </row>
    <row r="40" spans="1:9" x14ac:dyDescent="0.35">
      <c r="A40" s="98">
        <v>45839</v>
      </c>
      <c r="B40" s="14" t="s">
        <v>77</v>
      </c>
      <c r="C40" s="14" t="s">
        <v>77</v>
      </c>
      <c r="D40" s="14">
        <v>10</v>
      </c>
      <c r="E40" s="14">
        <v>6020101</v>
      </c>
      <c r="F40" s="14" t="s">
        <v>307</v>
      </c>
      <c r="G40" s="14">
        <v>116</v>
      </c>
      <c r="H40" s="14" t="str">
        <f t="shared" si="1"/>
        <v>6</v>
      </c>
      <c r="I40" s="14" t="str">
        <f>VLOOKUP(H40,ref!I:J,2,FALSE)</f>
        <v>Kitchen</v>
      </c>
    </row>
    <row r="41" spans="1:9" x14ac:dyDescent="0.35">
      <c r="A41" s="98">
        <v>45931</v>
      </c>
      <c r="B41" s="14" t="s">
        <v>77</v>
      </c>
      <c r="C41" s="14" t="s">
        <v>77</v>
      </c>
      <c r="D41" s="14">
        <v>10</v>
      </c>
      <c r="E41" s="14">
        <v>6020101</v>
      </c>
      <c r="F41" s="14" t="s">
        <v>308</v>
      </c>
      <c r="G41" s="14">
        <v>456</v>
      </c>
      <c r="H41" s="14" t="str">
        <f t="shared" si="1"/>
        <v>6</v>
      </c>
      <c r="I41" s="14" t="str">
        <f>VLOOKUP(H41,ref!I:J,2,FALSE)</f>
        <v>Kitchen</v>
      </c>
    </row>
    <row r="42" spans="1:9" x14ac:dyDescent="0.35">
      <c r="A42" s="98">
        <v>45748</v>
      </c>
      <c r="B42" s="14" t="s">
        <v>77</v>
      </c>
      <c r="C42" s="14" t="s">
        <v>77</v>
      </c>
      <c r="D42" s="14">
        <v>10</v>
      </c>
      <c r="E42" s="14">
        <v>6020201</v>
      </c>
      <c r="F42" s="14" t="s">
        <v>87</v>
      </c>
      <c r="G42" s="14">
        <v>21</v>
      </c>
      <c r="H42" s="14" t="str">
        <f t="shared" si="1"/>
        <v>6</v>
      </c>
      <c r="I42" s="14" t="str">
        <f>VLOOKUP(H42,ref!I:J,2,FALSE)</f>
        <v>Kitchen</v>
      </c>
    </row>
    <row r="43" spans="1:9" x14ac:dyDescent="0.35">
      <c r="A43" s="98">
        <v>45748</v>
      </c>
      <c r="B43" s="14" t="s">
        <v>77</v>
      </c>
      <c r="C43" s="14" t="s">
        <v>77</v>
      </c>
      <c r="D43" s="14">
        <v>10</v>
      </c>
      <c r="E43" s="14">
        <v>6020301</v>
      </c>
      <c r="F43" s="14" t="s">
        <v>88</v>
      </c>
      <c r="G43" s="14">
        <v>9</v>
      </c>
      <c r="H43" s="14" t="str">
        <f t="shared" si="1"/>
        <v>6</v>
      </c>
      <c r="I43" s="14" t="str">
        <f>VLOOKUP(H43,ref!I:J,2,FALSE)</f>
        <v>Kitchen</v>
      </c>
    </row>
    <row r="44" spans="1:9" x14ac:dyDescent="0.35">
      <c r="A44" s="98">
        <v>45839</v>
      </c>
      <c r="B44" s="14" t="s">
        <v>77</v>
      </c>
      <c r="C44" s="14" t="s">
        <v>77</v>
      </c>
      <c r="D44" s="14">
        <v>10</v>
      </c>
      <c r="E44" s="14">
        <v>6050201</v>
      </c>
      <c r="F44" s="14" t="s">
        <v>309</v>
      </c>
      <c r="G44" s="14">
        <v>14</v>
      </c>
      <c r="H44" s="14" t="str">
        <f t="shared" si="1"/>
        <v>6</v>
      </c>
      <c r="I44" s="14" t="str">
        <f>VLOOKUP(H44,ref!I:J,2,FALSE)</f>
        <v>Kitchen</v>
      </c>
    </row>
    <row r="45" spans="1:9" x14ac:dyDescent="0.35">
      <c r="A45" s="98">
        <v>45901</v>
      </c>
      <c r="B45" s="14" t="s">
        <v>77</v>
      </c>
      <c r="C45" s="14" t="s">
        <v>77</v>
      </c>
      <c r="D45" s="14">
        <v>10</v>
      </c>
      <c r="E45" s="14">
        <v>6050201</v>
      </c>
      <c r="F45" s="14" t="s">
        <v>310</v>
      </c>
      <c r="G45" s="14">
        <v>52</v>
      </c>
      <c r="H45" s="14" t="str">
        <f t="shared" si="1"/>
        <v>6</v>
      </c>
      <c r="I45" s="14" t="str">
        <f>VLOOKUP(H45,ref!I:J,2,FALSE)</f>
        <v>Kitchen</v>
      </c>
    </row>
    <row r="46" spans="1:9" x14ac:dyDescent="0.35">
      <c r="A46" s="98">
        <v>45748</v>
      </c>
      <c r="B46" s="14" t="s">
        <v>77</v>
      </c>
      <c r="C46" s="14" t="s">
        <v>77</v>
      </c>
      <c r="D46" s="14">
        <v>10</v>
      </c>
      <c r="E46" s="14">
        <v>8010909</v>
      </c>
      <c r="F46" s="14" t="s">
        <v>90</v>
      </c>
      <c r="G46" s="14">
        <v>6</v>
      </c>
      <c r="H46" s="14" t="str">
        <f t="shared" si="1"/>
        <v>8</v>
      </c>
      <c r="I46" s="14" t="str">
        <f>VLOOKUP(H46,ref!I:J,2,FALSE)</f>
        <v>Beauty</v>
      </c>
    </row>
    <row r="47" spans="1:9" x14ac:dyDescent="0.35">
      <c r="A47" s="98">
        <v>45748</v>
      </c>
      <c r="B47" s="14" t="s">
        <v>91</v>
      </c>
      <c r="C47" s="14" t="s">
        <v>92</v>
      </c>
      <c r="D47" s="14">
        <v>10</v>
      </c>
      <c r="E47" s="14">
        <v>1021001</v>
      </c>
      <c r="F47" s="14" t="s">
        <v>93</v>
      </c>
      <c r="G47" s="14">
        <v>1</v>
      </c>
      <c r="H47" s="14" t="str">
        <f t="shared" si="1"/>
        <v>1</v>
      </c>
      <c r="I47" s="14" t="str">
        <f>VLOOKUP(H47,ref!I:J,2,FALSE)</f>
        <v>TV</v>
      </c>
    </row>
    <row r="48" spans="1:9" x14ac:dyDescent="0.35">
      <c r="A48" s="98">
        <v>45778</v>
      </c>
      <c r="B48" s="14" t="s">
        <v>91</v>
      </c>
      <c r="C48" s="14" t="s">
        <v>92</v>
      </c>
      <c r="D48" s="14">
        <v>10</v>
      </c>
      <c r="E48" s="14">
        <v>2010909</v>
      </c>
      <c r="F48" s="14" t="s">
        <v>95</v>
      </c>
      <c r="G48" s="14">
        <v>1</v>
      </c>
      <c r="H48" s="14" t="str">
        <f t="shared" si="1"/>
        <v>2</v>
      </c>
      <c r="I48" s="14" t="str">
        <f>VLOOKUP(H48,ref!I:J,2,FALSE)</f>
        <v>DI</v>
      </c>
    </row>
    <row r="49" spans="1:9" x14ac:dyDescent="0.35">
      <c r="A49" s="98">
        <v>45901</v>
      </c>
      <c r="B49" s="14" t="s">
        <v>91</v>
      </c>
      <c r="C49" s="14" t="s">
        <v>92</v>
      </c>
      <c r="D49" s="14">
        <v>10</v>
      </c>
      <c r="E49" s="14">
        <v>2010909</v>
      </c>
      <c r="F49" s="14" t="s">
        <v>96</v>
      </c>
      <c r="G49" s="14">
        <v>1</v>
      </c>
      <c r="H49" s="14" t="str">
        <f t="shared" si="1"/>
        <v>2</v>
      </c>
      <c r="I49" s="14" t="str">
        <f>VLOOKUP(H49,ref!I:J,2,FALSE)</f>
        <v>DI</v>
      </c>
    </row>
    <row r="50" spans="1:9" x14ac:dyDescent="0.35">
      <c r="A50" s="98">
        <v>45778</v>
      </c>
      <c r="B50" s="14" t="s">
        <v>91</v>
      </c>
      <c r="C50" s="14" t="s">
        <v>92</v>
      </c>
      <c r="D50" s="14">
        <v>10</v>
      </c>
      <c r="E50" s="14">
        <v>2040810</v>
      </c>
      <c r="F50" s="14" t="s">
        <v>97</v>
      </c>
      <c r="G50" s="14">
        <v>1</v>
      </c>
      <c r="H50" s="14" t="str">
        <f t="shared" si="1"/>
        <v>2</v>
      </c>
      <c r="I50" s="14" t="str">
        <f>VLOOKUP(H50,ref!I:J,2,FALSE)</f>
        <v>DI</v>
      </c>
    </row>
    <row r="51" spans="1:9" x14ac:dyDescent="0.35">
      <c r="A51" s="98">
        <v>45778</v>
      </c>
      <c r="B51" s="14" t="s">
        <v>91</v>
      </c>
      <c r="C51" s="14" t="s">
        <v>92</v>
      </c>
      <c r="D51" s="14">
        <v>10</v>
      </c>
      <c r="E51" s="14">
        <v>2070311</v>
      </c>
      <c r="F51" s="14" t="s">
        <v>98</v>
      </c>
      <c r="G51" s="14">
        <v>1</v>
      </c>
      <c r="H51" s="14" t="str">
        <f t="shared" si="1"/>
        <v>2</v>
      </c>
      <c r="I51" s="14" t="str">
        <f>VLOOKUP(H51,ref!I:J,2,FALSE)</f>
        <v>DI</v>
      </c>
    </row>
    <row r="52" spans="1:9" x14ac:dyDescent="0.35">
      <c r="A52" s="98">
        <v>45778</v>
      </c>
      <c r="B52" s="14" t="s">
        <v>91</v>
      </c>
      <c r="C52" s="14" t="s">
        <v>92</v>
      </c>
      <c r="D52" s="14">
        <v>10</v>
      </c>
      <c r="E52" s="14">
        <v>3010909</v>
      </c>
      <c r="F52" s="14" t="s">
        <v>99</v>
      </c>
      <c r="G52" s="14">
        <v>1</v>
      </c>
      <c r="H52" s="14" t="str">
        <f t="shared" si="1"/>
        <v>3</v>
      </c>
      <c r="I52" s="14" t="str">
        <f>VLOOKUP(H52,ref!I:J,2,FALSE)</f>
        <v>Home AV</v>
      </c>
    </row>
    <row r="53" spans="1:9" x14ac:dyDescent="0.35">
      <c r="A53" s="98">
        <v>45748</v>
      </c>
      <c r="B53" s="14" t="s">
        <v>91</v>
      </c>
      <c r="C53" s="14" t="s">
        <v>92</v>
      </c>
      <c r="D53" s="14">
        <v>10</v>
      </c>
      <c r="E53" s="14">
        <v>3020909</v>
      </c>
      <c r="F53" s="14" t="s">
        <v>311</v>
      </c>
      <c r="G53" s="14">
        <v>2</v>
      </c>
      <c r="H53" s="14" t="str">
        <f t="shared" si="1"/>
        <v>3</v>
      </c>
      <c r="I53" s="14" t="str">
        <f>VLOOKUP(H53,ref!I:J,2,FALSE)</f>
        <v>Home AV</v>
      </c>
    </row>
    <row r="54" spans="1:9" x14ac:dyDescent="0.35">
      <c r="A54" s="98">
        <v>45778</v>
      </c>
      <c r="B54" s="14" t="s">
        <v>91</v>
      </c>
      <c r="C54" s="14" t="s">
        <v>92</v>
      </c>
      <c r="D54" s="14">
        <v>10</v>
      </c>
      <c r="E54" s="14">
        <v>3020909</v>
      </c>
      <c r="F54" s="14" t="s">
        <v>312</v>
      </c>
      <c r="G54" s="14">
        <v>2</v>
      </c>
      <c r="H54" s="14" t="str">
        <f t="shared" si="1"/>
        <v>3</v>
      </c>
      <c r="I54" s="14" t="str">
        <f>VLOOKUP(H54,ref!I:J,2,FALSE)</f>
        <v>Home AV</v>
      </c>
    </row>
    <row r="55" spans="1:9" x14ac:dyDescent="0.35">
      <c r="A55" s="98">
        <v>45748</v>
      </c>
      <c r="B55" s="14" t="s">
        <v>91</v>
      </c>
      <c r="C55" s="14" t="s">
        <v>92</v>
      </c>
      <c r="D55" s="14">
        <v>10</v>
      </c>
      <c r="E55" s="14">
        <v>4030301</v>
      </c>
      <c r="F55" s="14" t="s">
        <v>83</v>
      </c>
      <c r="G55" s="14">
        <v>150</v>
      </c>
      <c r="H55" s="14" t="str">
        <f t="shared" si="1"/>
        <v>4</v>
      </c>
      <c r="I55" s="14" t="str">
        <f>VLOOKUP(H55,ref!I:J,2,FALSE)</f>
        <v>HP</v>
      </c>
    </row>
    <row r="56" spans="1:9" x14ac:dyDescent="0.35">
      <c r="A56" s="98">
        <v>45748</v>
      </c>
      <c r="B56" s="14" t="s">
        <v>94</v>
      </c>
      <c r="C56" s="14" t="s">
        <v>92</v>
      </c>
      <c r="D56" s="14">
        <v>10</v>
      </c>
      <c r="E56" s="14">
        <v>4030301</v>
      </c>
      <c r="F56" s="14" t="s">
        <v>84</v>
      </c>
      <c r="G56" s="14">
        <v>150</v>
      </c>
      <c r="H56" s="14" t="str">
        <f t="shared" si="1"/>
        <v>4</v>
      </c>
      <c r="I56" s="14" t="str">
        <f>VLOOKUP(H56,ref!I:J,2,FALSE)</f>
        <v>HP</v>
      </c>
    </row>
    <row r="57" spans="1:9" x14ac:dyDescent="0.35">
      <c r="A57" s="98">
        <v>45870</v>
      </c>
      <c r="B57" s="14" t="s">
        <v>91</v>
      </c>
      <c r="C57" s="14" t="s">
        <v>92</v>
      </c>
      <c r="D57" s="14">
        <v>10</v>
      </c>
      <c r="E57" s="14">
        <v>4030302</v>
      </c>
      <c r="F57" s="14" t="s">
        <v>16</v>
      </c>
      <c r="G57" s="14">
        <v>30</v>
      </c>
      <c r="H57" s="14" t="str">
        <f t="shared" si="1"/>
        <v>4</v>
      </c>
      <c r="I57" s="14" t="str">
        <f>VLOOKUP(H57,ref!I:J,2,FALSE)</f>
        <v>HP</v>
      </c>
    </row>
    <row r="58" spans="1:9" x14ac:dyDescent="0.35">
      <c r="A58" s="98">
        <v>45901</v>
      </c>
      <c r="B58" s="14" t="s">
        <v>91</v>
      </c>
      <c r="C58" s="14" t="s">
        <v>92</v>
      </c>
      <c r="D58" s="14">
        <v>10</v>
      </c>
      <c r="E58" s="14">
        <v>6010101</v>
      </c>
      <c r="F58" s="14" t="s">
        <v>100</v>
      </c>
      <c r="G58" s="14">
        <v>15</v>
      </c>
      <c r="H58" s="14" t="str">
        <f t="shared" si="1"/>
        <v>6</v>
      </c>
      <c r="I58" s="14" t="str">
        <f>VLOOKUP(H58,ref!I:J,2,FALSE)</f>
        <v>Kitchen</v>
      </c>
    </row>
    <row r="59" spans="1:9" x14ac:dyDescent="0.35">
      <c r="A59" s="98">
        <v>45870</v>
      </c>
      <c r="B59" s="14" t="s">
        <v>91</v>
      </c>
      <c r="C59" s="14" t="s">
        <v>92</v>
      </c>
      <c r="D59" s="14">
        <v>10</v>
      </c>
      <c r="E59" s="14">
        <v>6020101</v>
      </c>
      <c r="F59" s="14" t="s">
        <v>313</v>
      </c>
      <c r="G59" s="14">
        <v>6564</v>
      </c>
      <c r="H59" s="14" t="str">
        <f t="shared" si="1"/>
        <v>6</v>
      </c>
      <c r="I59" s="14" t="str">
        <f>VLOOKUP(H59,ref!I:J,2,FALSE)</f>
        <v>Kitchen</v>
      </c>
    </row>
    <row r="60" spans="1:9" x14ac:dyDescent="0.35">
      <c r="A60" s="98">
        <v>45748</v>
      </c>
      <c r="B60" s="14" t="s">
        <v>91</v>
      </c>
      <c r="C60" s="14" t="s">
        <v>92</v>
      </c>
      <c r="D60" s="14">
        <v>10</v>
      </c>
      <c r="E60" s="14">
        <v>6020101</v>
      </c>
      <c r="F60" s="14" t="s">
        <v>101</v>
      </c>
      <c r="G60" s="14">
        <v>60</v>
      </c>
      <c r="H60" s="14" t="str">
        <f t="shared" si="1"/>
        <v>6</v>
      </c>
      <c r="I60" s="14" t="str">
        <f>VLOOKUP(H60,ref!I:J,2,FALSE)</f>
        <v>Kitchen</v>
      </c>
    </row>
    <row r="61" spans="1:9" x14ac:dyDescent="0.35">
      <c r="A61" s="98">
        <v>45748</v>
      </c>
      <c r="B61" s="14" t="s">
        <v>91</v>
      </c>
      <c r="C61" s="14" t="s">
        <v>92</v>
      </c>
      <c r="D61" s="14">
        <v>10</v>
      </c>
      <c r="E61" s="14">
        <v>6020101</v>
      </c>
      <c r="F61" s="14" t="s">
        <v>102</v>
      </c>
      <c r="G61" s="14">
        <v>600</v>
      </c>
      <c r="H61" s="14" t="str">
        <f t="shared" si="1"/>
        <v>6</v>
      </c>
      <c r="I61" s="14" t="str">
        <f>VLOOKUP(H61,ref!I:J,2,FALSE)</f>
        <v>Kitchen</v>
      </c>
    </row>
    <row r="62" spans="1:9" x14ac:dyDescent="0.35">
      <c r="A62" s="98">
        <v>45839</v>
      </c>
      <c r="B62" s="14" t="s">
        <v>91</v>
      </c>
      <c r="C62" s="14" t="s">
        <v>92</v>
      </c>
      <c r="D62" s="14">
        <v>10</v>
      </c>
      <c r="E62" s="14">
        <v>6020101</v>
      </c>
      <c r="F62" s="14" t="s">
        <v>314</v>
      </c>
      <c r="G62" s="14">
        <v>822</v>
      </c>
      <c r="H62" s="14" t="str">
        <f t="shared" si="1"/>
        <v>6</v>
      </c>
      <c r="I62" s="14" t="str">
        <f>VLOOKUP(H62,ref!I:J,2,FALSE)</f>
        <v>Kitchen</v>
      </c>
    </row>
    <row r="63" spans="1:9" x14ac:dyDescent="0.35">
      <c r="A63" s="98">
        <v>45748</v>
      </c>
      <c r="B63" s="14" t="s">
        <v>91</v>
      </c>
      <c r="C63" s="14" t="s">
        <v>92</v>
      </c>
      <c r="D63" s="14">
        <v>10</v>
      </c>
      <c r="E63" s="14">
        <v>6020201</v>
      </c>
      <c r="F63" s="14" t="s">
        <v>103</v>
      </c>
      <c r="G63" s="14">
        <v>10</v>
      </c>
      <c r="H63" s="14" t="str">
        <f t="shared" si="1"/>
        <v>6</v>
      </c>
      <c r="I63" s="14" t="str">
        <f>VLOOKUP(H63,ref!I:J,2,FALSE)</f>
        <v>Kitchen</v>
      </c>
    </row>
    <row r="64" spans="1:9" x14ac:dyDescent="0.35">
      <c r="A64" s="98">
        <v>45931</v>
      </c>
      <c r="B64" s="14" t="s">
        <v>91</v>
      </c>
      <c r="C64" s="14" t="s">
        <v>92</v>
      </c>
      <c r="D64" s="14">
        <v>10</v>
      </c>
      <c r="E64" s="14">
        <v>6020201</v>
      </c>
      <c r="F64" s="14" t="s">
        <v>104</v>
      </c>
      <c r="G64" s="14">
        <v>497</v>
      </c>
      <c r="H64" s="14" t="str">
        <f t="shared" si="1"/>
        <v>6</v>
      </c>
      <c r="I64" s="14" t="str">
        <f>VLOOKUP(H64,ref!I:J,2,FALSE)</f>
        <v>Kitchen</v>
      </c>
    </row>
    <row r="65" spans="1:9" x14ac:dyDescent="0.35">
      <c r="A65" s="98">
        <v>45870</v>
      </c>
      <c r="B65" s="14" t="s">
        <v>315</v>
      </c>
      <c r="C65" s="14" t="s">
        <v>316</v>
      </c>
      <c r="D65" s="14">
        <v>10</v>
      </c>
      <c r="E65" s="14">
        <v>8021009</v>
      </c>
      <c r="F65" s="14" t="s">
        <v>317</v>
      </c>
      <c r="G65" s="14">
        <v>300</v>
      </c>
      <c r="H65" s="14" t="str">
        <f t="shared" si="1"/>
        <v>8</v>
      </c>
      <c r="I65" s="14" t="str">
        <f>VLOOKUP(H65,ref!I:J,2,FALSE)</f>
        <v>Beauty</v>
      </c>
    </row>
    <row r="66" spans="1:9" x14ac:dyDescent="0.35">
      <c r="A66" s="98">
        <v>45748</v>
      </c>
      <c r="B66" s="14" t="s">
        <v>108</v>
      </c>
      <c r="C66" s="14" t="s">
        <v>109</v>
      </c>
      <c r="D66" s="14">
        <v>10</v>
      </c>
      <c r="E66" s="14">
        <v>5010301</v>
      </c>
      <c r="F66" s="14" t="s">
        <v>318</v>
      </c>
      <c r="G66" s="14">
        <v>4</v>
      </c>
      <c r="H66" s="14" t="str">
        <f t="shared" ref="H66:H90" si="2">LEFT(E66,1)</f>
        <v>5</v>
      </c>
      <c r="I66" s="14" t="str">
        <f>VLOOKUP(H66,ref!I:J,2,FALSE)</f>
        <v>Dect</v>
      </c>
    </row>
    <row r="67" spans="1:9" x14ac:dyDescent="0.35">
      <c r="A67" s="98">
        <v>45839</v>
      </c>
      <c r="B67" s="14" t="s">
        <v>109</v>
      </c>
      <c r="C67" s="14" t="s">
        <v>109</v>
      </c>
      <c r="D67" s="14">
        <v>10</v>
      </c>
      <c r="E67" s="14">
        <v>6050201</v>
      </c>
      <c r="F67" s="14" t="s">
        <v>319</v>
      </c>
      <c r="G67" s="14">
        <v>4</v>
      </c>
      <c r="H67" s="14" t="str">
        <f t="shared" si="2"/>
        <v>6</v>
      </c>
      <c r="I67" s="14" t="str">
        <f>VLOOKUP(H67,ref!I:J,2,FALSE)</f>
        <v>Kitchen</v>
      </c>
    </row>
    <row r="68" spans="1:9" x14ac:dyDescent="0.35">
      <c r="A68" s="98">
        <v>45748</v>
      </c>
      <c r="B68" s="14" t="s">
        <v>109</v>
      </c>
      <c r="C68" s="14" t="s">
        <v>109</v>
      </c>
      <c r="D68" s="14">
        <v>10</v>
      </c>
      <c r="E68" s="14">
        <v>6050201</v>
      </c>
      <c r="F68" s="14" t="s">
        <v>320</v>
      </c>
      <c r="G68" s="14">
        <v>12</v>
      </c>
      <c r="H68" s="14" t="str">
        <f t="shared" si="2"/>
        <v>6</v>
      </c>
      <c r="I68" s="14" t="str">
        <f>VLOOKUP(H68,ref!I:J,2,FALSE)</f>
        <v>Kitchen</v>
      </c>
    </row>
    <row r="69" spans="1:9" x14ac:dyDescent="0.35">
      <c r="A69" s="98">
        <v>45778</v>
      </c>
      <c r="B69" s="14" t="s">
        <v>109</v>
      </c>
      <c r="C69" s="14" t="s">
        <v>109</v>
      </c>
      <c r="D69" s="14">
        <v>10</v>
      </c>
      <c r="E69" s="14">
        <v>6050201</v>
      </c>
      <c r="F69" s="14" t="s">
        <v>116</v>
      </c>
      <c r="G69" s="14">
        <v>10</v>
      </c>
      <c r="H69" s="14" t="str">
        <f t="shared" si="2"/>
        <v>6</v>
      </c>
      <c r="I69" s="14" t="str">
        <f>VLOOKUP(H69,ref!I:J,2,FALSE)</f>
        <v>Kitchen</v>
      </c>
    </row>
    <row r="70" spans="1:9" x14ac:dyDescent="0.35">
      <c r="A70" s="98">
        <v>45778</v>
      </c>
      <c r="B70" s="14" t="s">
        <v>109</v>
      </c>
      <c r="C70" s="14" t="s">
        <v>109</v>
      </c>
      <c r="D70" s="14">
        <v>10</v>
      </c>
      <c r="E70" s="14">
        <v>6051001</v>
      </c>
      <c r="F70" s="14" t="s">
        <v>68</v>
      </c>
      <c r="G70" s="14">
        <v>2</v>
      </c>
      <c r="H70" s="14" t="str">
        <f t="shared" si="2"/>
        <v>6</v>
      </c>
      <c r="I70" s="14" t="str">
        <f>VLOOKUP(H70,ref!I:J,2,FALSE)</f>
        <v>Kitchen</v>
      </c>
    </row>
    <row r="71" spans="1:9" x14ac:dyDescent="0.35">
      <c r="A71" s="98">
        <v>45748</v>
      </c>
      <c r="B71" s="14" t="s">
        <v>119</v>
      </c>
      <c r="C71" s="14" t="s">
        <v>120</v>
      </c>
      <c r="D71" s="14">
        <v>10</v>
      </c>
      <c r="E71" s="14">
        <v>3020909</v>
      </c>
      <c r="F71" s="14" t="s">
        <v>321</v>
      </c>
      <c r="G71" s="14">
        <v>1</v>
      </c>
      <c r="H71" s="14" t="str">
        <f t="shared" si="2"/>
        <v>3</v>
      </c>
      <c r="I71" s="14" t="str">
        <f>VLOOKUP(H71,ref!I:J,2,FALSE)</f>
        <v>Home AV</v>
      </c>
    </row>
    <row r="72" spans="1:9" x14ac:dyDescent="0.35">
      <c r="A72" s="98">
        <v>45748</v>
      </c>
      <c r="B72" s="14" t="s">
        <v>120</v>
      </c>
      <c r="C72" s="14" t="s">
        <v>120</v>
      </c>
      <c r="D72" s="14">
        <v>10</v>
      </c>
      <c r="E72" s="14">
        <v>3020909</v>
      </c>
      <c r="F72" s="14" t="s">
        <v>322</v>
      </c>
      <c r="G72" s="14">
        <v>1</v>
      </c>
      <c r="H72" s="14" t="str">
        <f t="shared" si="2"/>
        <v>3</v>
      </c>
      <c r="I72" s="14" t="str">
        <f>VLOOKUP(H72,ref!I:J,2,FALSE)</f>
        <v>Home AV</v>
      </c>
    </row>
    <row r="73" spans="1:9" x14ac:dyDescent="0.35">
      <c r="A73" s="98">
        <v>45778</v>
      </c>
      <c r="B73" s="14" t="s">
        <v>120</v>
      </c>
      <c r="C73" s="14" t="s">
        <v>120</v>
      </c>
      <c r="D73" s="14">
        <v>10</v>
      </c>
      <c r="E73" s="14">
        <v>3020909</v>
      </c>
      <c r="F73" s="14" t="s">
        <v>323</v>
      </c>
      <c r="G73" s="14">
        <v>1</v>
      </c>
      <c r="H73" s="14" t="str">
        <f t="shared" si="2"/>
        <v>3</v>
      </c>
      <c r="I73" s="14" t="str">
        <f>VLOOKUP(H73,ref!I:J,2,FALSE)</f>
        <v>Home AV</v>
      </c>
    </row>
    <row r="74" spans="1:9" x14ac:dyDescent="0.35">
      <c r="A74" s="98">
        <v>45748</v>
      </c>
      <c r="B74" s="14" t="s">
        <v>120</v>
      </c>
      <c r="C74" s="14" t="s">
        <v>120</v>
      </c>
      <c r="D74" s="14">
        <v>10</v>
      </c>
      <c r="E74" s="14">
        <v>5120101</v>
      </c>
      <c r="F74" s="14" t="s">
        <v>111</v>
      </c>
      <c r="G74" s="14">
        <v>14</v>
      </c>
      <c r="H74" s="14" t="str">
        <f t="shared" si="2"/>
        <v>5</v>
      </c>
      <c r="I74" s="14" t="str">
        <f>VLOOKUP(H74,ref!I:J,2,FALSE)</f>
        <v>Dect</v>
      </c>
    </row>
    <row r="75" spans="1:9" x14ac:dyDescent="0.35">
      <c r="A75" s="98">
        <v>45748</v>
      </c>
      <c r="B75" s="14" t="s">
        <v>120</v>
      </c>
      <c r="C75" s="14" t="s">
        <v>120</v>
      </c>
      <c r="D75" s="14">
        <v>10</v>
      </c>
      <c r="E75" s="14">
        <v>5120101</v>
      </c>
      <c r="F75" s="14" t="s">
        <v>112</v>
      </c>
      <c r="G75" s="14">
        <v>4</v>
      </c>
      <c r="H75" s="14" t="str">
        <f t="shared" si="2"/>
        <v>5</v>
      </c>
      <c r="I75" s="14" t="str">
        <f>VLOOKUP(H75,ref!I:J,2,FALSE)</f>
        <v>Dect</v>
      </c>
    </row>
    <row r="76" spans="1:9" x14ac:dyDescent="0.35">
      <c r="A76" s="98">
        <v>45901</v>
      </c>
      <c r="B76" s="14" t="s">
        <v>120</v>
      </c>
      <c r="C76" s="14" t="s">
        <v>120</v>
      </c>
      <c r="D76" s="14">
        <v>10</v>
      </c>
      <c r="E76" s="14">
        <v>5120101</v>
      </c>
      <c r="F76" s="14" t="s">
        <v>324</v>
      </c>
      <c r="G76" s="14">
        <v>10</v>
      </c>
      <c r="H76" s="14" t="str">
        <f t="shared" si="2"/>
        <v>5</v>
      </c>
      <c r="I76" s="14" t="str">
        <f>VLOOKUP(H76,ref!I:J,2,FALSE)</f>
        <v>Dect</v>
      </c>
    </row>
    <row r="77" spans="1:9" x14ac:dyDescent="0.35">
      <c r="A77" s="98">
        <v>45748</v>
      </c>
      <c r="B77" s="14" t="s">
        <v>120</v>
      </c>
      <c r="C77" s="14" t="s">
        <v>120</v>
      </c>
      <c r="D77" s="14">
        <v>10</v>
      </c>
      <c r="E77" s="14">
        <v>5120101</v>
      </c>
      <c r="F77" s="14" t="s">
        <v>113</v>
      </c>
      <c r="G77" s="14">
        <v>14</v>
      </c>
      <c r="H77" s="14" t="str">
        <f t="shared" si="2"/>
        <v>5</v>
      </c>
      <c r="I77" s="14" t="str">
        <f>VLOOKUP(H77,ref!I:J,2,FALSE)</f>
        <v>Dect</v>
      </c>
    </row>
    <row r="78" spans="1:9" x14ac:dyDescent="0.35">
      <c r="A78" s="98">
        <v>45748</v>
      </c>
      <c r="B78" s="14" t="s">
        <v>120</v>
      </c>
      <c r="C78" s="14" t="s">
        <v>120</v>
      </c>
      <c r="D78" s="14">
        <v>10</v>
      </c>
      <c r="E78" s="14">
        <v>5120101</v>
      </c>
      <c r="F78" s="14" t="s">
        <v>114</v>
      </c>
      <c r="G78" s="14">
        <v>14</v>
      </c>
      <c r="H78" s="14" t="str">
        <f t="shared" si="2"/>
        <v>5</v>
      </c>
      <c r="I78" s="14" t="str">
        <f>VLOOKUP(H78,ref!I:J,2,FALSE)</f>
        <v>Dect</v>
      </c>
    </row>
    <row r="79" spans="1:9" x14ac:dyDescent="0.35">
      <c r="A79" s="98">
        <v>45748</v>
      </c>
      <c r="B79" s="14" t="s">
        <v>120</v>
      </c>
      <c r="C79" s="14" t="s">
        <v>120</v>
      </c>
      <c r="D79" s="14">
        <v>10</v>
      </c>
      <c r="E79" s="14">
        <v>5120101</v>
      </c>
      <c r="F79" s="14" t="s">
        <v>115</v>
      </c>
      <c r="G79" s="14">
        <v>4</v>
      </c>
      <c r="H79" s="14" t="str">
        <f t="shared" si="2"/>
        <v>5</v>
      </c>
      <c r="I79" s="14" t="str">
        <f>VLOOKUP(H79,ref!I:J,2,FALSE)</f>
        <v>Dect</v>
      </c>
    </row>
    <row r="80" spans="1:9" x14ac:dyDescent="0.35">
      <c r="A80" s="98">
        <v>45870</v>
      </c>
      <c r="B80" s="14" t="s">
        <v>120</v>
      </c>
      <c r="C80" s="14" t="s">
        <v>120</v>
      </c>
      <c r="D80" s="14">
        <v>10</v>
      </c>
      <c r="E80" s="14">
        <v>5120101</v>
      </c>
      <c r="F80" s="14" t="s">
        <v>325</v>
      </c>
      <c r="G80" s="14">
        <v>20</v>
      </c>
      <c r="H80" s="14" t="str">
        <f t="shared" si="2"/>
        <v>5</v>
      </c>
      <c r="I80" s="14" t="str">
        <f>VLOOKUP(H80,ref!I:J,2,FALSE)</f>
        <v>Dect</v>
      </c>
    </row>
    <row r="81" spans="1:9" x14ac:dyDescent="0.35">
      <c r="A81" s="98">
        <v>45931</v>
      </c>
      <c r="B81" s="14" t="s">
        <v>122</v>
      </c>
      <c r="C81" s="14" t="s">
        <v>123</v>
      </c>
      <c r="D81" s="14">
        <v>10</v>
      </c>
      <c r="E81" s="14">
        <v>3020104</v>
      </c>
      <c r="F81" s="14" t="s">
        <v>283</v>
      </c>
      <c r="G81" s="14">
        <v>44</v>
      </c>
      <c r="H81" s="14" t="str">
        <f t="shared" si="2"/>
        <v>3</v>
      </c>
      <c r="I81" s="14" t="str">
        <f>VLOOKUP(H81,ref!I:J,2,FALSE)</f>
        <v>Home AV</v>
      </c>
    </row>
    <row r="82" spans="1:9" x14ac:dyDescent="0.35">
      <c r="A82" s="98">
        <v>45870</v>
      </c>
      <c r="B82" s="14" t="s">
        <v>122</v>
      </c>
      <c r="C82" s="14" t="s">
        <v>123</v>
      </c>
      <c r="D82" s="14">
        <v>10</v>
      </c>
      <c r="E82" s="14">
        <v>8021009</v>
      </c>
      <c r="F82" s="14" t="s">
        <v>326</v>
      </c>
      <c r="G82" s="14">
        <v>800</v>
      </c>
      <c r="H82" s="14" t="str">
        <f t="shared" si="2"/>
        <v>8</v>
      </c>
      <c r="I82" s="14" t="str">
        <f>VLOOKUP(H82,ref!I:J,2,FALSE)</f>
        <v>Beauty</v>
      </c>
    </row>
    <row r="83" spans="1:9" x14ac:dyDescent="0.35">
      <c r="A83" s="98">
        <v>45870</v>
      </c>
      <c r="B83" s="14" t="s">
        <v>122</v>
      </c>
      <c r="C83" s="14" t="s">
        <v>123</v>
      </c>
      <c r="D83" s="14">
        <v>10</v>
      </c>
      <c r="E83" s="14">
        <v>8021009</v>
      </c>
      <c r="F83" s="14" t="s">
        <v>327</v>
      </c>
      <c r="G83" s="14">
        <v>700</v>
      </c>
      <c r="H83" s="14" t="str">
        <f t="shared" si="2"/>
        <v>8</v>
      </c>
      <c r="I83" s="14" t="str">
        <f>VLOOKUP(H83,ref!I:J,2,FALSE)</f>
        <v>Beauty</v>
      </c>
    </row>
    <row r="84" spans="1:9" x14ac:dyDescent="0.35">
      <c r="A84" s="98">
        <v>45748</v>
      </c>
      <c r="B84" s="14" t="s">
        <v>328</v>
      </c>
      <c r="C84" s="14" t="s">
        <v>329</v>
      </c>
      <c r="D84" s="14">
        <v>10</v>
      </c>
      <c r="E84" s="14">
        <v>2040702</v>
      </c>
      <c r="F84" s="14" t="s">
        <v>330</v>
      </c>
      <c r="G84" s="14">
        <v>1</v>
      </c>
      <c r="H84" s="14" t="str">
        <f t="shared" si="2"/>
        <v>2</v>
      </c>
      <c r="I84" s="14" t="str">
        <f>VLOOKUP(H84,ref!I:J,2,FALSE)</f>
        <v>DI</v>
      </c>
    </row>
    <row r="85" spans="1:9" x14ac:dyDescent="0.35">
      <c r="A85" s="98">
        <v>45901</v>
      </c>
      <c r="B85" s="14" t="s">
        <v>331</v>
      </c>
      <c r="C85" s="14" t="s">
        <v>329</v>
      </c>
      <c r="D85" s="14">
        <v>10</v>
      </c>
      <c r="E85" s="14">
        <v>2070406</v>
      </c>
      <c r="F85" s="14" t="s">
        <v>332</v>
      </c>
      <c r="G85" s="14">
        <v>3</v>
      </c>
      <c r="H85" s="14" t="str">
        <f t="shared" si="2"/>
        <v>2</v>
      </c>
      <c r="I85" s="14" t="str">
        <f>VLOOKUP(H85,ref!I:J,2,FALSE)</f>
        <v>DI</v>
      </c>
    </row>
    <row r="86" spans="1:9" x14ac:dyDescent="0.35">
      <c r="A86" s="98">
        <v>45901</v>
      </c>
      <c r="B86" s="14" t="s">
        <v>331</v>
      </c>
      <c r="C86" s="14" t="s">
        <v>329</v>
      </c>
      <c r="D86" s="14">
        <v>10</v>
      </c>
      <c r="E86" s="14">
        <v>2070406</v>
      </c>
      <c r="F86" s="14" t="s">
        <v>333</v>
      </c>
      <c r="G86" s="14">
        <v>10</v>
      </c>
      <c r="H86" s="14" t="str">
        <f t="shared" si="2"/>
        <v>2</v>
      </c>
      <c r="I86" s="14" t="str">
        <f>VLOOKUP(H86,ref!I:J,2,FALSE)</f>
        <v>DI</v>
      </c>
    </row>
    <row r="87" spans="1:9" x14ac:dyDescent="0.35">
      <c r="A87" s="98">
        <v>45901</v>
      </c>
      <c r="B87" s="14" t="s">
        <v>331</v>
      </c>
      <c r="C87" s="14" t="s">
        <v>329</v>
      </c>
      <c r="D87" s="14">
        <v>10</v>
      </c>
      <c r="E87" s="14">
        <v>2070406</v>
      </c>
      <c r="F87" s="14" t="s">
        <v>334</v>
      </c>
      <c r="G87" s="14">
        <v>3</v>
      </c>
      <c r="H87" s="14" t="str">
        <f t="shared" si="2"/>
        <v>2</v>
      </c>
      <c r="I87" s="14" t="str">
        <f>VLOOKUP(H87,ref!I:J,2,FALSE)</f>
        <v>DI</v>
      </c>
    </row>
    <row r="88" spans="1:9" x14ac:dyDescent="0.35">
      <c r="A88" s="98">
        <v>45931</v>
      </c>
      <c r="B88" s="14" t="s">
        <v>331</v>
      </c>
      <c r="C88" s="14" t="s">
        <v>329</v>
      </c>
      <c r="D88" s="14">
        <v>10</v>
      </c>
      <c r="E88" s="14">
        <v>3020104</v>
      </c>
      <c r="F88" s="14" t="s">
        <v>335</v>
      </c>
      <c r="G88" s="14">
        <v>5</v>
      </c>
      <c r="H88" s="14" t="str">
        <f t="shared" si="2"/>
        <v>3</v>
      </c>
      <c r="I88" s="14" t="str">
        <f>VLOOKUP(H88,ref!I:J,2,FALSE)</f>
        <v>Home AV</v>
      </c>
    </row>
    <row r="89" spans="1:9" x14ac:dyDescent="0.35">
      <c r="A89" s="98">
        <v>45901</v>
      </c>
      <c r="B89" s="14" t="s">
        <v>124</v>
      </c>
      <c r="C89" s="14" t="s">
        <v>125</v>
      </c>
      <c r="D89" s="14">
        <v>10</v>
      </c>
      <c r="E89" s="14">
        <v>8020101</v>
      </c>
      <c r="F89" s="14" t="s">
        <v>336</v>
      </c>
      <c r="G89" s="14">
        <v>50</v>
      </c>
      <c r="H89" s="14" t="str">
        <f t="shared" si="2"/>
        <v>8</v>
      </c>
      <c r="I89" s="14" t="str">
        <f>VLOOKUP(H89,ref!I:J,2,FALSE)</f>
        <v>Beauty</v>
      </c>
    </row>
    <row r="90" spans="1:9" x14ac:dyDescent="0.35">
      <c r="A90" s="98">
        <v>45931</v>
      </c>
      <c r="B90" s="14" t="s">
        <v>126</v>
      </c>
      <c r="C90" s="14" t="s">
        <v>125</v>
      </c>
      <c r="D90" s="14">
        <v>10</v>
      </c>
      <c r="E90" s="14">
        <v>8021009</v>
      </c>
      <c r="F90" s="14" t="s">
        <v>337</v>
      </c>
      <c r="G90" s="14">
        <v>50</v>
      </c>
      <c r="H90" s="14" t="str">
        <f t="shared" si="2"/>
        <v>8</v>
      </c>
      <c r="I90" s="14" t="str">
        <f>VLOOKUP(H90,ref!I:J,2,FALSE)</f>
        <v>Beauty</v>
      </c>
    </row>
  </sheetData>
  <autoFilter ref="A1:G90" xr:uid="{541E7D34-C406-4DC4-89C9-27778CDA9898}"/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8F9BF-C1C7-47F4-881B-7A7FC4A3EDAE}">
  <sheetPr>
    <tabColor rgb="FFFF99CC"/>
  </sheetPr>
  <dimension ref="A1:G52"/>
  <sheetViews>
    <sheetView workbookViewId="0">
      <selection activeCell="G15" sqref="G15"/>
    </sheetView>
  </sheetViews>
  <sheetFormatPr defaultRowHeight="14.5" x14ac:dyDescent="0.35"/>
  <cols>
    <col min="1" max="1" width="11.19921875" style="14" bestFit="1" customWidth="1"/>
    <col min="2" max="2" width="31.3984375" style="14" bestFit="1" customWidth="1"/>
    <col min="3" max="3" width="5.5" style="16" bestFit="1" customWidth="1"/>
    <col min="4" max="4" width="8.796875" style="14"/>
    <col min="5" max="5" width="11.19921875" style="14" bestFit="1" customWidth="1"/>
    <col min="6" max="6" width="31.3984375" style="14" bestFit="1" customWidth="1"/>
    <col min="7" max="7" width="5.5" style="14" bestFit="1" customWidth="1"/>
    <col min="8" max="16384" width="8.796875" style="14"/>
  </cols>
  <sheetData>
    <row r="1" spans="1:7" x14ac:dyDescent="0.35">
      <c r="E1" s="8" t="s">
        <v>47</v>
      </c>
      <c r="F1" t="s">
        <v>36</v>
      </c>
    </row>
    <row r="3" spans="1:7" x14ac:dyDescent="0.35">
      <c r="A3" s="8" t="s">
        <v>47</v>
      </c>
      <c r="B3" t="s">
        <v>127</v>
      </c>
      <c r="C3" s="9" t="s">
        <v>50</v>
      </c>
      <c r="E3" s="8" t="s">
        <v>47</v>
      </c>
      <c r="F3" t="s">
        <v>127</v>
      </c>
      <c r="G3" s="9" t="s">
        <v>50</v>
      </c>
    </row>
    <row r="4" spans="1:7" x14ac:dyDescent="0.35">
      <c r="A4" s="6" t="s">
        <v>37</v>
      </c>
      <c r="B4">
        <v>21</v>
      </c>
      <c r="C4" s="9">
        <v>0.23595505617977527</v>
      </c>
      <c r="E4" s="6" t="s">
        <v>72</v>
      </c>
      <c r="F4">
        <v>4</v>
      </c>
      <c r="G4" s="9">
        <v>0.23529411764705882</v>
      </c>
    </row>
    <row r="5" spans="1:7" x14ac:dyDescent="0.35">
      <c r="A5" s="6" t="s">
        <v>36</v>
      </c>
      <c r="B5">
        <v>17</v>
      </c>
      <c r="C5" s="9">
        <v>0.19101123595505617</v>
      </c>
      <c r="E5" s="6" t="s">
        <v>69</v>
      </c>
      <c r="F5">
        <v>3</v>
      </c>
      <c r="G5" s="9">
        <v>0.17647058823529413</v>
      </c>
    </row>
    <row r="6" spans="1:7" x14ac:dyDescent="0.35">
      <c r="A6" s="6" t="s">
        <v>42</v>
      </c>
      <c r="B6">
        <v>17</v>
      </c>
      <c r="C6" s="9">
        <v>0.19101123595505617</v>
      </c>
      <c r="E6" s="6" t="s">
        <v>73</v>
      </c>
      <c r="F6">
        <v>2</v>
      </c>
      <c r="G6" s="9">
        <v>0.11764705882352941</v>
      </c>
    </row>
    <row r="7" spans="1:7" x14ac:dyDescent="0.35">
      <c r="A7" s="6" t="s">
        <v>38</v>
      </c>
      <c r="B7">
        <v>15</v>
      </c>
      <c r="C7" s="9">
        <v>0.16853932584269662</v>
      </c>
      <c r="E7" s="6" t="s">
        <v>122</v>
      </c>
      <c r="F7">
        <v>2</v>
      </c>
      <c r="G7" s="9">
        <v>0.11764705882352941</v>
      </c>
    </row>
    <row r="8" spans="1:7" x14ac:dyDescent="0.35">
      <c r="A8" s="6" t="s">
        <v>44</v>
      </c>
      <c r="B8">
        <v>9</v>
      </c>
      <c r="C8" s="9">
        <v>0.10112359550561797</v>
      </c>
      <c r="E8" s="6" t="s">
        <v>63</v>
      </c>
      <c r="F8">
        <v>1</v>
      </c>
      <c r="G8" s="9">
        <v>5.8823529411764705E-2</v>
      </c>
    </row>
    <row r="9" spans="1:7" x14ac:dyDescent="0.35">
      <c r="A9" s="6" t="s">
        <v>35</v>
      </c>
      <c r="B9">
        <v>9</v>
      </c>
      <c r="C9" s="9">
        <v>0.10112359550561797</v>
      </c>
      <c r="E9" s="6" t="s">
        <v>124</v>
      </c>
      <c r="F9">
        <v>1</v>
      </c>
      <c r="G9" s="9">
        <v>5.8823529411764705E-2</v>
      </c>
    </row>
    <row r="10" spans="1:7" x14ac:dyDescent="0.35">
      <c r="A10" s="6" t="s">
        <v>41</v>
      </c>
      <c r="B10">
        <v>1</v>
      </c>
      <c r="C10" s="9">
        <v>1.1235955056179775E-2</v>
      </c>
      <c r="E10" s="6" t="s">
        <v>77</v>
      </c>
      <c r="F10">
        <v>1</v>
      </c>
      <c r="G10" s="9">
        <v>5.8823529411764705E-2</v>
      </c>
    </row>
    <row r="11" spans="1:7" x14ac:dyDescent="0.35">
      <c r="A11" s="6" t="s">
        <v>49</v>
      </c>
      <c r="B11">
        <v>89</v>
      </c>
      <c r="C11" s="9">
        <v>1</v>
      </c>
      <c r="E11" s="6" t="s">
        <v>315</v>
      </c>
      <c r="F11">
        <v>1</v>
      </c>
      <c r="G11" s="9">
        <v>5.8823529411764705E-2</v>
      </c>
    </row>
    <row r="12" spans="1:7" x14ac:dyDescent="0.35">
      <c r="C12" s="14"/>
      <c r="E12" s="6" t="s">
        <v>126</v>
      </c>
      <c r="F12">
        <v>1</v>
      </c>
      <c r="G12" s="9">
        <v>5.8823529411764705E-2</v>
      </c>
    </row>
    <row r="13" spans="1:7" x14ac:dyDescent="0.35">
      <c r="C13" s="14"/>
      <c r="E13" s="6" t="s">
        <v>71</v>
      </c>
      <c r="F13">
        <v>1</v>
      </c>
      <c r="G13" s="9">
        <v>5.8823529411764705E-2</v>
      </c>
    </row>
    <row r="14" spans="1:7" x14ac:dyDescent="0.35">
      <c r="C14" s="14"/>
      <c r="E14" s="6" t="s">
        <v>49</v>
      </c>
      <c r="F14">
        <v>17</v>
      </c>
      <c r="G14" s="9">
        <v>1</v>
      </c>
    </row>
    <row r="15" spans="1:7" x14ac:dyDescent="0.35">
      <c r="C15" s="14"/>
      <c r="E15"/>
      <c r="F15"/>
      <c r="G15"/>
    </row>
    <row r="16" spans="1:7" x14ac:dyDescent="0.35">
      <c r="C16" s="14"/>
      <c r="E16"/>
      <c r="F16"/>
      <c r="G16"/>
    </row>
    <row r="17" spans="3:7" x14ac:dyDescent="0.35">
      <c r="C17" s="14"/>
      <c r="E17"/>
      <c r="F17"/>
      <c r="G17"/>
    </row>
    <row r="18" spans="3:7" x14ac:dyDescent="0.35">
      <c r="C18" s="14"/>
      <c r="E18"/>
      <c r="F18"/>
      <c r="G18"/>
    </row>
    <row r="19" spans="3:7" x14ac:dyDescent="0.35">
      <c r="C19" s="14"/>
      <c r="E19"/>
      <c r="F19"/>
      <c r="G19"/>
    </row>
    <row r="20" spans="3:7" x14ac:dyDescent="0.35">
      <c r="C20" s="14"/>
      <c r="E20"/>
      <c r="F20"/>
      <c r="G20"/>
    </row>
    <row r="21" spans="3:7" x14ac:dyDescent="0.35">
      <c r="C21" s="14"/>
      <c r="E21"/>
      <c r="F21"/>
      <c r="G21"/>
    </row>
    <row r="22" spans="3:7" x14ac:dyDescent="0.35">
      <c r="C22" s="14"/>
      <c r="E22"/>
      <c r="F22"/>
      <c r="G22"/>
    </row>
    <row r="23" spans="3:7" x14ac:dyDescent="0.35">
      <c r="C23" s="14"/>
    </row>
    <row r="24" spans="3:7" x14ac:dyDescent="0.35">
      <c r="C24" s="14"/>
    </row>
    <row r="25" spans="3:7" x14ac:dyDescent="0.35">
      <c r="C25" s="14"/>
    </row>
    <row r="26" spans="3:7" x14ac:dyDescent="0.35">
      <c r="C26" s="14"/>
    </row>
    <row r="27" spans="3:7" x14ac:dyDescent="0.35">
      <c r="C27" s="14"/>
    </row>
    <row r="28" spans="3:7" x14ac:dyDescent="0.35">
      <c r="C28" s="14"/>
    </row>
    <row r="29" spans="3:7" x14ac:dyDescent="0.35">
      <c r="C29" s="14"/>
    </row>
    <row r="30" spans="3:7" x14ac:dyDescent="0.35">
      <c r="C30" s="14"/>
    </row>
    <row r="31" spans="3:7" x14ac:dyDescent="0.35">
      <c r="C31" s="14"/>
    </row>
    <row r="32" spans="3:7" x14ac:dyDescent="0.35">
      <c r="C32" s="14"/>
    </row>
    <row r="33" spans="3:3" x14ac:dyDescent="0.35">
      <c r="C33" s="14"/>
    </row>
    <row r="34" spans="3:3" x14ac:dyDescent="0.35">
      <c r="C34" s="14"/>
    </row>
    <row r="35" spans="3:3" x14ac:dyDescent="0.35">
      <c r="C35" s="14"/>
    </row>
    <row r="36" spans="3:3" x14ac:dyDescent="0.35">
      <c r="C36" s="14"/>
    </row>
    <row r="37" spans="3:3" x14ac:dyDescent="0.35">
      <c r="C37" s="14"/>
    </row>
    <row r="38" spans="3:3" x14ac:dyDescent="0.35">
      <c r="C38" s="14"/>
    </row>
    <row r="39" spans="3:3" x14ac:dyDescent="0.35">
      <c r="C39" s="14"/>
    </row>
    <row r="40" spans="3:3" x14ac:dyDescent="0.35">
      <c r="C40" s="14"/>
    </row>
    <row r="41" spans="3:3" x14ac:dyDescent="0.35">
      <c r="C41" s="14"/>
    </row>
    <row r="42" spans="3:3" x14ac:dyDescent="0.35">
      <c r="C42" s="14"/>
    </row>
    <row r="43" spans="3:3" x14ac:dyDescent="0.35">
      <c r="C43" s="14"/>
    </row>
    <row r="44" spans="3:3" x14ac:dyDescent="0.35">
      <c r="C44" s="14"/>
    </row>
    <row r="45" spans="3:3" x14ac:dyDescent="0.35">
      <c r="C45" s="14"/>
    </row>
    <row r="46" spans="3:3" x14ac:dyDescent="0.35">
      <c r="C46" s="14"/>
    </row>
    <row r="47" spans="3:3" x14ac:dyDescent="0.35">
      <c r="C47" s="14"/>
    </row>
    <row r="48" spans="3:3" x14ac:dyDescent="0.35">
      <c r="C48" s="14"/>
    </row>
    <row r="49" spans="3:3" x14ac:dyDescent="0.35">
      <c r="C49" s="14"/>
    </row>
    <row r="50" spans="3:3" x14ac:dyDescent="0.35">
      <c r="C50" s="14"/>
    </row>
    <row r="51" spans="3:3" x14ac:dyDescent="0.35">
      <c r="C51" s="14"/>
    </row>
    <row r="52" spans="3:3" x14ac:dyDescent="0.35">
      <c r="C52" s="14"/>
    </row>
  </sheetData>
  <pageMargins left="0.7" right="0.7" top="0.75" bottom="0.75" header="0.3" footer="0.3"/>
  <customProperties>
    <customPr name="_pios_id" r:id="rId3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AC06-7C22-48CC-8836-2666AC3A0E57}">
  <dimension ref="A1:J24"/>
  <sheetViews>
    <sheetView workbookViewId="0">
      <selection activeCell="G15" sqref="G15"/>
    </sheetView>
  </sheetViews>
  <sheetFormatPr defaultRowHeight="14" x14ac:dyDescent="0.3"/>
  <cols>
    <col min="1" max="1" width="15.796875" bestFit="1" customWidth="1"/>
  </cols>
  <sheetData>
    <row r="1" spans="1:10" x14ac:dyDescent="0.3">
      <c r="A1" t="s">
        <v>0</v>
      </c>
      <c r="B1" t="s">
        <v>28</v>
      </c>
      <c r="F1" t="s">
        <v>28</v>
      </c>
      <c r="G1" t="s">
        <v>47</v>
      </c>
      <c r="I1" t="s">
        <v>28</v>
      </c>
      <c r="J1" t="s">
        <v>47</v>
      </c>
    </row>
    <row r="2" spans="1:10" ht="14.5" x14ac:dyDescent="0.35">
      <c r="A2" s="3" t="s">
        <v>10</v>
      </c>
      <c r="B2" s="3" t="s">
        <v>29</v>
      </c>
      <c r="F2" s="3" t="s">
        <v>39</v>
      </c>
      <c r="G2" t="s">
        <v>41</v>
      </c>
      <c r="I2" s="14" t="s">
        <v>128</v>
      </c>
      <c r="J2" s="14" t="s">
        <v>41</v>
      </c>
    </row>
    <row r="3" spans="1:10" ht="14.5" x14ac:dyDescent="0.35">
      <c r="A3" s="3" t="s">
        <v>9</v>
      </c>
      <c r="B3" s="3" t="s">
        <v>29</v>
      </c>
      <c r="F3" s="3" t="s">
        <v>40</v>
      </c>
      <c r="G3" t="s">
        <v>42</v>
      </c>
      <c r="I3" s="14" t="s">
        <v>129</v>
      </c>
      <c r="J3" s="14" t="s">
        <v>35</v>
      </c>
    </row>
    <row r="4" spans="1:10" ht="14.5" x14ac:dyDescent="0.35">
      <c r="A4" s="3" t="s">
        <v>6</v>
      </c>
      <c r="B4" s="3" t="s">
        <v>29</v>
      </c>
      <c r="F4" s="3" t="s">
        <v>29</v>
      </c>
      <c r="G4" t="s">
        <v>35</v>
      </c>
      <c r="I4" s="14" t="s">
        <v>130</v>
      </c>
      <c r="J4" s="14" t="s">
        <v>42</v>
      </c>
    </row>
    <row r="5" spans="1:10" ht="14.5" x14ac:dyDescent="0.35">
      <c r="A5" s="3" t="s">
        <v>7</v>
      </c>
      <c r="B5" s="3" t="s">
        <v>29</v>
      </c>
      <c r="F5" s="3" t="s">
        <v>32</v>
      </c>
      <c r="G5" t="s">
        <v>38</v>
      </c>
      <c r="I5" s="15" t="s">
        <v>131</v>
      </c>
      <c r="J5" s="14" t="s">
        <v>38</v>
      </c>
    </row>
    <row r="6" spans="1:10" ht="14.5" x14ac:dyDescent="0.35">
      <c r="A6" s="3" t="s">
        <v>4</v>
      </c>
      <c r="B6" s="3" t="s">
        <v>29</v>
      </c>
      <c r="F6" s="3" t="s">
        <v>43</v>
      </c>
      <c r="G6" t="s">
        <v>44</v>
      </c>
      <c r="I6" s="15" t="s">
        <v>132</v>
      </c>
      <c r="J6" s="14" t="s">
        <v>44</v>
      </c>
    </row>
    <row r="7" spans="1:10" ht="14.5" x14ac:dyDescent="0.35">
      <c r="A7" s="3" t="s">
        <v>8</v>
      </c>
      <c r="B7" s="3" t="s">
        <v>29</v>
      </c>
      <c r="F7" s="3" t="s">
        <v>31</v>
      </c>
      <c r="G7" t="s">
        <v>37</v>
      </c>
      <c r="I7" s="14" t="s">
        <v>133</v>
      </c>
      <c r="J7" s="14" t="s">
        <v>37</v>
      </c>
    </row>
    <row r="8" spans="1:10" ht="14.5" x14ac:dyDescent="0.35">
      <c r="A8" s="3" t="s">
        <v>26</v>
      </c>
      <c r="B8" s="3" t="s">
        <v>30</v>
      </c>
      <c r="F8" s="3" t="s">
        <v>30</v>
      </c>
      <c r="G8" t="s">
        <v>36</v>
      </c>
      <c r="I8" s="14" t="s">
        <v>134</v>
      </c>
      <c r="J8" s="14" t="s">
        <v>36</v>
      </c>
    </row>
    <row r="9" spans="1:10" ht="14.5" x14ac:dyDescent="0.35">
      <c r="A9" s="3" t="s">
        <v>27</v>
      </c>
      <c r="B9" s="3" t="s">
        <v>30</v>
      </c>
      <c r="F9" s="7" t="s">
        <v>45</v>
      </c>
      <c r="G9" t="s">
        <v>46</v>
      </c>
      <c r="I9" s="17" t="s">
        <v>45</v>
      </c>
      <c r="J9" s="14" t="s">
        <v>46</v>
      </c>
    </row>
    <row r="10" spans="1:10" x14ac:dyDescent="0.3">
      <c r="A10" s="3" t="s">
        <v>24</v>
      </c>
      <c r="B10" s="3" t="s">
        <v>30</v>
      </c>
    </row>
    <row r="11" spans="1:10" x14ac:dyDescent="0.3">
      <c r="A11" s="3" t="s">
        <v>20</v>
      </c>
      <c r="B11" s="3" t="s">
        <v>30</v>
      </c>
    </row>
    <row r="12" spans="1:10" x14ac:dyDescent="0.3">
      <c r="A12" s="3" t="s">
        <v>22</v>
      </c>
      <c r="B12" s="3" t="s">
        <v>30</v>
      </c>
    </row>
    <row r="13" spans="1:10" x14ac:dyDescent="0.3">
      <c r="A13" s="3" t="s">
        <v>23</v>
      </c>
      <c r="B13" s="3" t="s">
        <v>30</v>
      </c>
    </row>
    <row r="14" spans="1:10" x14ac:dyDescent="0.3">
      <c r="A14" s="3" t="s">
        <v>21</v>
      </c>
      <c r="B14" s="3" t="s">
        <v>30</v>
      </c>
    </row>
    <row r="15" spans="1:10" x14ac:dyDescent="0.3">
      <c r="A15" s="3" t="s">
        <v>25</v>
      </c>
      <c r="B15" s="3" t="s">
        <v>30</v>
      </c>
    </row>
    <row r="16" spans="1:10" x14ac:dyDescent="0.3">
      <c r="A16" s="3" t="s">
        <v>17</v>
      </c>
      <c r="B16" s="3" t="s">
        <v>31</v>
      </c>
    </row>
    <row r="17" spans="1:2" x14ac:dyDescent="0.3">
      <c r="A17" s="3" t="s">
        <v>18</v>
      </c>
      <c r="B17" s="3" t="s">
        <v>31</v>
      </c>
    </row>
    <row r="18" spans="1:2" x14ac:dyDescent="0.3">
      <c r="A18" s="3" t="s">
        <v>16</v>
      </c>
      <c r="B18" s="3" t="s">
        <v>32</v>
      </c>
    </row>
    <row r="19" spans="1:2" x14ac:dyDescent="0.3">
      <c r="A19" s="3" t="s">
        <v>14</v>
      </c>
      <c r="B19" s="3" t="s">
        <v>32</v>
      </c>
    </row>
    <row r="20" spans="1:2" x14ac:dyDescent="0.3">
      <c r="A20" s="3" t="s">
        <v>15</v>
      </c>
      <c r="B20" s="3" t="s">
        <v>32</v>
      </c>
    </row>
    <row r="21" spans="1:2" x14ac:dyDescent="0.3">
      <c r="A21" s="3" t="s">
        <v>13</v>
      </c>
      <c r="B21" s="3" t="s">
        <v>32</v>
      </c>
    </row>
    <row r="22" spans="1:2" x14ac:dyDescent="0.3">
      <c r="A22" s="3" t="s">
        <v>12</v>
      </c>
      <c r="B22" s="3" t="s">
        <v>29</v>
      </c>
    </row>
    <row r="23" spans="1:2" x14ac:dyDescent="0.3">
      <c r="A23" s="3" t="s">
        <v>11</v>
      </c>
      <c r="B23" s="3" t="s">
        <v>29</v>
      </c>
    </row>
    <row r="24" spans="1:2" x14ac:dyDescent="0.3">
      <c r="A24" s="3" t="s">
        <v>19</v>
      </c>
      <c r="B24" s="3" t="s">
        <v>31</v>
      </c>
    </row>
  </sheetData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72E-5F3E-4239-B948-17B6B7209B50}">
  <dimension ref="B3:E7"/>
  <sheetViews>
    <sheetView workbookViewId="0">
      <selection activeCell="G20" sqref="G20"/>
    </sheetView>
  </sheetViews>
  <sheetFormatPr defaultRowHeight="14" x14ac:dyDescent="0.3"/>
  <cols>
    <col min="2" max="2" width="15.8984375" bestFit="1" customWidth="1"/>
    <col min="3" max="3" width="17.8984375" customWidth="1"/>
    <col min="4" max="4" width="21.59765625" bestFit="1" customWidth="1"/>
    <col min="5" max="5" width="15.3984375" bestFit="1" customWidth="1"/>
  </cols>
  <sheetData>
    <row r="3" spans="2:5" x14ac:dyDescent="0.3">
      <c r="B3" s="11" t="s">
        <v>265</v>
      </c>
      <c r="C3" s="11" t="s">
        <v>264</v>
      </c>
      <c r="D3" s="11" t="s">
        <v>269</v>
      </c>
      <c r="E3" s="11" t="s">
        <v>515</v>
      </c>
    </row>
    <row r="4" spans="2:5" x14ac:dyDescent="0.3">
      <c r="B4" s="11" t="s">
        <v>266</v>
      </c>
      <c r="C4" s="11" t="s">
        <v>268</v>
      </c>
      <c r="D4" s="11" t="s">
        <v>267</v>
      </c>
      <c r="E4" s="11" t="s">
        <v>518</v>
      </c>
    </row>
    <row r="5" spans="2:5" x14ac:dyDescent="0.3">
      <c r="B5" s="11" t="s">
        <v>270</v>
      </c>
      <c r="C5" s="11" t="s">
        <v>268</v>
      </c>
      <c r="D5" s="11" t="s">
        <v>267</v>
      </c>
      <c r="E5" s="11" t="s">
        <v>516</v>
      </c>
    </row>
    <row r="6" spans="2:5" x14ac:dyDescent="0.3">
      <c r="B6" s="11" t="s">
        <v>271</v>
      </c>
      <c r="C6" s="11" t="s">
        <v>272</v>
      </c>
      <c r="D6" s="11" t="s">
        <v>273</v>
      </c>
      <c r="E6" s="11" t="s">
        <v>517</v>
      </c>
    </row>
    <row r="7" spans="2:5" x14ac:dyDescent="0.3">
      <c r="B7" s="11" t="s">
        <v>274</v>
      </c>
      <c r="C7" s="11" t="s">
        <v>275</v>
      </c>
      <c r="D7" s="11" t="s">
        <v>276</v>
      </c>
      <c r="E7" s="11" t="s">
        <v>517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A4BC-4DB2-4062-92A1-28A465B4E3A9}">
  <sheetPr>
    <tabColor theme="8" tint="0.79998168889431442"/>
  </sheetPr>
  <dimension ref="B6:K60"/>
  <sheetViews>
    <sheetView showGridLines="0" zoomScale="85" zoomScaleNormal="85" workbookViewId="0">
      <selection activeCell="G20" sqref="G20"/>
    </sheetView>
  </sheetViews>
  <sheetFormatPr defaultRowHeight="14" x14ac:dyDescent="0.3"/>
  <cols>
    <col min="1" max="1" width="3" customWidth="1"/>
    <col min="2" max="2" width="10.5" style="6" bestFit="1" customWidth="1"/>
    <col min="3" max="3" width="12.09765625" customWidth="1"/>
    <col min="4" max="4" width="29.19921875" bestFit="1" customWidth="1"/>
    <col min="6" max="6" width="4.5" customWidth="1"/>
    <col min="7" max="7" width="10.5" style="6" bestFit="1" customWidth="1"/>
    <col min="8" max="8" width="8.8984375" bestFit="1" customWidth="1"/>
    <col min="9" max="9" width="34.09765625" bestFit="1" customWidth="1"/>
    <col min="10" max="10" width="29.3984375" bestFit="1" customWidth="1"/>
    <col min="11" max="11" width="5.796875" bestFit="1" customWidth="1"/>
    <col min="12" max="12" width="4.5" customWidth="1"/>
  </cols>
  <sheetData>
    <row r="6" spans="2:11" x14ac:dyDescent="0.3">
      <c r="B6" s="6" t="s">
        <v>255</v>
      </c>
      <c r="G6" s="6" t="s">
        <v>254</v>
      </c>
    </row>
    <row r="7" spans="2:11" x14ac:dyDescent="0.3">
      <c r="B7" s="51" t="s">
        <v>33</v>
      </c>
      <c r="C7" s="48" t="s">
        <v>47</v>
      </c>
      <c r="D7" s="56" t="s">
        <v>51</v>
      </c>
      <c r="E7" s="48" t="s">
        <v>50</v>
      </c>
      <c r="G7" s="51" t="s">
        <v>33</v>
      </c>
      <c r="H7" s="48" t="s">
        <v>47</v>
      </c>
      <c r="I7" s="56" t="s">
        <v>258</v>
      </c>
      <c r="J7" s="48" t="s">
        <v>206</v>
      </c>
      <c r="K7" s="55" t="s">
        <v>50</v>
      </c>
    </row>
    <row r="8" spans="2:11" x14ac:dyDescent="0.3">
      <c r="B8" s="52">
        <f>'missing P&amp;I price'!A2</f>
        <v>45775</v>
      </c>
      <c r="C8" s="27" t="s">
        <v>41</v>
      </c>
      <c r="D8" s="57">
        <f>IFERROR(VLOOKUP(C8,'pivot P&amp;I price'!B:D,2,FALSE),"")</f>
        <v>3</v>
      </c>
      <c r="E8" s="49">
        <f>IFERROR(D8/$D$16,"")</f>
        <v>0.1875</v>
      </c>
      <c r="G8" s="52">
        <v>45776</v>
      </c>
      <c r="H8" s="27" t="s">
        <v>41</v>
      </c>
      <c r="I8" s="57">
        <f>IFERROR(VLOOKUP(H8,'pivot neg. inv.'!A:B,2,FALSE),"")</f>
        <v>80</v>
      </c>
      <c r="J8" s="81">
        <f>IFERROR(VLOOKUP(H8,'pivot neg. inv.'!A:C,3,FALSE),"")</f>
        <v>-94.503430000000009</v>
      </c>
      <c r="K8" s="60">
        <f t="shared" ref="K8:K15" si="0">IFERROR(J8/$J$16,"")</f>
        <v>0.11806995587130016</v>
      </c>
    </row>
    <row r="9" spans="2:11" x14ac:dyDescent="0.3">
      <c r="B9" s="53">
        <f>B8</f>
        <v>45775</v>
      </c>
      <c r="C9" s="28" t="s">
        <v>42</v>
      </c>
      <c r="D9" s="58">
        <f>IFERROR(VLOOKUP(C9,'pivot P&amp;I price'!B:D,2,FALSE),"")</f>
        <v>3</v>
      </c>
      <c r="E9" s="50">
        <f t="shared" ref="E9:E15" si="1">IFERROR(D9/$D$16,"")</f>
        <v>0.1875</v>
      </c>
      <c r="G9" s="53">
        <v>45776</v>
      </c>
      <c r="H9" s="28" t="s">
        <v>42</v>
      </c>
      <c r="I9" s="58">
        <f>IFERROR(VLOOKUP(H9,'pivot neg. inv.'!A:B,2,FALSE),"")</f>
        <v>111</v>
      </c>
      <c r="J9" s="82">
        <f>IFERROR(VLOOKUP(H9,'pivot neg. inv.'!A:C,3,FALSE),"")</f>
        <v>-260.96624000000008</v>
      </c>
      <c r="K9" s="61">
        <f t="shared" si="0"/>
        <v>0.32604395883513576</v>
      </c>
    </row>
    <row r="10" spans="2:11" x14ac:dyDescent="0.3">
      <c r="B10" s="53">
        <f t="shared" ref="B10:B16" si="2">B9</f>
        <v>45775</v>
      </c>
      <c r="C10" s="28" t="s">
        <v>35</v>
      </c>
      <c r="D10" s="58">
        <f>IFERROR(VLOOKUP(C10,'pivot P&amp;I price'!B:D,2,FALSE),"")</f>
        <v>5</v>
      </c>
      <c r="E10" s="50">
        <f t="shared" si="1"/>
        <v>0.3125</v>
      </c>
      <c r="G10" s="53">
        <v>45776</v>
      </c>
      <c r="H10" s="28" t="s">
        <v>35</v>
      </c>
      <c r="I10" s="58">
        <f>IFERROR(VLOOKUP(H10,'pivot neg. inv.'!A:B,2,FALSE),"")</f>
        <v>31</v>
      </c>
      <c r="J10" s="82">
        <f>IFERROR(VLOOKUP(H10,'pivot neg. inv.'!A:C,3,FALSE),"")</f>
        <v>-88.363270000000028</v>
      </c>
      <c r="K10" s="61">
        <f t="shared" si="0"/>
        <v>0.11039861081808125</v>
      </c>
    </row>
    <row r="11" spans="2:11" x14ac:dyDescent="0.3">
      <c r="B11" s="53">
        <f t="shared" si="2"/>
        <v>45775</v>
      </c>
      <c r="C11" s="28" t="s">
        <v>38</v>
      </c>
      <c r="D11" s="58">
        <f>IFERROR(VLOOKUP(C11,'pivot P&amp;I price'!B:D,2,FALSE),"")</f>
        <v>3</v>
      </c>
      <c r="E11" s="50">
        <f t="shared" si="1"/>
        <v>0.1875</v>
      </c>
      <c r="G11" s="53">
        <v>45776</v>
      </c>
      <c r="H11" s="28" t="s">
        <v>38</v>
      </c>
      <c r="I11" s="58">
        <f>IFERROR(VLOOKUP(H11,'pivot neg. inv.'!A:B,2,FALSE),"")</f>
        <v>27</v>
      </c>
      <c r="J11" s="82">
        <f>IFERROR(VLOOKUP(H11,'pivot neg. inv.'!A:C,3,FALSE),"")</f>
        <v>-0.86653999999999942</v>
      </c>
      <c r="K11" s="61">
        <f t="shared" si="0"/>
        <v>1.0826309644074968E-3</v>
      </c>
    </row>
    <row r="12" spans="2:11" x14ac:dyDescent="0.3">
      <c r="B12" s="53">
        <f t="shared" si="2"/>
        <v>45775</v>
      </c>
      <c r="C12" s="28" t="s">
        <v>44</v>
      </c>
      <c r="D12" s="58" t="str">
        <f>IFERROR(VLOOKUP(C12,'pivot P&amp;I price'!B:D,2,FALSE),"")</f>
        <v/>
      </c>
      <c r="E12" s="50" t="str">
        <f t="shared" si="1"/>
        <v/>
      </c>
      <c r="G12" s="53">
        <v>45776</v>
      </c>
      <c r="H12" s="28" t="s">
        <v>44</v>
      </c>
      <c r="I12" s="58">
        <f>IFERROR(VLOOKUP(H12,'pivot neg. inv.'!A:B,2,FALSE),"")</f>
        <v>68</v>
      </c>
      <c r="J12" s="82">
        <f>IFERROR(VLOOKUP(H12,'pivot neg. inv.'!A:C,3,FALSE),"")</f>
        <v>-6.4106899999999953</v>
      </c>
      <c r="K12" s="61">
        <f t="shared" si="0"/>
        <v>8.0093377076851571E-3</v>
      </c>
    </row>
    <row r="13" spans="2:11" x14ac:dyDescent="0.3">
      <c r="B13" s="53">
        <f t="shared" si="2"/>
        <v>45775</v>
      </c>
      <c r="C13" s="28" t="s">
        <v>37</v>
      </c>
      <c r="D13" s="58">
        <f>IFERROR(VLOOKUP(C13,'pivot P&amp;I price'!B:D,2,FALSE),"")</f>
        <v>2</v>
      </c>
      <c r="E13" s="50">
        <f t="shared" si="1"/>
        <v>0.125</v>
      </c>
      <c r="G13" s="53">
        <v>45776</v>
      </c>
      <c r="H13" s="28" t="s">
        <v>37</v>
      </c>
      <c r="I13" s="58">
        <f>IFERROR(VLOOKUP(H13,'pivot neg. inv.'!A:B,2,FALSE),"")</f>
        <v>80</v>
      </c>
      <c r="J13" s="82">
        <f>IFERROR(VLOOKUP(H13,'pivot neg. inv.'!A:C,3,FALSE),"")</f>
        <v>-33.556939999999962</v>
      </c>
      <c r="K13" s="61">
        <f t="shared" si="0"/>
        <v>4.1925107109613509E-2</v>
      </c>
    </row>
    <row r="14" spans="2:11" x14ac:dyDescent="0.3">
      <c r="B14" s="53">
        <f t="shared" si="2"/>
        <v>45775</v>
      </c>
      <c r="C14" s="28" t="s">
        <v>36</v>
      </c>
      <c r="D14" s="58" t="str">
        <f>IFERROR(VLOOKUP(C14,'pivot P&amp;I price'!B:D,2,FALSE),"")</f>
        <v/>
      </c>
      <c r="E14" s="50" t="str">
        <f t="shared" si="1"/>
        <v/>
      </c>
      <c r="G14" s="53">
        <v>45776</v>
      </c>
      <c r="H14" s="28" t="s">
        <v>36</v>
      </c>
      <c r="I14" s="58">
        <f>IFERROR(VLOOKUP(H14,'pivot neg. inv.'!A:B,2,FALSE),"")</f>
        <v>231</v>
      </c>
      <c r="J14" s="82">
        <f>IFERROR(VLOOKUP(H14,'pivot neg. inv.'!A:C,3,FALSE),"")</f>
        <v>-315.73490000000038</v>
      </c>
      <c r="K14" s="61">
        <f t="shared" si="0"/>
        <v>0.39447039869377665</v>
      </c>
    </row>
    <row r="15" spans="2:11" x14ac:dyDescent="0.3">
      <c r="B15" s="69">
        <f t="shared" si="2"/>
        <v>45775</v>
      </c>
      <c r="C15" s="70" t="s">
        <v>46</v>
      </c>
      <c r="D15" s="71" t="str">
        <f>IFERROR(VLOOKUP(C15,'pivot P&amp;I price'!B:D,2,FALSE),"")</f>
        <v/>
      </c>
      <c r="E15" s="72" t="str">
        <f t="shared" si="1"/>
        <v/>
      </c>
      <c r="G15" s="54">
        <v>45776</v>
      </c>
      <c r="H15" s="29" t="s">
        <v>46</v>
      </c>
      <c r="I15" s="59" t="str">
        <f>IFERROR(VLOOKUP(H15,'pivot neg. inv.'!A:B,2,FALSE),"")</f>
        <v/>
      </c>
      <c r="J15" s="83" t="str">
        <f>IFERROR(VLOOKUP(H15,'pivot neg. inv.'!A:C,3,FALSE),"")</f>
        <v/>
      </c>
      <c r="K15" s="62" t="str">
        <f t="shared" si="0"/>
        <v/>
      </c>
    </row>
    <row r="16" spans="2:11" x14ac:dyDescent="0.3">
      <c r="B16" s="63">
        <f t="shared" si="2"/>
        <v>45775</v>
      </c>
      <c r="C16" s="64" t="s">
        <v>52</v>
      </c>
      <c r="D16" s="65">
        <f>SUM(D8:D15)</f>
        <v>16</v>
      </c>
      <c r="E16" s="68">
        <f>SUM(E8:E15)</f>
        <v>1</v>
      </c>
      <c r="G16" s="63">
        <v>45776</v>
      </c>
      <c r="H16" s="64" t="s">
        <v>52</v>
      </c>
      <c r="I16" s="65">
        <f>SUM(I8:I15)</f>
        <v>628</v>
      </c>
      <c r="J16" s="84">
        <f>SUM(J8:J15)</f>
        <v>-800.40201000000047</v>
      </c>
      <c r="K16" s="66">
        <f>SUM(K8:K15)</f>
        <v>1</v>
      </c>
    </row>
    <row r="18" spans="2:5" x14ac:dyDescent="0.3">
      <c r="B18" s="47" t="s">
        <v>33</v>
      </c>
      <c r="C18" s="48" t="s">
        <v>47</v>
      </c>
      <c r="D18" s="48" t="s">
        <v>53</v>
      </c>
      <c r="E18" s="48" t="s">
        <v>50</v>
      </c>
    </row>
    <row r="19" spans="2:5" x14ac:dyDescent="0.3">
      <c r="B19" s="13">
        <f>B8</f>
        <v>45775</v>
      </c>
      <c r="C19" s="11" t="s">
        <v>41</v>
      </c>
      <c r="D19" s="11">
        <f>IFERROR(VLOOKUP(C19,'pivot P&amp;I price'!G:H,2,FALSE),0)</f>
        <v>0</v>
      </c>
      <c r="E19" s="12" t="str">
        <f t="shared" ref="E19:E26" si="3">IFERROR(D19/$D$27,"")</f>
        <v/>
      </c>
    </row>
    <row r="20" spans="2:5" x14ac:dyDescent="0.3">
      <c r="B20" s="13">
        <f>B19</f>
        <v>45775</v>
      </c>
      <c r="C20" s="11" t="s">
        <v>42</v>
      </c>
      <c r="D20" s="11">
        <f>IFERROR(VLOOKUP(C20,'pivot P&amp;I price'!G:H,2,FALSE),0)</f>
        <v>0</v>
      </c>
      <c r="E20" s="12" t="str">
        <f t="shared" si="3"/>
        <v/>
      </c>
    </row>
    <row r="21" spans="2:5" x14ac:dyDescent="0.3">
      <c r="B21" s="13">
        <f t="shared" ref="B21:B27" si="4">B20</f>
        <v>45775</v>
      </c>
      <c r="C21" s="11" t="s">
        <v>35</v>
      </c>
      <c r="D21" s="11">
        <f>IFERROR(VLOOKUP(C21,'pivot P&amp;I price'!G:H,2,FALSE),0)</f>
        <v>0</v>
      </c>
      <c r="E21" s="12" t="str">
        <f t="shared" si="3"/>
        <v/>
      </c>
    </row>
    <row r="22" spans="2:5" x14ac:dyDescent="0.3">
      <c r="B22" s="13">
        <f t="shared" si="4"/>
        <v>45775</v>
      </c>
      <c r="C22" s="11" t="s">
        <v>38</v>
      </c>
      <c r="D22" s="11">
        <f>IFERROR(VLOOKUP(C22,'pivot P&amp;I price'!G:H,2,FALSE),0)</f>
        <v>0</v>
      </c>
      <c r="E22" s="12" t="str">
        <f t="shared" si="3"/>
        <v/>
      </c>
    </row>
    <row r="23" spans="2:5" x14ac:dyDescent="0.3">
      <c r="B23" s="13">
        <f t="shared" si="4"/>
        <v>45775</v>
      </c>
      <c r="C23" s="11" t="s">
        <v>44</v>
      </c>
      <c r="D23" s="11">
        <f>IFERROR(VLOOKUP(C23,'pivot P&amp;I price'!G:H,2,FALSE),0)</f>
        <v>0</v>
      </c>
      <c r="E23" s="12" t="str">
        <f t="shared" si="3"/>
        <v/>
      </c>
    </row>
    <row r="24" spans="2:5" x14ac:dyDescent="0.3">
      <c r="B24" s="13">
        <f t="shared" si="4"/>
        <v>45775</v>
      </c>
      <c r="C24" s="11" t="s">
        <v>37</v>
      </c>
      <c r="D24" s="11">
        <f>IFERROR(VLOOKUP(C24,'pivot P&amp;I price'!G:H,2,FALSE),0)</f>
        <v>0</v>
      </c>
      <c r="E24" s="12" t="str">
        <f t="shared" si="3"/>
        <v/>
      </c>
    </row>
    <row r="25" spans="2:5" x14ac:dyDescent="0.3">
      <c r="B25" s="13">
        <f t="shared" si="4"/>
        <v>45775</v>
      </c>
      <c r="C25" s="11" t="s">
        <v>36</v>
      </c>
      <c r="D25" s="11">
        <f>IFERROR(VLOOKUP(C25,'pivot P&amp;I price'!G:H,2,FALSE),0)</f>
        <v>0</v>
      </c>
      <c r="E25" s="12" t="str">
        <f t="shared" si="3"/>
        <v/>
      </c>
    </row>
    <row r="26" spans="2:5" x14ac:dyDescent="0.3">
      <c r="B26" s="13">
        <f t="shared" si="4"/>
        <v>45775</v>
      </c>
      <c r="C26" s="11" t="s">
        <v>46</v>
      </c>
      <c r="D26" s="11">
        <f>IFERROR(VLOOKUP(C26,'pivot P&amp;I price'!G:H,2,FALSE),0)</f>
        <v>0</v>
      </c>
      <c r="E26" s="12" t="str">
        <f t="shared" si="3"/>
        <v/>
      </c>
    </row>
    <row r="27" spans="2:5" x14ac:dyDescent="0.3">
      <c r="B27" s="67">
        <f t="shared" si="4"/>
        <v>45775</v>
      </c>
      <c r="C27" s="64" t="s">
        <v>52</v>
      </c>
      <c r="D27" s="64">
        <f>SUM(D19:D26)</f>
        <v>0</v>
      </c>
      <c r="E27" s="68">
        <f>SUM(E19:E26)</f>
        <v>0</v>
      </c>
    </row>
    <row r="29" spans="2:5" x14ac:dyDescent="0.3">
      <c r="B29" s="47" t="s">
        <v>33</v>
      </c>
      <c r="C29" s="48" t="s">
        <v>47</v>
      </c>
      <c r="D29" s="48" t="s">
        <v>135</v>
      </c>
      <c r="E29" s="48" t="s">
        <v>50</v>
      </c>
    </row>
    <row r="30" spans="2:5" x14ac:dyDescent="0.3">
      <c r="B30" s="13">
        <f>$B$8</f>
        <v>45775</v>
      </c>
      <c r="C30" s="11" t="s">
        <v>41</v>
      </c>
      <c r="D30" s="11">
        <f>IFERROR(VLOOKUP(C30,'pivot net price'!A:B,2,FALSE),0)</f>
        <v>1</v>
      </c>
      <c r="E30" s="12">
        <f t="shared" ref="E30:E37" si="5">IFERROR(D30/$D$38,"")</f>
        <v>1.1235955056179775E-2</v>
      </c>
    </row>
    <row r="31" spans="2:5" x14ac:dyDescent="0.3">
      <c r="B31" s="13">
        <f t="shared" ref="B31:B38" si="6">$B$8</f>
        <v>45775</v>
      </c>
      <c r="C31" s="11" t="s">
        <v>42</v>
      </c>
      <c r="D31" s="11">
        <f>IFERROR(VLOOKUP(C31,'pivot net price'!A:B,2,FALSE),0)</f>
        <v>17</v>
      </c>
      <c r="E31" s="12">
        <f t="shared" si="5"/>
        <v>0.19101123595505617</v>
      </c>
    </row>
    <row r="32" spans="2:5" x14ac:dyDescent="0.3">
      <c r="B32" s="13">
        <f t="shared" si="6"/>
        <v>45775</v>
      </c>
      <c r="C32" s="11" t="s">
        <v>35</v>
      </c>
      <c r="D32" s="11">
        <f>IFERROR(VLOOKUP(C32,'pivot net price'!A:B,2,FALSE),0)</f>
        <v>9</v>
      </c>
      <c r="E32" s="12">
        <f t="shared" si="5"/>
        <v>0.10112359550561797</v>
      </c>
    </row>
    <row r="33" spans="2:5" x14ac:dyDescent="0.3">
      <c r="B33" s="13">
        <f t="shared" si="6"/>
        <v>45775</v>
      </c>
      <c r="C33" s="11" t="s">
        <v>38</v>
      </c>
      <c r="D33" s="11">
        <f>IFERROR(VLOOKUP(C33,'pivot net price'!A:B,2,FALSE),0)</f>
        <v>15</v>
      </c>
      <c r="E33" s="12">
        <f t="shared" si="5"/>
        <v>0.16853932584269662</v>
      </c>
    </row>
    <row r="34" spans="2:5" x14ac:dyDescent="0.3">
      <c r="B34" s="13">
        <f t="shared" si="6"/>
        <v>45775</v>
      </c>
      <c r="C34" s="11" t="s">
        <v>44</v>
      </c>
      <c r="D34" s="11">
        <f>IFERROR(VLOOKUP(C34,'pivot net price'!A:B,2,FALSE),0)</f>
        <v>9</v>
      </c>
      <c r="E34" s="12">
        <f t="shared" si="5"/>
        <v>0.10112359550561797</v>
      </c>
    </row>
    <row r="35" spans="2:5" x14ac:dyDescent="0.3">
      <c r="B35" s="13">
        <f t="shared" si="6"/>
        <v>45775</v>
      </c>
      <c r="C35" s="11" t="s">
        <v>37</v>
      </c>
      <c r="D35" s="11">
        <f>IFERROR(VLOOKUP(C35,'pivot net price'!A:B,2,FALSE),0)</f>
        <v>21</v>
      </c>
      <c r="E35" s="12">
        <f t="shared" si="5"/>
        <v>0.23595505617977527</v>
      </c>
    </row>
    <row r="36" spans="2:5" x14ac:dyDescent="0.3">
      <c r="B36" s="13">
        <f t="shared" si="6"/>
        <v>45775</v>
      </c>
      <c r="C36" s="11" t="s">
        <v>36</v>
      </c>
      <c r="D36" s="11">
        <f>IFERROR(VLOOKUP(C36,'pivot net price'!A:B,2,FALSE),0)</f>
        <v>17</v>
      </c>
      <c r="E36" s="12">
        <f t="shared" si="5"/>
        <v>0.19101123595505617</v>
      </c>
    </row>
    <row r="37" spans="2:5" x14ac:dyDescent="0.3">
      <c r="B37" s="13">
        <f t="shared" si="6"/>
        <v>45775</v>
      </c>
      <c r="C37" s="11" t="s">
        <v>46</v>
      </c>
      <c r="D37" s="11">
        <f>IFERROR(VLOOKUP(C37,'pivot net price'!A:B,2,FALSE),0)</f>
        <v>0</v>
      </c>
      <c r="E37" s="12">
        <f t="shared" si="5"/>
        <v>0</v>
      </c>
    </row>
    <row r="38" spans="2:5" x14ac:dyDescent="0.3">
      <c r="B38" s="67">
        <f t="shared" si="6"/>
        <v>45775</v>
      </c>
      <c r="C38" s="64" t="s">
        <v>52</v>
      </c>
      <c r="D38" s="64">
        <f>SUM(D30:D37)</f>
        <v>89</v>
      </c>
      <c r="E38" s="68">
        <f>SUM(E30:E37)</f>
        <v>1</v>
      </c>
    </row>
    <row r="40" spans="2:5" x14ac:dyDescent="0.3">
      <c r="B40" s="47" t="s">
        <v>33</v>
      </c>
      <c r="C40" s="48" t="s">
        <v>47</v>
      </c>
      <c r="D40" s="48" t="s">
        <v>256</v>
      </c>
      <c r="E40" s="48" t="s">
        <v>50</v>
      </c>
    </row>
    <row r="41" spans="2:5" x14ac:dyDescent="0.3">
      <c r="B41" s="13">
        <f t="shared" ref="B41:B49" si="7">$B$8</f>
        <v>45775</v>
      </c>
      <c r="C41" s="11" t="s">
        <v>41</v>
      </c>
      <c r="D41" s="11">
        <f>IFERROR(VLOOKUP(C41,'pivot P&amp;I price'!G:H,2,FALSE),0)</f>
        <v>0</v>
      </c>
      <c r="E41" s="12" t="str">
        <f t="shared" ref="E41:E48" si="8">IFERROR(D41/$D$27,"")</f>
        <v/>
      </c>
    </row>
    <row r="42" spans="2:5" x14ac:dyDescent="0.3">
      <c r="B42" s="13">
        <f t="shared" si="7"/>
        <v>45775</v>
      </c>
      <c r="C42" s="11" t="s">
        <v>42</v>
      </c>
      <c r="D42" s="11">
        <f>IFERROR(VLOOKUP(C42,'pivot P&amp;I price'!G:H,2,FALSE),0)</f>
        <v>0</v>
      </c>
      <c r="E42" s="12" t="str">
        <f t="shared" si="8"/>
        <v/>
      </c>
    </row>
    <row r="43" spans="2:5" x14ac:dyDescent="0.3">
      <c r="B43" s="13">
        <f t="shared" si="7"/>
        <v>45775</v>
      </c>
      <c r="C43" s="11" t="s">
        <v>35</v>
      </c>
      <c r="D43" s="11">
        <f>IFERROR(VLOOKUP(C43,'pivot P&amp;I price'!G:H,2,FALSE),0)</f>
        <v>0</v>
      </c>
      <c r="E43" s="12" t="str">
        <f t="shared" si="8"/>
        <v/>
      </c>
    </row>
    <row r="44" spans="2:5" x14ac:dyDescent="0.3">
      <c r="B44" s="13">
        <f t="shared" si="7"/>
        <v>45775</v>
      </c>
      <c r="C44" s="11" t="s">
        <v>38</v>
      </c>
      <c r="D44" s="11">
        <f>IFERROR(VLOOKUP(C44,'pivot P&amp;I price'!G:H,2,FALSE),0)</f>
        <v>0</v>
      </c>
      <c r="E44" s="12" t="str">
        <f t="shared" si="8"/>
        <v/>
      </c>
    </row>
    <row r="45" spans="2:5" x14ac:dyDescent="0.3">
      <c r="B45" s="13">
        <f t="shared" si="7"/>
        <v>45775</v>
      </c>
      <c r="C45" s="11" t="s">
        <v>44</v>
      </c>
      <c r="D45" s="11">
        <f>IFERROR(VLOOKUP(C45,'pivot P&amp;I price'!G:H,2,FALSE),0)</f>
        <v>0</v>
      </c>
      <c r="E45" s="12" t="str">
        <f t="shared" si="8"/>
        <v/>
      </c>
    </row>
    <row r="46" spans="2:5" x14ac:dyDescent="0.3">
      <c r="B46" s="13">
        <f t="shared" si="7"/>
        <v>45775</v>
      </c>
      <c r="C46" s="11" t="s">
        <v>37</v>
      </c>
      <c r="D46" s="11">
        <f>IFERROR(VLOOKUP(C46,'pivot P&amp;I price'!G:H,2,FALSE),0)</f>
        <v>0</v>
      </c>
      <c r="E46" s="12" t="str">
        <f t="shared" si="8"/>
        <v/>
      </c>
    </row>
    <row r="47" spans="2:5" x14ac:dyDescent="0.3">
      <c r="B47" s="13">
        <f t="shared" si="7"/>
        <v>45775</v>
      </c>
      <c r="C47" s="11" t="s">
        <v>36</v>
      </c>
      <c r="D47" s="11">
        <f>IFERROR(VLOOKUP(C47,'pivot P&amp;I price'!G:H,2,FALSE),0)</f>
        <v>0</v>
      </c>
      <c r="E47" s="12" t="str">
        <f t="shared" si="8"/>
        <v/>
      </c>
    </row>
    <row r="48" spans="2:5" x14ac:dyDescent="0.3">
      <c r="B48" s="13">
        <f t="shared" si="7"/>
        <v>45775</v>
      </c>
      <c r="C48" s="11" t="s">
        <v>46</v>
      </c>
      <c r="D48" s="11">
        <f>IFERROR(VLOOKUP(C48,'pivot P&amp;I price'!G:H,2,FALSE),0)</f>
        <v>0</v>
      </c>
      <c r="E48" s="12" t="str">
        <f t="shared" si="8"/>
        <v/>
      </c>
    </row>
    <row r="49" spans="2:5" x14ac:dyDescent="0.3">
      <c r="B49" s="67">
        <f t="shared" si="7"/>
        <v>45775</v>
      </c>
      <c r="C49" s="64" t="s">
        <v>52</v>
      </c>
      <c r="D49" s="64">
        <f>SUM(D41:D48)</f>
        <v>0</v>
      </c>
      <c r="E49" s="68">
        <f>SUM(E41:E48)</f>
        <v>0</v>
      </c>
    </row>
    <row r="51" spans="2:5" x14ac:dyDescent="0.3">
      <c r="B51" s="47" t="s">
        <v>33</v>
      </c>
      <c r="C51" s="48" t="s">
        <v>47</v>
      </c>
      <c r="D51" s="48" t="s">
        <v>257</v>
      </c>
      <c r="E51" s="48" t="s">
        <v>50</v>
      </c>
    </row>
    <row r="52" spans="2:5" x14ac:dyDescent="0.3">
      <c r="B52" s="13">
        <f t="shared" ref="B52:B60" si="9">$B$8</f>
        <v>45775</v>
      </c>
      <c r="C52" s="11" t="s">
        <v>41</v>
      </c>
      <c r="D52" s="11">
        <f>IFERROR(VLOOKUP(C52,'pivot P&amp;I price'!G:H,2,FALSE),0)</f>
        <v>0</v>
      </c>
      <c r="E52" s="12" t="str">
        <f t="shared" ref="E52:E59" si="10">IFERROR(D52/$D$27,"")</f>
        <v/>
      </c>
    </row>
    <row r="53" spans="2:5" x14ac:dyDescent="0.3">
      <c r="B53" s="13">
        <f t="shared" si="9"/>
        <v>45775</v>
      </c>
      <c r="C53" s="11" t="s">
        <v>42</v>
      </c>
      <c r="D53" s="11">
        <f>IFERROR(VLOOKUP(C53,'pivot P&amp;I price'!G:H,2,FALSE),0)</f>
        <v>0</v>
      </c>
      <c r="E53" s="12" t="str">
        <f t="shared" si="10"/>
        <v/>
      </c>
    </row>
    <row r="54" spans="2:5" x14ac:dyDescent="0.3">
      <c r="B54" s="13">
        <f t="shared" si="9"/>
        <v>45775</v>
      </c>
      <c r="C54" s="11" t="s">
        <v>35</v>
      </c>
      <c r="D54" s="11">
        <f>IFERROR(VLOOKUP(C54,'pivot P&amp;I price'!G:H,2,FALSE),0)</f>
        <v>0</v>
      </c>
      <c r="E54" s="12" t="str">
        <f t="shared" si="10"/>
        <v/>
      </c>
    </row>
    <row r="55" spans="2:5" x14ac:dyDescent="0.3">
      <c r="B55" s="13">
        <f t="shared" si="9"/>
        <v>45775</v>
      </c>
      <c r="C55" s="11" t="s">
        <v>38</v>
      </c>
      <c r="D55" s="11">
        <f>IFERROR(VLOOKUP(C55,'pivot P&amp;I price'!G:H,2,FALSE),0)</f>
        <v>0</v>
      </c>
      <c r="E55" s="12" t="str">
        <f t="shared" si="10"/>
        <v/>
      </c>
    </row>
    <row r="56" spans="2:5" x14ac:dyDescent="0.3">
      <c r="B56" s="13">
        <f t="shared" si="9"/>
        <v>45775</v>
      </c>
      <c r="C56" s="11" t="s">
        <v>44</v>
      </c>
      <c r="D56" s="11">
        <f>IFERROR(VLOOKUP(C56,'pivot P&amp;I price'!G:H,2,FALSE),0)</f>
        <v>0</v>
      </c>
      <c r="E56" s="12" t="str">
        <f t="shared" si="10"/>
        <v/>
      </c>
    </row>
    <row r="57" spans="2:5" x14ac:dyDescent="0.3">
      <c r="B57" s="13">
        <f t="shared" si="9"/>
        <v>45775</v>
      </c>
      <c r="C57" s="11" t="s">
        <v>37</v>
      </c>
      <c r="D57" s="11">
        <f>IFERROR(VLOOKUP(C57,'pivot P&amp;I price'!G:H,2,FALSE),0)</f>
        <v>0</v>
      </c>
      <c r="E57" s="12" t="str">
        <f t="shared" si="10"/>
        <v/>
      </c>
    </row>
    <row r="58" spans="2:5" x14ac:dyDescent="0.3">
      <c r="B58" s="13">
        <f t="shared" si="9"/>
        <v>45775</v>
      </c>
      <c r="C58" s="11" t="s">
        <v>36</v>
      </c>
      <c r="D58" s="11">
        <f>IFERROR(VLOOKUP(C58,'pivot P&amp;I price'!G:H,2,FALSE),0)</f>
        <v>0</v>
      </c>
      <c r="E58" s="12" t="str">
        <f t="shared" si="10"/>
        <v/>
      </c>
    </row>
    <row r="59" spans="2:5" x14ac:dyDescent="0.3">
      <c r="B59" s="13">
        <f t="shared" si="9"/>
        <v>45775</v>
      </c>
      <c r="C59" s="11" t="s">
        <v>46</v>
      </c>
      <c r="D59" s="11">
        <f>IFERROR(VLOOKUP(C59,'pivot P&amp;I price'!G:H,2,FALSE),0)</f>
        <v>0</v>
      </c>
      <c r="E59" s="12" t="str">
        <f t="shared" si="10"/>
        <v/>
      </c>
    </row>
    <row r="60" spans="2:5" x14ac:dyDescent="0.3">
      <c r="B60" s="67">
        <f t="shared" si="9"/>
        <v>45775</v>
      </c>
      <c r="C60" s="64" t="s">
        <v>52</v>
      </c>
      <c r="D60" s="64">
        <f>SUM(D52:D59)</f>
        <v>0</v>
      </c>
      <c r="E60" s="68">
        <f>SUM(E52:E59)</f>
        <v>0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C60C-951D-4895-85C6-B6A944BF83CE}">
  <sheetPr>
    <tabColor rgb="FFCCCCFF"/>
  </sheetPr>
  <dimension ref="A1:AJ58"/>
  <sheetViews>
    <sheetView workbookViewId="0">
      <pane xSplit="2" ySplit="4" topLeftCell="S5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4" x14ac:dyDescent="0.3"/>
  <cols>
    <col min="1" max="1" width="19.19921875" bestFit="1" customWidth="1"/>
    <col min="3" max="18" width="8.796875" hidden="1" customWidth="1"/>
  </cols>
  <sheetData>
    <row r="1" spans="1:36" x14ac:dyDescent="0.3">
      <c r="A1" s="22" t="s">
        <v>537</v>
      </c>
      <c r="B1" t="s">
        <v>514</v>
      </c>
    </row>
    <row r="2" spans="1:36" ht="14.5" x14ac:dyDescent="0.35">
      <c r="A2" s="23"/>
      <c r="B2" s="24" t="s">
        <v>207</v>
      </c>
      <c r="C2" t="s">
        <v>208</v>
      </c>
      <c r="D2" t="s">
        <v>208</v>
      </c>
      <c r="E2" t="s">
        <v>208</v>
      </c>
      <c r="F2" t="s">
        <v>208</v>
      </c>
      <c r="G2" t="s">
        <v>208</v>
      </c>
      <c r="H2" t="s">
        <v>208</v>
      </c>
      <c r="I2" t="s">
        <v>208</v>
      </c>
      <c r="J2" t="s">
        <v>208</v>
      </c>
      <c r="K2" t="s">
        <v>208</v>
      </c>
      <c r="L2" t="s">
        <v>208</v>
      </c>
      <c r="M2" t="s">
        <v>208</v>
      </c>
      <c r="N2" t="s">
        <v>208</v>
      </c>
      <c r="O2" t="s">
        <v>208</v>
      </c>
      <c r="P2" t="s">
        <v>208</v>
      </c>
      <c r="Q2" t="s">
        <v>208</v>
      </c>
      <c r="R2" t="s">
        <v>208</v>
      </c>
      <c r="S2" t="s">
        <v>208</v>
      </c>
      <c r="T2" t="s">
        <v>209</v>
      </c>
      <c r="U2" t="s">
        <v>209</v>
      </c>
      <c r="V2" t="s">
        <v>209</v>
      </c>
      <c r="W2" t="s">
        <v>209</v>
      </c>
      <c r="X2" t="s">
        <v>209</v>
      </c>
      <c r="Y2" t="s">
        <v>209</v>
      </c>
      <c r="Z2" t="s">
        <v>209</v>
      </c>
      <c r="AA2" t="s">
        <v>209</v>
      </c>
      <c r="AB2" t="s">
        <v>209</v>
      </c>
      <c r="AC2" t="s">
        <v>209</v>
      </c>
      <c r="AD2" t="s">
        <v>209</v>
      </c>
      <c r="AE2" t="s">
        <v>209</v>
      </c>
      <c r="AF2" t="s">
        <v>209</v>
      </c>
      <c r="AG2" t="s">
        <v>209</v>
      </c>
      <c r="AH2" t="s">
        <v>209</v>
      </c>
      <c r="AI2" t="s">
        <v>209</v>
      </c>
      <c r="AJ2" t="s">
        <v>209</v>
      </c>
    </row>
    <row r="3" spans="1:36" ht="14.5" x14ac:dyDescent="0.35">
      <c r="A3" s="23"/>
      <c r="B3" s="24" t="s">
        <v>210</v>
      </c>
      <c r="C3" t="s">
        <v>211</v>
      </c>
      <c r="D3" t="s">
        <v>212</v>
      </c>
      <c r="E3" t="s">
        <v>212</v>
      </c>
      <c r="F3" t="s">
        <v>212</v>
      </c>
      <c r="G3" t="s">
        <v>212</v>
      </c>
      <c r="H3" t="s">
        <v>213</v>
      </c>
      <c r="I3" t="s">
        <v>213</v>
      </c>
      <c r="J3" t="s">
        <v>213</v>
      </c>
      <c r="K3" t="s">
        <v>213</v>
      </c>
      <c r="L3" t="s">
        <v>214</v>
      </c>
      <c r="M3" t="s">
        <v>214</v>
      </c>
      <c r="N3" t="s">
        <v>214</v>
      </c>
      <c r="O3" t="s">
        <v>214</v>
      </c>
      <c r="P3" t="s">
        <v>215</v>
      </c>
      <c r="Q3" t="s">
        <v>215</v>
      </c>
      <c r="R3" t="s">
        <v>215</v>
      </c>
      <c r="S3" t="s">
        <v>215</v>
      </c>
      <c r="T3" t="s">
        <v>211</v>
      </c>
      <c r="U3" t="s">
        <v>212</v>
      </c>
      <c r="V3" t="s">
        <v>212</v>
      </c>
      <c r="W3" t="s">
        <v>212</v>
      </c>
      <c r="X3" t="s">
        <v>212</v>
      </c>
      <c r="Y3" t="s">
        <v>213</v>
      </c>
      <c r="Z3" t="s">
        <v>213</v>
      </c>
      <c r="AA3" t="s">
        <v>213</v>
      </c>
      <c r="AB3" t="s">
        <v>213</v>
      </c>
      <c r="AC3" t="s">
        <v>214</v>
      </c>
      <c r="AD3" t="s">
        <v>214</v>
      </c>
      <c r="AE3" t="s">
        <v>214</v>
      </c>
      <c r="AF3" t="s">
        <v>214</v>
      </c>
      <c r="AG3" t="s">
        <v>215</v>
      </c>
      <c r="AH3" t="s">
        <v>215</v>
      </c>
      <c r="AI3" t="s">
        <v>215</v>
      </c>
      <c r="AJ3" t="s">
        <v>215</v>
      </c>
    </row>
    <row r="4" spans="1:36" ht="14.5" x14ac:dyDescent="0.35">
      <c r="A4" s="24" t="s">
        <v>28</v>
      </c>
      <c r="B4" s="24" t="s">
        <v>216</v>
      </c>
      <c r="D4" t="s">
        <v>211</v>
      </c>
      <c r="E4" t="s">
        <v>217</v>
      </c>
      <c r="F4" t="s">
        <v>218</v>
      </c>
      <c r="G4" t="s">
        <v>219</v>
      </c>
      <c r="H4" t="s">
        <v>211</v>
      </c>
      <c r="I4" t="s">
        <v>220</v>
      </c>
      <c r="J4" t="s">
        <v>221</v>
      </c>
      <c r="K4" t="s">
        <v>222</v>
      </c>
      <c r="L4" t="s">
        <v>211</v>
      </c>
      <c r="M4" t="s">
        <v>223</v>
      </c>
      <c r="N4" t="s">
        <v>224</v>
      </c>
      <c r="O4" t="s">
        <v>225</v>
      </c>
      <c r="P4" t="s">
        <v>211</v>
      </c>
      <c r="Q4" t="s">
        <v>226</v>
      </c>
      <c r="R4" t="s">
        <v>227</v>
      </c>
      <c r="S4" t="s">
        <v>228</v>
      </c>
      <c r="U4" t="s">
        <v>211</v>
      </c>
      <c r="V4" t="s">
        <v>229</v>
      </c>
      <c r="W4" t="s">
        <v>230</v>
      </c>
      <c r="X4" t="s">
        <v>231</v>
      </c>
      <c r="Y4" t="s">
        <v>211</v>
      </c>
      <c r="Z4" t="s">
        <v>232</v>
      </c>
      <c r="AA4" t="s">
        <v>233</v>
      </c>
      <c r="AB4" t="s">
        <v>234</v>
      </c>
      <c r="AC4" t="s">
        <v>211</v>
      </c>
      <c r="AD4" t="s">
        <v>235</v>
      </c>
      <c r="AE4" t="s">
        <v>236</v>
      </c>
      <c r="AF4" t="s">
        <v>237</v>
      </c>
      <c r="AG4" t="s">
        <v>211</v>
      </c>
      <c r="AH4" t="s">
        <v>238</v>
      </c>
      <c r="AI4" t="s">
        <v>239</v>
      </c>
      <c r="AJ4" t="s">
        <v>240</v>
      </c>
    </row>
    <row r="5" spans="1:36" x14ac:dyDescent="0.3">
      <c r="A5" t="s">
        <v>211</v>
      </c>
      <c r="B5" s="25" t="s">
        <v>241</v>
      </c>
      <c r="C5" s="25">
        <v>1</v>
      </c>
      <c r="D5" s="25">
        <v>1</v>
      </c>
      <c r="E5" s="25">
        <v>1</v>
      </c>
      <c r="F5" s="25">
        <v>1</v>
      </c>
      <c r="G5" s="25">
        <v>0.99999999999999989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1</v>
      </c>
      <c r="N5" s="25">
        <v>0.99999999999999978</v>
      </c>
      <c r="O5" s="25">
        <v>1</v>
      </c>
      <c r="P5" s="25">
        <v>1</v>
      </c>
      <c r="Q5" s="25">
        <v>1</v>
      </c>
      <c r="R5" s="25">
        <v>1</v>
      </c>
      <c r="S5" s="25">
        <v>0.99999999999999989</v>
      </c>
      <c r="T5" s="25">
        <v>1.0054018760684269</v>
      </c>
      <c r="U5" s="25">
        <v>1.006406532300576</v>
      </c>
      <c r="V5" s="25">
        <v>0.98909662110616836</v>
      </c>
      <c r="W5" s="25">
        <v>1.016189623356478</v>
      </c>
      <c r="X5" s="25">
        <v>1.0179834096343121</v>
      </c>
      <c r="Y5" s="25">
        <v>1.0004777680608099</v>
      </c>
      <c r="Z5" s="25">
        <v>0.97427205460573607</v>
      </c>
      <c r="AA5" s="25">
        <v>1.0011453983534431</v>
      </c>
      <c r="AB5" s="25">
        <v>1.0232929813659131</v>
      </c>
      <c r="AC5" s="25">
        <v>1.007272891629784</v>
      </c>
      <c r="AD5" s="25">
        <v>1.0083208600903559</v>
      </c>
      <c r="AE5" s="25">
        <v>1.0050325609596269</v>
      </c>
      <c r="AF5" s="25">
        <v>1.0099476307874</v>
      </c>
      <c r="AG5" s="25">
        <v>1.0143917742095749</v>
      </c>
      <c r="AH5" s="25">
        <v>1.00393987524164</v>
      </c>
      <c r="AI5" s="25">
        <v>1.022294908147489</v>
      </c>
      <c r="AJ5" s="25">
        <v>1.020241116075997</v>
      </c>
    </row>
    <row r="6" spans="1:36" x14ac:dyDescent="0.3">
      <c r="A6" s="25" t="s">
        <v>241</v>
      </c>
      <c r="B6" s="25" t="s">
        <v>242</v>
      </c>
      <c r="C6" s="25">
        <v>1</v>
      </c>
      <c r="D6" s="25">
        <v>1</v>
      </c>
      <c r="E6" s="25">
        <v>1</v>
      </c>
      <c r="F6" s="25">
        <v>1</v>
      </c>
      <c r="G6" s="25">
        <v>1</v>
      </c>
      <c r="H6" s="25">
        <v>1</v>
      </c>
      <c r="I6" s="25">
        <v>0.99999999999999989</v>
      </c>
      <c r="J6" s="25">
        <v>0.99999999999999989</v>
      </c>
      <c r="K6" s="25">
        <v>1</v>
      </c>
      <c r="L6" s="25">
        <v>1</v>
      </c>
      <c r="M6" s="25">
        <v>1</v>
      </c>
      <c r="N6" s="25">
        <v>1</v>
      </c>
      <c r="O6" s="25">
        <v>1</v>
      </c>
      <c r="P6" s="25">
        <v>1</v>
      </c>
      <c r="Q6" s="25">
        <v>1</v>
      </c>
      <c r="R6" s="25">
        <v>1</v>
      </c>
      <c r="S6" s="25">
        <v>0.99999999999999978</v>
      </c>
      <c r="T6" s="25">
        <v>1.003543092381626</v>
      </c>
      <c r="U6" s="25">
        <v>0.99982547230533081</v>
      </c>
      <c r="V6" s="25">
        <v>1.0087749067242791</v>
      </c>
      <c r="W6" s="25">
        <v>0.99995606036639384</v>
      </c>
      <c r="X6" s="25">
        <v>0.99415930735499747</v>
      </c>
      <c r="Y6" s="25">
        <v>1.0031898469514879</v>
      </c>
      <c r="Z6" s="25">
        <v>0.99771350778172851</v>
      </c>
      <c r="AA6" s="25">
        <v>1.0068837315011661</v>
      </c>
      <c r="AB6" s="25">
        <v>1.005449795513087</v>
      </c>
      <c r="AC6" s="25">
        <v>1.006415790721418</v>
      </c>
      <c r="AD6" s="25">
        <v>1.007623798135989</v>
      </c>
      <c r="AE6" s="25">
        <v>1.005206515784725</v>
      </c>
      <c r="AF6" s="25">
        <v>1.0064913936002819</v>
      </c>
      <c r="AG6" s="25">
        <v>1.002926610047</v>
      </c>
      <c r="AH6" s="25">
        <v>0.99963278010471279</v>
      </c>
      <c r="AI6" s="25">
        <v>1.004404132034513</v>
      </c>
      <c r="AJ6" s="25">
        <v>1.005155961698369</v>
      </c>
    </row>
    <row r="7" spans="1:36" x14ac:dyDescent="0.3">
      <c r="A7" s="25" t="s">
        <v>241</v>
      </c>
      <c r="B7" s="25" t="s">
        <v>243</v>
      </c>
      <c r="C7" s="25">
        <v>1</v>
      </c>
      <c r="D7" s="25">
        <v>1</v>
      </c>
      <c r="E7" s="25">
        <v>1</v>
      </c>
      <c r="F7" s="25">
        <v>1</v>
      </c>
      <c r="G7" s="25">
        <v>1</v>
      </c>
      <c r="H7" s="25">
        <v>1</v>
      </c>
      <c r="I7" s="25">
        <v>0.99999999999999989</v>
      </c>
      <c r="J7" s="25">
        <v>0.99999999999999989</v>
      </c>
      <c r="K7" s="25">
        <v>1</v>
      </c>
      <c r="L7" s="25">
        <v>1</v>
      </c>
      <c r="M7" s="25">
        <v>1</v>
      </c>
      <c r="N7" s="25">
        <v>1</v>
      </c>
      <c r="O7" s="25">
        <v>1</v>
      </c>
      <c r="P7" s="25">
        <v>1</v>
      </c>
      <c r="Q7" s="25">
        <v>1</v>
      </c>
      <c r="R7" s="25">
        <v>1</v>
      </c>
      <c r="S7" s="25">
        <v>0.99999999999999978</v>
      </c>
      <c r="T7" s="25">
        <v>1.0044588553265721</v>
      </c>
      <c r="U7" s="25">
        <v>1.0040614693108181</v>
      </c>
      <c r="V7" s="25">
        <v>1.022662191131952</v>
      </c>
      <c r="W7" s="25">
        <v>0.99538402752647348</v>
      </c>
      <c r="X7" s="25">
        <v>0.99572035652590118</v>
      </c>
      <c r="Y7" s="25">
        <v>1.002374602799909</v>
      </c>
      <c r="Z7" s="25">
        <v>1.0005327835584561</v>
      </c>
      <c r="AA7" s="25">
        <v>1.0013527756711089</v>
      </c>
      <c r="AB7" s="25">
        <v>1.0047304614173691</v>
      </c>
      <c r="AC7" s="25">
        <v>1.006229578910022</v>
      </c>
      <c r="AD7" s="25">
        <v>1.007124434590257</v>
      </c>
      <c r="AE7" s="25">
        <v>1.004408743728072</v>
      </c>
      <c r="AF7" s="25">
        <v>1.007683083632023</v>
      </c>
      <c r="AG7" s="25">
        <v>1.0054907321090361</v>
      </c>
      <c r="AH7" s="25">
        <v>1.0010254454752581</v>
      </c>
      <c r="AI7" s="25">
        <v>1.0118486128263791</v>
      </c>
      <c r="AJ7" s="25">
        <v>1.003942226150313</v>
      </c>
    </row>
    <row r="8" spans="1:36" x14ac:dyDescent="0.3">
      <c r="A8" s="25" t="s">
        <v>241</v>
      </c>
      <c r="B8" s="25" t="s">
        <v>244</v>
      </c>
      <c r="C8" s="25">
        <v>1</v>
      </c>
      <c r="D8" s="25">
        <v>0.99999999999999989</v>
      </c>
      <c r="E8" s="25">
        <v>0.99999999999999978</v>
      </c>
      <c r="F8" s="25">
        <v>1</v>
      </c>
      <c r="G8" s="25">
        <v>1</v>
      </c>
      <c r="H8" s="25">
        <v>1</v>
      </c>
      <c r="I8" s="25">
        <v>1</v>
      </c>
      <c r="J8" s="25">
        <v>1</v>
      </c>
      <c r="K8" s="25">
        <v>1</v>
      </c>
      <c r="L8" s="25">
        <v>1</v>
      </c>
      <c r="M8" s="25">
        <v>1</v>
      </c>
      <c r="N8" s="25">
        <v>1</v>
      </c>
      <c r="O8" s="25">
        <v>1</v>
      </c>
      <c r="P8" s="25">
        <v>1</v>
      </c>
      <c r="Q8" s="25">
        <v>0.99999999999999989</v>
      </c>
      <c r="R8" s="25">
        <v>1</v>
      </c>
      <c r="S8" s="25">
        <v>0.99999999999999978</v>
      </c>
      <c r="T8" s="25">
        <v>0.99147179664348939</v>
      </c>
      <c r="U8" s="25">
        <v>1.001347028151794</v>
      </c>
      <c r="V8" s="25">
        <v>0.98321879543296331</v>
      </c>
      <c r="W8" s="25">
        <v>0.99228216104325151</v>
      </c>
      <c r="X8" s="25">
        <v>1.001347028151794</v>
      </c>
      <c r="Y8" s="25">
        <v>0.99713389539786557</v>
      </c>
      <c r="Z8" s="25">
        <v>0.99008514096274536</v>
      </c>
      <c r="AA8" s="25">
        <v>0.98924161983501824</v>
      </c>
      <c r="AB8" s="25">
        <v>0.99713389539786534</v>
      </c>
      <c r="AC8" s="25">
        <v>0.98798455551156894</v>
      </c>
      <c r="AD8" s="25">
        <v>0.99630950847413169</v>
      </c>
      <c r="AE8" s="25">
        <v>0.99460973829782484</v>
      </c>
      <c r="AF8" s="25">
        <v>0.98798455551156894</v>
      </c>
      <c r="AG8" s="25">
        <v>0.99147179664348939</v>
      </c>
      <c r="AH8" s="25">
        <v>0.98835729112167048</v>
      </c>
      <c r="AI8" s="25">
        <v>0.99018935695462318</v>
      </c>
      <c r="AJ8" s="25">
        <v>0.99147179664348928</v>
      </c>
    </row>
    <row r="9" spans="1:36" x14ac:dyDescent="0.3">
      <c r="A9" s="25" t="s">
        <v>241</v>
      </c>
      <c r="B9" s="25" t="s">
        <v>245</v>
      </c>
      <c r="C9" s="25">
        <v>1</v>
      </c>
      <c r="D9" s="25">
        <v>1</v>
      </c>
      <c r="E9" s="25">
        <v>1</v>
      </c>
      <c r="F9" s="25">
        <v>1</v>
      </c>
      <c r="G9" s="25">
        <v>1</v>
      </c>
      <c r="H9" s="25">
        <v>0.99999999999999978</v>
      </c>
      <c r="I9" s="25">
        <v>1</v>
      </c>
      <c r="J9" s="25">
        <v>0.99999999999999978</v>
      </c>
      <c r="K9" s="25">
        <v>0.99999999999999978</v>
      </c>
      <c r="L9" s="25">
        <v>1</v>
      </c>
      <c r="M9" s="25">
        <v>1</v>
      </c>
      <c r="N9" s="25">
        <v>0.99999999999999967</v>
      </c>
      <c r="O9" s="25">
        <v>1</v>
      </c>
      <c r="P9" s="25">
        <v>1</v>
      </c>
      <c r="Q9" s="25">
        <v>0.99999999999999978</v>
      </c>
      <c r="R9" s="25">
        <v>1</v>
      </c>
      <c r="S9" s="25">
        <v>1</v>
      </c>
      <c r="T9" s="25" t="s">
        <v>166</v>
      </c>
      <c r="U9" s="25">
        <v>0.98984802108240233</v>
      </c>
      <c r="V9" s="25">
        <v>1.058073665165377</v>
      </c>
      <c r="W9" s="25">
        <v>1.009242006917227</v>
      </c>
      <c r="X9" s="25">
        <v>0.989848021082402</v>
      </c>
      <c r="Y9" s="25">
        <v>1.008843217669855</v>
      </c>
      <c r="Z9" s="25">
        <v>1.0074107455089769</v>
      </c>
      <c r="AA9" s="25">
        <v>1.0193997457052719</v>
      </c>
      <c r="AB9" s="25">
        <v>1.008843217669855</v>
      </c>
      <c r="AC9" s="25">
        <v>1.019146012089249</v>
      </c>
      <c r="AD9" s="25">
        <v>1.0089677899082981</v>
      </c>
      <c r="AE9" s="25">
        <v>1.012489766147485</v>
      </c>
      <c r="AF9" s="25">
        <v>1.0191460120892499</v>
      </c>
      <c r="AG9" s="25" t="s">
        <v>166</v>
      </c>
      <c r="AH9" s="25">
        <v>1.0391254790915609</v>
      </c>
      <c r="AI9" s="25">
        <v>1.0321176176791069</v>
      </c>
      <c r="AJ9" s="25" t="s">
        <v>166</v>
      </c>
    </row>
    <row r="10" spans="1:36" x14ac:dyDescent="0.3">
      <c r="A10" s="25" t="s">
        <v>241</v>
      </c>
      <c r="B10" s="25" t="s">
        <v>246</v>
      </c>
      <c r="C10" s="25">
        <v>1</v>
      </c>
      <c r="D10" s="25">
        <v>1</v>
      </c>
      <c r="E10" s="25">
        <v>0.99999999999999989</v>
      </c>
      <c r="F10" s="25">
        <v>1</v>
      </c>
      <c r="G10" s="25">
        <v>1</v>
      </c>
      <c r="H10" s="25">
        <v>0.99999999999999978</v>
      </c>
      <c r="I10" s="25">
        <v>1</v>
      </c>
      <c r="J10" s="25">
        <v>0.99999999999999978</v>
      </c>
      <c r="K10" s="25">
        <v>1</v>
      </c>
      <c r="L10" s="25">
        <v>1</v>
      </c>
      <c r="M10" s="25">
        <v>1</v>
      </c>
      <c r="N10" s="25">
        <v>1</v>
      </c>
      <c r="O10" s="25">
        <v>1</v>
      </c>
      <c r="P10" s="25">
        <v>1</v>
      </c>
      <c r="Q10" s="25">
        <v>0.99999999999999989</v>
      </c>
      <c r="R10" s="25">
        <v>1</v>
      </c>
      <c r="S10" s="25">
        <v>0.99999999999999989</v>
      </c>
      <c r="T10" s="25">
        <v>0.99147179664348939</v>
      </c>
      <c r="U10" s="25">
        <v>0.99702501247970965</v>
      </c>
      <c r="V10" s="25">
        <v>1.0061624091679069</v>
      </c>
      <c r="W10" s="25">
        <v>0.99746920039795661</v>
      </c>
      <c r="X10" s="25">
        <v>0.99702501247970954</v>
      </c>
      <c r="Y10" s="25">
        <v>1.0037176568784669</v>
      </c>
      <c r="Z10" s="25">
        <v>0.99730838706398228</v>
      </c>
      <c r="AA10" s="25">
        <v>1.003538403984046</v>
      </c>
      <c r="AB10" s="25">
        <v>1.003717656878466</v>
      </c>
      <c r="AC10" s="25">
        <v>0.99528710590374103</v>
      </c>
      <c r="AD10" s="25">
        <v>1.0028207560635221</v>
      </c>
      <c r="AE10" s="25">
        <v>1.0001257189466639</v>
      </c>
      <c r="AF10" s="25">
        <v>0.99528710590374103</v>
      </c>
      <c r="AG10" s="25">
        <v>0.99147179664348939</v>
      </c>
      <c r="AH10" s="25">
        <v>0.99702130731761285</v>
      </c>
      <c r="AI10" s="25">
        <v>0.99395086969841195</v>
      </c>
      <c r="AJ10" s="25">
        <v>0.99147179664348928</v>
      </c>
    </row>
    <row r="11" spans="1:36" x14ac:dyDescent="0.3">
      <c r="A11" t="s">
        <v>146</v>
      </c>
      <c r="B11" s="25" t="s">
        <v>241</v>
      </c>
      <c r="C11" s="25">
        <v>1</v>
      </c>
      <c r="D11" s="25">
        <v>1</v>
      </c>
      <c r="E11" s="25">
        <v>0.99999999999999978</v>
      </c>
      <c r="F11" s="25">
        <v>1</v>
      </c>
      <c r="G11" s="25">
        <v>0.99999999999999989</v>
      </c>
      <c r="H11" s="25">
        <v>1</v>
      </c>
      <c r="I11" s="25">
        <v>1</v>
      </c>
      <c r="J11" s="25">
        <v>0.99999999999999967</v>
      </c>
      <c r="K11" s="25">
        <v>1</v>
      </c>
      <c r="L11" s="25">
        <v>1</v>
      </c>
      <c r="M11" s="25">
        <v>1</v>
      </c>
      <c r="N11" s="25">
        <v>1</v>
      </c>
      <c r="O11" s="25">
        <v>1</v>
      </c>
      <c r="P11" s="25">
        <v>1</v>
      </c>
      <c r="Q11" s="25">
        <v>1</v>
      </c>
      <c r="R11" s="25">
        <v>1</v>
      </c>
      <c r="S11" s="25">
        <v>1</v>
      </c>
      <c r="T11" s="25">
        <v>1.0042370535207039</v>
      </c>
      <c r="U11" s="25">
        <v>0.99999146528180494</v>
      </c>
      <c r="V11" s="25">
        <v>0.97733132418157576</v>
      </c>
      <c r="W11" s="25">
        <v>1.0298760745954569</v>
      </c>
      <c r="X11" s="25">
        <v>0.97982930461522577</v>
      </c>
      <c r="Y11" s="25">
        <v>1.0148909707583571</v>
      </c>
      <c r="Z11" s="25">
        <v>1.005798951863659</v>
      </c>
      <c r="AA11" s="25">
        <v>1</v>
      </c>
      <c r="AB11" s="25">
        <v>1.039216650397834</v>
      </c>
      <c r="AC11" s="25">
        <v>0.99587581748904452</v>
      </c>
      <c r="AD11" s="25">
        <v>0.99585438699293694</v>
      </c>
      <c r="AE11" s="25">
        <v>0.99345145078348662</v>
      </c>
      <c r="AF11" s="25">
        <v>1.000370231726887</v>
      </c>
      <c r="AG11" s="25">
        <v>1.019387322999425</v>
      </c>
      <c r="AH11" s="25">
        <v>1.00045264223609</v>
      </c>
      <c r="AI11" s="25">
        <v>1.0307882424891399</v>
      </c>
      <c r="AJ11" s="25">
        <v>1.0278817120572059</v>
      </c>
    </row>
    <row r="12" spans="1:36" x14ac:dyDescent="0.3">
      <c r="A12" t="s">
        <v>146</v>
      </c>
      <c r="B12" s="25" t="s">
        <v>242</v>
      </c>
      <c r="C12" s="25">
        <v>1</v>
      </c>
      <c r="D12" s="25">
        <v>1</v>
      </c>
      <c r="E12" s="25">
        <v>1</v>
      </c>
      <c r="F12" s="25">
        <v>1</v>
      </c>
      <c r="G12" s="25">
        <v>1</v>
      </c>
      <c r="H12" s="25">
        <v>0.99999999999999978</v>
      </c>
      <c r="I12" s="25">
        <v>0.99999999999999978</v>
      </c>
      <c r="J12" s="25">
        <v>0.99999999999999989</v>
      </c>
      <c r="K12" s="25">
        <v>0.99999999999999989</v>
      </c>
      <c r="L12" s="25">
        <v>1</v>
      </c>
      <c r="M12" s="25">
        <v>1</v>
      </c>
      <c r="N12" s="25">
        <v>1</v>
      </c>
      <c r="O12" s="25">
        <v>0.99999999999999967</v>
      </c>
      <c r="P12" s="25">
        <v>1</v>
      </c>
      <c r="Q12" s="25">
        <v>1</v>
      </c>
      <c r="R12" s="25">
        <v>0.99999999999999978</v>
      </c>
      <c r="S12" s="25">
        <v>0.99999999999999978</v>
      </c>
      <c r="T12" s="25">
        <v>0.99854195303236037</v>
      </c>
      <c r="U12" s="25">
        <v>0.99655630299489173</v>
      </c>
      <c r="V12" s="25">
        <v>1.0015275319448911</v>
      </c>
      <c r="W12" s="25">
        <v>0.99725573555409064</v>
      </c>
      <c r="X12" s="25">
        <v>0.99372881862991813</v>
      </c>
      <c r="Y12" s="25">
        <v>1.000057123032696</v>
      </c>
      <c r="Z12" s="25">
        <v>1.0028710472147899</v>
      </c>
      <c r="AA12" s="25">
        <v>0.99900118089082723</v>
      </c>
      <c r="AB12" s="25">
        <v>0.99804600517789621</v>
      </c>
      <c r="AC12" s="25">
        <v>0.9982265786028689</v>
      </c>
      <c r="AD12" s="25">
        <v>0.99813458577116332</v>
      </c>
      <c r="AE12" s="25">
        <v>0.99847186454760495</v>
      </c>
      <c r="AF12" s="25">
        <v>0.99800540266632332</v>
      </c>
      <c r="AG12" s="25">
        <v>0.99884916066741292</v>
      </c>
      <c r="AH12" s="25">
        <v>0.99894703679054031</v>
      </c>
      <c r="AI12" s="25">
        <v>0.99901150942807415</v>
      </c>
      <c r="AJ12" s="25">
        <v>0.99860850303586035</v>
      </c>
    </row>
    <row r="13" spans="1:36" x14ac:dyDescent="0.3">
      <c r="A13" t="s">
        <v>146</v>
      </c>
      <c r="B13" s="25" t="s">
        <v>243</v>
      </c>
      <c r="C13" s="25">
        <v>1</v>
      </c>
      <c r="D13" s="25">
        <v>1</v>
      </c>
      <c r="E13" s="25">
        <v>1</v>
      </c>
      <c r="F13" s="25">
        <v>1</v>
      </c>
      <c r="G13" s="25">
        <v>1</v>
      </c>
      <c r="H13" s="25">
        <v>0.99999999999999978</v>
      </c>
      <c r="I13" s="25">
        <v>0.99999999999999978</v>
      </c>
      <c r="J13" s="25">
        <v>0.99999999999999989</v>
      </c>
      <c r="K13" s="25">
        <v>0.99999999999999989</v>
      </c>
      <c r="L13" s="25">
        <v>1</v>
      </c>
      <c r="M13" s="25">
        <v>1</v>
      </c>
      <c r="N13" s="25">
        <v>1</v>
      </c>
      <c r="O13" s="25">
        <v>0.99999999999999967</v>
      </c>
      <c r="P13" s="25">
        <v>1</v>
      </c>
      <c r="Q13" s="25">
        <v>1</v>
      </c>
      <c r="R13" s="25">
        <v>0.99999999999999978</v>
      </c>
      <c r="S13" s="25">
        <v>0.99999999999999978</v>
      </c>
      <c r="T13" s="25">
        <v>1.0008782196256949</v>
      </c>
      <c r="U13" s="25">
        <v>1.0073625610306089</v>
      </c>
      <c r="V13" s="25">
        <v>1.0124859783332669</v>
      </c>
      <c r="W13" s="25">
        <v>0.9997494353455354</v>
      </c>
      <c r="X13" s="25">
        <v>1.009951438485265</v>
      </c>
      <c r="Y13" s="25">
        <v>0.99745750648427489</v>
      </c>
      <c r="Z13" s="25">
        <v>1.006945950407766</v>
      </c>
      <c r="AA13" s="25">
        <v>0.98640319469479476</v>
      </c>
      <c r="AB13" s="25">
        <v>0.99747675918316558</v>
      </c>
      <c r="AC13" s="25">
        <v>0.99895967469340319</v>
      </c>
      <c r="AD13" s="25">
        <v>0.99806889412099697</v>
      </c>
      <c r="AE13" s="25">
        <v>0.9983963002183468</v>
      </c>
      <c r="AF13" s="25">
        <v>1.00093630505688</v>
      </c>
      <c r="AG13" s="25">
        <v>1.009824183729704</v>
      </c>
      <c r="AH13" s="25">
        <v>1.0047107815530181</v>
      </c>
      <c r="AI13" s="25">
        <v>1.016991283947398</v>
      </c>
      <c r="AJ13" s="25">
        <v>1.007612156742556</v>
      </c>
    </row>
    <row r="14" spans="1:36" x14ac:dyDescent="0.3">
      <c r="A14" t="s">
        <v>146</v>
      </c>
      <c r="B14" s="25" t="s">
        <v>244</v>
      </c>
      <c r="C14" s="25">
        <v>1</v>
      </c>
      <c r="D14" s="25">
        <v>1</v>
      </c>
      <c r="E14" s="25">
        <v>0.99999999999999989</v>
      </c>
      <c r="F14" s="25">
        <v>1</v>
      </c>
      <c r="G14" s="25">
        <v>1</v>
      </c>
      <c r="H14" s="25">
        <v>1</v>
      </c>
      <c r="I14" s="25">
        <v>0.99999999999999989</v>
      </c>
      <c r="J14" s="25">
        <v>0.99999999999999989</v>
      </c>
      <c r="K14" s="25">
        <v>1</v>
      </c>
      <c r="L14" s="25">
        <v>1</v>
      </c>
      <c r="M14" s="25">
        <v>1</v>
      </c>
      <c r="N14" s="25">
        <v>1</v>
      </c>
      <c r="O14" s="25">
        <v>0.99999999999999978</v>
      </c>
      <c r="P14" s="25">
        <v>1</v>
      </c>
      <c r="Q14" s="25">
        <v>0.99999999999999989</v>
      </c>
      <c r="R14" s="25">
        <v>1</v>
      </c>
      <c r="S14" s="25">
        <v>1</v>
      </c>
      <c r="T14" s="25">
        <v>1.040708716811285</v>
      </c>
      <c r="U14" s="25">
        <v>0.98994740415821247</v>
      </c>
      <c r="V14" s="25">
        <v>0.98457829513338013</v>
      </c>
      <c r="W14" s="25">
        <v>0.99925026261192207</v>
      </c>
      <c r="X14" s="25">
        <v>0.98994740415821258</v>
      </c>
      <c r="Y14" s="25">
        <v>1.0254163590466581</v>
      </c>
      <c r="Z14" s="25">
        <v>0.98793871644420039</v>
      </c>
      <c r="AA14" s="25">
        <v>0.99552333054167397</v>
      </c>
      <c r="AB14" s="25">
        <v>1.0254163590466581</v>
      </c>
      <c r="AC14" s="25">
        <v>1.0181354512178189</v>
      </c>
      <c r="AD14" s="25">
        <v>1.0223482286232031</v>
      </c>
      <c r="AE14" s="25">
        <v>1.013907919560199</v>
      </c>
      <c r="AF14" s="25">
        <v>1.0181354512178189</v>
      </c>
      <c r="AG14" s="25">
        <v>1.040708716811285</v>
      </c>
      <c r="AH14" s="25">
        <v>1.0157019314518549</v>
      </c>
      <c r="AI14" s="25">
        <v>1.025370475322146</v>
      </c>
      <c r="AJ14" s="25">
        <v>1.040708716811285</v>
      </c>
    </row>
    <row r="15" spans="1:36" x14ac:dyDescent="0.3">
      <c r="A15" t="s">
        <v>146</v>
      </c>
      <c r="B15" s="25" t="s">
        <v>245</v>
      </c>
      <c r="C15" s="25">
        <v>1</v>
      </c>
      <c r="D15" s="25">
        <v>1</v>
      </c>
      <c r="E15" s="25">
        <v>1</v>
      </c>
      <c r="F15" s="25">
        <v>1</v>
      </c>
      <c r="G15" s="25">
        <v>1</v>
      </c>
      <c r="H15" s="25">
        <v>0.99999999999999978</v>
      </c>
      <c r="I15" s="25">
        <v>1</v>
      </c>
      <c r="J15" s="25">
        <v>1</v>
      </c>
      <c r="K15" s="25">
        <v>0.99999999999999978</v>
      </c>
      <c r="L15" s="25">
        <v>1</v>
      </c>
      <c r="M15" s="25">
        <v>1</v>
      </c>
      <c r="N15" s="25">
        <v>0.99999999999999989</v>
      </c>
      <c r="O15" s="25">
        <v>1</v>
      </c>
      <c r="P15" s="25">
        <v>1</v>
      </c>
      <c r="Q15" s="25">
        <v>1</v>
      </c>
      <c r="R15" s="25">
        <v>0.99999999999999989</v>
      </c>
      <c r="S15" s="25">
        <v>1</v>
      </c>
      <c r="T15" s="25" t="s">
        <v>166</v>
      </c>
      <c r="U15" s="25">
        <v>1.0442648452384571</v>
      </c>
      <c r="V15" s="25">
        <v>1.1214313977263339</v>
      </c>
      <c r="W15" s="25">
        <v>1.146674317346545</v>
      </c>
      <c r="X15" s="25">
        <v>1.0442648452384571</v>
      </c>
      <c r="Y15" s="25">
        <v>0.9838865053231507</v>
      </c>
      <c r="Z15" s="25">
        <v>0.99999999999999967</v>
      </c>
      <c r="AA15" s="25">
        <v>1.0416208458770631</v>
      </c>
      <c r="AB15" s="25">
        <v>0.98388650532315058</v>
      </c>
      <c r="AC15" s="25">
        <v>1.040586370671692</v>
      </c>
      <c r="AD15" s="25">
        <v>0.99249271879887668</v>
      </c>
      <c r="AE15" s="25">
        <v>1.000747257605235</v>
      </c>
      <c r="AF15" s="25">
        <v>1.0405863706716929</v>
      </c>
      <c r="AG15" s="25" t="s">
        <v>166</v>
      </c>
      <c r="AH15" s="25">
        <v>1.0908103999116181</v>
      </c>
      <c r="AI15" s="25">
        <v>1.0544506913915821</v>
      </c>
      <c r="AJ15" s="25" t="s">
        <v>166</v>
      </c>
    </row>
    <row r="16" spans="1:36" x14ac:dyDescent="0.3">
      <c r="A16" t="s">
        <v>146</v>
      </c>
      <c r="B16" s="25" t="s">
        <v>246</v>
      </c>
      <c r="C16" s="25">
        <v>1</v>
      </c>
      <c r="D16" s="25">
        <v>1</v>
      </c>
      <c r="E16" s="25">
        <v>1</v>
      </c>
      <c r="F16" s="25">
        <v>1</v>
      </c>
      <c r="G16" s="25">
        <v>1</v>
      </c>
      <c r="H16" s="25">
        <v>0.99999999999999989</v>
      </c>
      <c r="I16" s="25">
        <v>1</v>
      </c>
      <c r="J16" s="25">
        <v>0.99999999999999989</v>
      </c>
      <c r="K16" s="25">
        <v>1</v>
      </c>
      <c r="L16" s="25">
        <v>1</v>
      </c>
      <c r="M16" s="25">
        <v>1</v>
      </c>
      <c r="N16" s="25">
        <v>0.99999999999999978</v>
      </c>
      <c r="O16" s="25">
        <v>1</v>
      </c>
      <c r="P16" s="25">
        <v>1</v>
      </c>
      <c r="Q16" s="25">
        <v>0.99999999999999978</v>
      </c>
      <c r="R16" s="25">
        <v>1</v>
      </c>
      <c r="S16" s="25">
        <v>1</v>
      </c>
      <c r="T16" s="25">
        <v>1.040708716811285</v>
      </c>
      <c r="U16" s="25">
        <v>1.0025876789432171</v>
      </c>
      <c r="V16" s="25">
        <v>1.0168107273820861</v>
      </c>
      <c r="W16" s="25">
        <v>1.00815565697093</v>
      </c>
      <c r="X16" s="25">
        <v>1.0025876789432171</v>
      </c>
      <c r="Y16" s="25">
        <v>1.004645752968228</v>
      </c>
      <c r="Z16" s="25">
        <v>0.99076998381060655</v>
      </c>
      <c r="AA16" s="25">
        <v>1.0085726521495071</v>
      </c>
      <c r="AB16" s="25">
        <v>1.004645752968228</v>
      </c>
      <c r="AC16" s="25">
        <v>1.0251716769708801</v>
      </c>
      <c r="AD16" s="25">
        <v>1.0062252051942779</v>
      </c>
      <c r="AE16" s="25">
        <v>1.009492810217951</v>
      </c>
      <c r="AF16" s="25">
        <v>1.0251716769708801</v>
      </c>
      <c r="AG16" s="25">
        <v>1.040708716811285</v>
      </c>
      <c r="AH16" s="25">
        <v>1.035649708759492</v>
      </c>
      <c r="AI16" s="25">
        <v>1.031556944580778</v>
      </c>
      <c r="AJ16" s="25">
        <v>1.040708716811285</v>
      </c>
    </row>
    <row r="17" spans="1:36" x14ac:dyDescent="0.3">
      <c r="A17" t="s">
        <v>175</v>
      </c>
      <c r="B17" s="25" t="s">
        <v>241</v>
      </c>
      <c r="C17" s="25">
        <v>1</v>
      </c>
      <c r="D17" s="25">
        <v>1</v>
      </c>
      <c r="E17" s="25">
        <v>1</v>
      </c>
      <c r="F17" s="25">
        <v>0.99999999999999967</v>
      </c>
      <c r="G17" s="25">
        <v>0.99999999999999989</v>
      </c>
      <c r="H17" s="25">
        <v>1</v>
      </c>
      <c r="I17" s="25">
        <v>1</v>
      </c>
      <c r="J17" s="25">
        <v>1</v>
      </c>
      <c r="K17" s="25">
        <v>1</v>
      </c>
      <c r="L17" s="25">
        <v>1</v>
      </c>
      <c r="M17" s="25">
        <v>1</v>
      </c>
      <c r="N17" s="25">
        <v>0.99999999999999967</v>
      </c>
      <c r="O17" s="25">
        <v>1</v>
      </c>
      <c r="P17" s="25">
        <v>1</v>
      </c>
      <c r="Q17" s="25">
        <v>0.99999999999999967</v>
      </c>
      <c r="R17" s="25">
        <v>1</v>
      </c>
      <c r="S17" s="25">
        <v>1</v>
      </c>
      <c r="T17" s="25">
        <v>1.0091866089441031</v>
      </c>
      <c r="U17" s="25">
        <v>0.99857300694415096</v>
      </c>
      <c r="V17" s="25">
        <v>0.99898093636750485</v>
      </c>
      <c r="W17" s="25">
        <v>0.99800016771143907</v>
      </c>
      <c r="X17" s="25">
        <v>0.9988887948420605</v>
      </c>
      <c r="Y17" s="25">
        <v>1.0148157539852121</v>
      </c>
      <c r="Z17" s="25">
        <v>0.99999999999999967</v>
      </c>
      <c r="AA17" s="25">
        <v>1.002696996653679</v>
      </c>
      <c r="AB17" s="25">
        <v>1.032972723088835</v>
      </c>
      <c r="AC17" s="25">
        <v>1.01350648601511</v>
      </c>
      <c r="AD17" s="25">
        <v>1.0143603098567759</v>
      </c>
      <c r="AE17" s="25">
        <v>1.0147183027081099</v>
      </c>
      <c r="AF17" s="25">
        <v>1.0029536196504381</v>
      </c>
      <c r="AG17" s="25">
        <v>1</v>
      </c>
      <c r="AH17" s="25">
        <v>1</v>
      </c>
      <c r="AI17" s="25">
        <v>0.99999999999999989</v>
      </c>
      <c r="AJ17" s="25">
        <v>1</v>
      </c>
    </row>
    <row r="18" spans="1:36" x14ac:dyDescent="0.3">
      <c r="A18" t="s">
        <v>175</v>
      </c>
      <c r="B18" s="25" t="s">
        <v>242</v>
      </c>
      <c r="C18" s="25">
        <v>1</v>
      </c>
      <c r="D18" s="25">
        <v>0.99999999999999989</v>
      </c>
      <c r="E18" s="25">
        <v>0.99999999999999967</v>
      </c>
      <c r="F18" s="25">
        <v>1</v>
      </c>
      <c r="G18" s="25">
        <v>0.99999999999999989</v>
      </c>
      <c r="H18" s="25">
        <v>1</v>
      </c>
      <c r="I18" s="25">
        <v>1</v>
      </c>
      <c r="J18" s="25">
        <v>1</v>
      </c>
      <c r="K18" s="25">
        <v>0.99999999999999978</v>
      </c>
      <c r="L18" s="25">
        <v>1</v>
      </c>
      <c r="M18" s="25">
        <v>1</v>
      </c>
      <c r="N18" s="25">
        <v>1.0000000000000011</v>
      </c>
      <c r="O18" s="25">
        <v>1</v>
      </c>
      <c r="P18" s="25">
        <v>0.99999999999999967</v>
      </c>
      <c r="Q18" s="25">
        <v>1</v>
      </c>
      <c r="R18" s="25">
        <v>1</v>
      </c>
      <c r="S18" s="25">
        <v>0.99999999999999944</v>
      </c>
      <c r="T18" s="25">
        <v>1.010895950181304</v>
      </c>
      <c r="U18" s="25">
        <v>1.0184436754466051</v>
      </c>
      <c r="V18" s="25">
        <v>1.038438672154127</v>
      </c>
      <c r="W18" s="25">
        <v>1.014192023272785</v>
      </c>
      <c r="X18" s="25">
        <v>1.003818770965919</v>
      </c>
      <c r="Y18" s="25">
        <v>1.0057982423789049</v>
      </c>
      <c r="Z18" s="25">
        <v>0.99975545120038034</v>
      </c>
      <c r="AA18" s="25">
        <v>1.0077154843901059</v>
      </c>
      <c r="AB18" s="25">
        <v>1.0089170058761681</v>
      </c>
      <c r="AC18" s="25">
        <v>1.0112936109342801</v>
      </c>
      <c r="AD18" s="25">
        <v>1.011354494374799</v>
      </c>
      <c r="AE18" s="25">
        <v>1.0089355203171471</v>
      </c>
      <c r="AF18" s="25">
        <v>1.014768577810415</v>
      </c>
      <c r="AG18" s="25">
        <v>1</v>
      </c>
      <c r="AH18" s="25">
        <v>0.99999999999999978</v>
      </c>
      <c r="AI18" s="25">
        <v>1</v>
      </c>
      <c r="AJ18" s="25">
        <v>1</v>
      </c>
    </row>
    <row r="19" spans="1:36" x14ac:dyDescent="0.3">
      <c r="A19" t="s">
        <v>175</v>
      </c>
      <c r="B19" s="25" t="s">
        <v>243</v>
      </c>
      <c r="C19" s="25">
        <v>1</v>
      </c>
      <c r="D19" s="25">
        <v>0.99999999999999989</v>
      </c>
      <c r="E19" s="25">
        <v>0.99999999999999967</v>
      </c>
      <c r="F19" s="25">
        <v>1</v>
      </c>
      <c r="G19" s="25">
        <v>0.99999999999999989</v>
      </c>
      <c r="H19" s="25">
        <v>1</v>
      </c>
      <c r="I19" s="25">
        <v>1</v>
      </c>
      <c r="J19" s="25">
        <v>1</v>
      </c>
      <c r="K19" s="25">
        <v>0.99999999999999978</v>
      </c>
      <c r="L19" s="25">
        <v>1</v>
      </c>
      <c r="M19" s="25">
        <v>1</v>
      </c>
      <c r="N19" s="25">
        <v>1.0000000000000011</v>
      </c>
      <c r="O19" s="25">
        <v>1</v>
      </c>
      <c r="P19" s="25">
        <v>0.99999999999999967</v>
      </c>
      <c r="Q19" s="25">
        <v>1</v>
      </c>
      <c r="R19" s="25">
        <v>1</v>
      </c>
      <c r="S19" s="25">
        <v>0.99999999999999944</v>
      </c>
      <c r="T19" s="25">
        <v>1.010978886841235</v>
      </c>
      <c r="U19" s="25">
        <v>1.0186139964394541</v>
      </c>
      <c r="V19" s="25">
        <v>1.0568842283498789</v>
      </c>
      <c r="W19" s="25">
        <v>0.99981373991284761</v>
      </c>
      <c r="X19" s="25">
        <v>0.99878963411564403</v>
      </c>
      <c r="Y19" s="25">
        <v>1.0037062499275351</v>
      </c>
      <c r="Z19" s="25">
        <v>0.99019905075078563</v>
      </c>
      <c r="AA19" s="25">
        <v>1.0051203816486489</v>
      </c>
      <c r="AB19" s="25">
        <v>1.011175199495824</v>
      </c>
      <c r="AC19" s="25">
        <v>1.0127777656774439</v>
      </c>
      <c r="AD19" s="25">
        <v>1.0144007653155771</v>
      </c>
      <c r="AE19" s="25">
        <v>1.010564686708221</v>
      </c>
      <c r="AF19" s="25">
        <v>1.013836569330528</v>
      </c>
      <c r="AG19" s="25">
        <v>0.99999999999999978</v>
      </c>
      <c r="AH19" s="25">
        <v>0.99999999999999978</v>
      </c>
      <c r="AI19" s="25">
        <v>0.99999999999999989</v>
      </c>
      <c r="AJ19" s="25">
        <v>0.99999999999999978</v>
      </c>
    </row>
    <row r="20" spans="1:36" x14ac:dyDescent="0.3">
      <c r="A20" t="s">
        <v>175</v>
      </c>
      <c r="B20" s="25" t="s">
        <v>244</v>
      </c>
      <c r="C20" s="25">
        <v>0.99999999999999967</v>
      </c>
      <c r="D20" s="25">
        <v>1</v>
      </c>
      <c r="E20" s="25">
        <v>0.99999999999999967</v>
      </c>
      <c r="F20" s="25">
        <v>1</v>
      </c>
      <c r="G20" s="25">
        <v>1</v>
      </c>
      <c r="H20" s="25">
        <v>0.99999999999999989</v>
      </c>
      <c r="I20" s="25">
        <v>1</v>
      </c>
      <c r="J20" s="25">
        <v>1</v>
      </c>
      <c r="K20" s="25">
        <v>1</v>
      </c>
      <c r="L20" s="25">
        <v>1</v>
      </c>
      <c r="M20" s="25">
        <v>1</v>
      </c>
      <c r="N20" s="25">
        <v>1</v>
      </c>
      <c r="O20" s="25">
        <v>1</v>
      </c>
      <c r="P20" s="25">
        <v>0.99999999999999967</v>
      </c>
      <c r="Q20" s="25">
        <v>0.99999999999999967</v>
      </c>
      <c r="R20" s="25">
        <v>1</v>
      </c>
      <c r="S20" s="25">
        <v>0.99999999999999967</v>
      </c>
      <c r="T20" s="25">
        <v>0.9531615303125377</v>
      </c>
      <c r="U20" s="25">
        <v>0.97193432033708826</v>
      </c>
      <c r="V20" s="25">
        <v>0.97223110261359957</v>
      </c>
      <c r="W20" s="25">
        <v>0.97637258541784133</v>
      </c>
      <c r="X20" s="25">
        <v>0.97193432033708782</v>
      </c>
      <c r="Y20" s="25">
        <v>0.98717388624781832</v>
      </c>
      <c r="Z20" s="25">
        <v>0.97256466528007091</v>
      </c>
      <c r="AA20" s="25">
        <v>0.97268083386932735</v>
      </c>
      <c r="AB20" s="25">
        <v>0.98717388624781854</v>
      </c>
      <c r="AC20" s="25">
        <v>0.96288501191855658</v>
      </c>
      <c r="AD20" s="25">
        <v>0.98905172343854242</v>
      </c>
      <c r="AE20" s="25">
        <v>0.99437731731761403</v>
      </c>
      <c r="AF20" s="25">
        <v>0.96288501191855658</v>
      </c>
      <c r="AG20" s="25">
        <v>0.9531615303125377</v>
      </c>
      <c r="AH20" s="25">
        <v>0.96120754818850918</v>
      </c>
      <c r="AI20" s="25">
        <v>0.95930989629925301</v>
      </c>
      <c r="AJ20" s="25">
        <v>0.95316153031253781</v>
      </c>
    </row>
    <row r="21" spans="1:36" x14ac:dyDescent="0.3">
      <c r="A21" t="s">
        <v>175</v>
      </c>
      <c r="B21" s="25" t="s">
        <v>245</v>
      </c>
      <c r="C21" s="25">
        <v>1</v>
      </c>
      <c r="D21" s="25">
        <v>1</v>
      </c>
      <c r="E21" s="25">
        <v>0.99999999999999978</v>
      </c>
      <c r="F21" s="25">
        <v>1</v>
      </c>
      <c r="G21" s="25">
        <v>1</v>
      </c>
      <c r="H21" s="25">
        <v>0.99999999999999944</v>
      </c>
      <c r="I21" s="25">
        <v>1</v>
      </c>
      <c r="J21" s="25">
        <v>0.99999999999999989</v>
      </c>
      <c r="K21" s="25">
        <v>0.99999999999999967</v>
      </c>
      <c r="L21" s="25">
        <v>1</v>
      </c>
      <c r="M21" s="25">
        <v>1</v>
      </c>
      <c r="N21" s="25">
        <v>1</v>
      </c>
      <c r="O21" s="25">
        <v>1</v>
      </c>
      <c r="P21" s="25">
        <v>1</v>
      </c>
      <c r="Q21" s="25">
        <v>1</v>
      </c>
      <c r="R21" s="25">
        <v>1</v>
      </c>
      <c r="S21" s="25">
        <v>0.99999999999999967</v>
      </c>
      <c r="T21" s="25" t="s">
        <v>166</v>
      </c>
      <c r="U21" s="25">
        <v>1.0015155372748139</v>
      </c>
      <c r="V21" s="25">
        <v>1</v>
      </c>
      <c r="W21" s="25">
        <v>1</v>
      </c>
      <c r="X21" s="25">
        <v>1.0015155372748139</v>
      </c>
      <c r="Y21" s="25">
        <v>1.014531821188025</v>
      </c>
      <c r="Z21" s="25">
        <v>1.019073815521321</v>
      </c>
      <c r="AA21" s="25">
        <v>1.021949081850742</v>
      </c>
      <c r="AB21" s="25">
        <v>1.014531821188025</v>
      </c>
      <c r="AC21" s="25">
        <v>1</v>
      </c>
      <c r="AD21" s="25">
        <v>1.012777167061705</v>
      </c>
      <c r="AE21" s="25">
        <v>1.001773944013763</v>
      </c>
      <c r="AF21" s="25">
        <v>0.99999999999999978</v>
      </c>
      <c r="AG21" s="25" t="s">
        <v>166</v>
      </c>
      <c r="AH21" s="25">
        <v>1</v>
      </c>
      <c r="AI21" s="25">
        <v>0.99999999999999978</v>
      </c>
      <c r="AJ21" s="25" t="s">
        <v>166</v>
      </c>
    </row>
    <row r="22" spans="1:36" x14ac:dyDescent="0.3">
      <c r="A22" t="s">
        <v>175</v>
      </c>
      <c r="B22" s="25" t="s">
        <v>246</v>
      </c>
      <c r="C22" s="25">
        <v>1</v>
      </c>
      <c r="D22" s="25">
        <v>1</v>
      </c>
      <c r="E22" s="25">
        <v>0.99999999999999967</v>
      </c>
      <c r="F22" s="25">
        <v>1</v>
      </c>
      <c r="G22" s="25">
        <v>1</v>
      </c>
      <c r="H22" s="25">
        <v>0.99999999999999967</v>
      </c>
      <c r="I22" s="25">
        <v>1</v>
      </c>
      <c r="J22" s="25">
        <v>1</v>
      </c>
      <c r="K22" s="25">
        <v>0.99999999999999989</v>
      </c>
      <c r="L22" s="25">
        <v>1</v>
      </c>
      <c r="M22" s="25">
        <v>1</v>
      </c>
      <c r="N22" s="25">
        <v>1</v>
      </c>
      <c r="O22" s="25">
        <v>1</v>
      </c>
      <c r="P22" s="25">
        <v>1</v>
      </c>
      <c r="Q22" s="25">
        <v>0.99999999999999978</v>
      </c>
      <c r="R22" s="25">
        <v>1</v>
      </c>
      <c r="S22" s="25">
        <v>0.99999999999999967</v>
      </c>
      <c r="T22" s="25">
        <v>0.9531615303125377</v>
      </c>
      <c r="U22" s="25">
        <v>0.98597033969811276</v>
      </c>
      <c r="V22" s="25">
        <v>0.98417306957719886</v>
      </c>
      <c r="W22" s="25">
        <v>0.9839650601118155</v>
      </c>
      <c r="X22" s="25">
        <v>0.98597033969811276</v>
      </c>
      <c r="Y22" s="25">
        <v>1.0061336278215349</v>
      </c>
      <c r="Z22" s="25">
        <v>0.9994798009992979</v>
      </c>
      <c r="AA22" s="25">
        <v>1.003953827947742</v>
      </c>
      <c r="AB22" s="25">
        <v>1.0061336278215349</v>
      </c>
      <c r="AC22" s="25">
        <v>0.97709969451695056</v>
      </c>
      <c r="AD22" s="25">
        <v>1.0026118349297619</v>
      </c>
      <c r="AE22" s="25">
        <v>0.99640178700589732</v>
      </c>
      <c r="AF22" s="25">
        <v>0.97709969451695022</v>
      </c>
      <c r="AG22" s="25">
        <v>0.9531615303125377</v>
      </c>
      <c r="AH22" s="25">
        <v>0.97213097444622254</v>
      </c>
      <c r="AI22" s="25">
        <v>0.96367984770820503</v>
      </c>
      <c r="AJ22" s="25">
        <v>0.95316153031253781</v>
      </c>
    </row>
    <row r="23" spans="1:36" x14ac:dyDescent="0.3">
      <c r="A23" t="s">
        <v>172</v>
      </c>
      <c r="B23" s="25" t="s">
        <v>241</v>
      </c>
      <c r="C23" s="25">
        <v>0.99999999999999978</v>
      </c>
      <c r="D23" s="25">
        <v>1</v>
      </c>
      <c r="E23" s="25">
        <v>1</v>
      </c>
      <c r="F23" s="25">
        <v>1</v>
      </c>
      <c r="G23" s="25">
        <v>0.99999999999999989</v>
      </c>
      <c r="H23" s="25">
        <v>1</v>
      </c>
      <c r="I23" s="25">
        <v>0.99999999999999989</v>
      </c>
      <c r="J23" s="25">
        <v>1</v>
      </c>
      <c r="K23" s="25">
        <v>1</v>
      </c>
      <c r="L23" s="25">
        <v>0.99999999999999967</v>
      </c>
      <c r="M23" s="25">
        <v>0.99999999999999989</v>
      </c>
      <c r="N23" s="25">
        <v>0.99999999999999967</v>
      </c>
      <c r="O23" s="25">
        <v>0.99999999999999989</v>
      </c>
      <c r="P23" s="25">
        <v>0.99999999999999978</v>
      </c>
      <c r="Q23" s="25">
        <v>0.99999999999999989</v>
      </c>
      <c r="R23" s="25">
        <v>1</v>
      </c>
      <c r="S23" s="25">
        <v>0.99999999999999978</v>
      </c>
      <c r="T23" s="25">
        <v>1.013354536423587</v>
      </c>
      <c r="U23" s="25">
        <v>0.99804802338966436</v>
      </c>
      <c r="V23" s="25">
        <v>0.98304237100132641</v>
      </c>
      <c r="W23" s="25">
        <v>1.0343603039945379</v>
      </c>
      <c r="X23" s="25">
        <v>0.99999999999999989</v>
      </c>
      <c r="Y23" s="25">
        <v>1.0147248009812211</v>
      </c>
      <c r="Z23" s="25">
        <v>0.99999999999999989</v>
      </c>
      <c r="AA23" s="25">
        <v>1.0059507306487421</v>
      </c>
      <c r="AB23" s="25">
        <v>1.033389566749038</v>
      </c>
      <c r="AC23" s="25">
        <v>1.0251726083742529</v>
      </c>
      <c r="AD23" s="25">
        <v>1.02799494115336</v>
      </c>
      <c r="AE23" s="25">
        <v>1.0218774899611449</v>
      </c>
      <c r="AF23" s="25">
        <v>1.026988103056458</v>
      </c>
      <c r="AG23" s="25">
        <v>1.0011196177114969</v>
      </c>
      <c r="AH23" s="25">
        <v>1</v>
      </c>
      <c r="AI23" s="25">
        <v>1.0160919366306349</v>
      </c>
      <c r="AJ23" s="25">
        <v>0.99248660812226219</v>
      </c>
    </row>
    <row r="24" spans="1:36" x14ac:dyDescent="0.3">
      <c r="A24" t="s">
        <v>172</v>
      </c>
      <c r="B24" s="25" t="s">
        <v>242</v>
      </c>
      <c r="C24" s="25">
        <v>1</v>
      </c>
      <c r="D24" s="25">
        <v>1</v>
      </c>
      <c r="E24" s="25">
        <v>1</v>
      </c>
      <c r="F24" s="25">
        <v>1</v>
      </c>
      <c r="G24" s="25">
        <v>1</v>
      </c>
      <c r="H24" s="25">
        <v>1</v>
      </c>
      <c r="I24" s="25">
        <v>0.99999999999999989</v>
      </c>
      <c r="J24" s="25">
        <v>1</v>
      </c>
      <c r="K24" s="25">
        <v>1</v>
      </c>
      <c r="L24" s="25">
        <v>1</v>
      </c>
      <c r="M24" s="25">
        <v>1</v>
      </c>
      <c r="N24" s="25">
        <v>1</v>
      </c>
      <c r="O24" s="25">
        <v>0.99999999999999978</v>
      </c>
      <c r="P24" s="25">
        <v>0.99999999999999989</v>
      </c>
      <c r="Q24" s="25">
        <v>1</v>
      </c>
      <c r="R24" s="25">
        <v>1</v>
      </c>
      <c r="S24" s="25">
        <v>0.99999999999999967</v>
      </c>
      <c r="T24" s="25">
        <v>1.009213931516489</v>
      </c>
      <c r="U24" s="25">
        <v>0.9972133217111333</v>
      </c>
      <c r="V24" s="25">
        <v>1.0207011229377749</v>
      </c>
      <c r="W24" s="25">
        <v>0.99779927338517327</v>
      </c>
      <c r="X24" s="25">
        <v>0.98267427539166896</v>
      </c>
      <c r="Y24" s="25">
        <v>1.007374050586298</v>
      </c>
      <c r="Z24" s="25">
        <v>0.9872558265077731</v>
      </c>
      <c r="AA24" s="25">
        <v>1.0292610099306241</v>
      </c>
      <c r="AB24" s="25">
        <v>1.0121398592450821</v>
      </c>
      <c r="AC24" s="25">
        <v>1.021391684713608</v>
      </c>
      <c r="AD24" s="25">
        <v>1.0214329137310461</v>
      </c>
      <c r="AE24" s="25">
        <v>1.0196546164159701</v>
      </c>
      <c r="AF24" s="25">
        <v>1.023971579284821</v>
      </c>
      <c r="AG24" s="25">
        <v>1</v>
      </c>
      <c r="AH24" s="25">
        <v>1</v>
      </c>
      <c r="AI24" s="25">
        <v>1</v>
      </c>
      <c r="AJ24" s="25">
        <v>1</v>
      </c>
    </row>
    <row r="25" spans="1:36" x14ac:dyDescent="0.3">
      <c r="A25" t="s">
        <v>172</v>
      </c>
      <c r="B25" s="25" t="s">
        <v>243</v>
      </c>
      <c r="C25" s="25">
        <v>1</v>
      </c>
      <c r="D25" s="25">
        <v>1</v>
      </c>
      <c r="E25" s="25">
        <v>1</v>
      </c>
      <c r="F25" s="25">
        <v>1</v>
      </c>
      <c r="G25" s="25">
        <v>1</v>
      </c>
      <c r="H25" s="25">
        <v>1</v>
      </c>
      <c r="I25" s="25">
        <v>0.99999999999999989</v>
      </c>
      <c r="J25" s="25">
        <v>1</v>
      </c>
      <c r="K25" s="25">
        <v>1</v>
      </c>
      <c r="L25" s="25">
        <v>1</v>
      </c>
      <c r="M25" s="25">
        <v>1</v>
      </c>
      <c r="N25" s="25">
        <v>1</v>
      </c>
      <c r="O25" s="25">
        <v>0.99999999999999978</v>
      </c>
      <c r="P25" s="25">
        <v>0.99999999999999989</v>
      </c>
      <c r="Q25" s="25">
        <v>1</v>
      </c>
      <c r="R25" s="25">
        <v>1</v>
      </c>
      <c r="S25" s="25">
        <v>0.99999999999999967</v>
      </c>
      <c r="T25" s="25">
        <v>1.0110848310848031</v>
      </c>
      <c r="U25" s="25">
        <v>1.0019185896774909</v>
      </c>
      <c r="V25" s="25">
        <v>1.0304367984909579</v>
      </c>
      <c r="W25" s="25">
        <v>0.99162090434765415</v>
      </c>
      <c r="X25" s="25">
        <v>0.98382010440057877</v>
      </c>
      <c r="Y25" s="25">
        <v>1.00707043405123</v>
      </c>
      <c r="Z25" s="25">
        <v>0.98425555682803278</v>
      </c>
      <c r="AA25" s="25">
        <v>1.0201390985333629</v>
      </c>
      <c r="AB25" s="25">
        <v>1.012138160810415</v>
      </c>
      <c r="AC25" s="25">
        <v>1.021615269448207</v>
      </c>
      <c r="AD25" s="25">
        <v>1.02169344036836</v>
      </c>
      <c r="AE25" s="25">
        <v>1.0198811514719639</v>
      </c>
      <c r="AF25" s="25">
        <v>1.024137909093406</v>
      </c>
      <c r="AG25" s="25">
        <v>0.99999999999999978</v>
      </c>
      <c r="AH25" s="25">
        <v>0.99999999999999967</v>
      </c>
      <c r="AI25" s="25">
        <v>1</v>
      </c>
      <c r="AJ25" s="25">
        <v>1</v>
      </c>
    </row>
    <row r="26" spans="1:36" x14ac:dyDescent="0.3">
      <c r="A26" t="s">
        <v>172</v>
      </c>
      <c r="B26" s="25" t="s">
        <v>244</v>
      </c>
      <c r="C26" s="25">
        <v>1</v>
      </c>
      <c r="D26" s="25">
        <v>0.99999999999999989</v>
      </c>
      <c r="E26" s="25">
        <v>0.99999999999999989</v>
      </c>
      <c r="F26" s="25">
        <v>0.99999999999999989</v>
      </c>
      <c r="G26" s="25">
        <v>1</v>
      </c>
      <c r="H26" s="25">
        <v>0.99999999999999967</v>
      </c>
      <c r="I26" s="25">
        <v>0.99999999999999989</v>
      </c>
      <c r="J26" s="25">
        <v>0.99999999999999944</v>
      </c>
      <c r="K26" s="25">
        <v>0.99999999999999989</v>
      </c>
      <c r="L26" s="25">
        <v>0.99999999999999978</v>
      </c>
      <c r="M26" s="25">
        <v>0.99999999999999967</v>
      </c>
      <c r="N26" s="25">
        <v>0.99999999999999967</v>
      </c>
      <c r="O26" s="25">
        <v>1</v>
      </c>
      <c r="P26" s="25">
        <v>1</v>
      </c>
      <c r="Q26" s="25">
        <v>1</v>
      </c>
      <c r="R26" s="25">
        <v>1</v>
      </c>
      <c r="S26" s="25">
        <v>0.99999999999999978</v>
      </c>
      <c r="T26" s="25">
        <v>0.99250862307177756</v>
      </c>
      <c r="U26" s="25">
        <v>0.99469052952346293</v>
      </c>
      <c r="V26" s="25">
        <v>0.98040444991017917</v>
      </c>
      <c r="W26" s="25">
        <v>0.98660728317271928</v>
      </c>
      <c r="X26" s="25">
        <v>0.99469052952346282</v>
      </c>
      <c r="Y26" s="25">
        <v>0.99393153935042444</v>
      </c>
      <c r="Z26" s="25">
        <v>0.99933917541018202</v>
      </c>
      <c r="AA26" s="25">
        <v>0.99145398764077208</v>
      </c>
      <c r="AB26" s="25">
        <v>0.99393153935042433</v>
      </c>
      <c r="AC26" s="25">
        <v>0.99228274485248436</v>
      </c>
      <c r="AD26" s="25">
        <v>0.99493099094529613</v>
      </c>
      <c r="AE26" s="25">
        <v>0.99493436899970944</v>
      </c>
      <c r="AF26" s="25">
        <v>0.99228274485248436</v>
      </c>
      <c r="AG26" s="25">
        <v>0.99250862307177756</v>
      </c>
      <c r="AH26" s="25">
        <v>0.99228055792949654</v>
      </c>
      <c r="AI26" s="25">
        <v>0.99318453129503548</v>
      </c>
      <c r="AJ26" s="25">
        <v>0.99250862307177756</v>
      </c>
    </row>
    <row r="27" spans="1:36" x14ac:dyDescent="0.3">
      <c r="A27" t="s">
        <v>172</v>
      </c>
      <c r="B27" s="25" t="s">
        <v>245</v>
      </c>
      <c r="C27" s="25">
        <v>1</v>
      </c>
      <c r="D27" s="25">
        <v>1</v>
      </c>
      <c r="E27" s="25">
        <v>1</v>
      </c>
      <c r="F27" s="25">
        <v>1</v>
      </c>
      <c r="G27" s="25">
        <v>1</v>
      </c>
      <c r="H27" s="25">
        <v>1</v>
      </c>
      <c r="I27" s="25">
        <v>1</v>
      </c>
      <c r="J27" s="25">
        <v>0.99999999999999978</v>
      </c>
      <c r="K27" s="25">
        <v>1</v>
      </c>
      <c r="L27" s="25">
        <v>1</v>
      </c>
      <c r="M27" s="25">
        <v>1</v>
      </c>
      <c r="N27" s="25">
        <v>1</v>
      </c>
      <c r="O27" s="25">
        <v>1</v>
      </c>
      <c r="P27" s="25">
        <v>1</v>
      </c>
      <c r="Q27" s="25">
        <v>1</v>
      </c>
      <c r="R27" s="25">
        <v>0.99999999999999989</v>
      </c>
      <c r="S27" s="25">
        <v>1</v>
      </c>
      <c r="T27" s="25" t="s">
        <v>166</v>
      </c>
      <c r="U27" s="25">
        <v>1.003195929177316</v>
      </c>
      <c r="V27" s="25">
        <v>1.0340445512275189</v>
      </c>
      <c r="W27" s="25">
        <v>1.0000000162802281</v>
      </c>
      <c r="X27" s="25">
        <v>1.003195929177316</v>
      </c>
      <c r="Y27" s="25">
        <v>1.0245310952710081</v>
      </c>
      <c r="Z27" s="25">
        <v>1.0206390922295889</v>
      </c>
      <c r="AA27" s="25">
        <v>1.0299924603168671</v>
      </c>
      <c r="AB27" s="25">
        <v>1.0245310952710081</v>
      </c>
      <c r="AC27" s="25">
        <v>1.0061428598796609</v>
      </c>
      <c r="AD27" s="25">
        <v>1.0238405745775629</v>
      </c>
      <c r="AE27" s="25">
        <v>1.0250643499174219</v>
      </c>
      <c r="AF27" s="25">
        <v>1.0061428598796609</v>
      </c>
      <c r="AG27" s="25" t="s">
        <v>166</v>
      </c>
      <c r="AH27" s="25">
        <v>1.001837986604563</v>
      </c>
      <c r="AI27" s="25">
        <v>0.99248660812226275</v>
      </c>
      <c r="AJ27" s="25" t="s">
        <v>166</v>
      </c>
    </row>
    <row r="28" spans="1:36" x14ac:dyDescent="0.3">
      <c r="A28" t="s">
        <v>172</v>
      </c>
      <c r="B28" s="25" t="s">
        <v>246</v>
      </c>
      <c r="C28" s="25">
        <v>1</v>
      </c>
      <c r="D28" s="25">
        <v>0.99999999999999978</v>
      </c>
      <c r="E28" s="25">
        <v>1</v>
      </c>
      <c r="F28" s="25">
        <v>1</v>
      </c>
      <c r="G28" s="25">
        <v>1</v>
      </c>
      <c r="H28" s="25">
        <v>0.99999999999999967</v>
      </c>
      <c r="I28" s="25">
        <v>1</v>
      </c>
      <c r="J28" s="25">
        <v>0.99999999999999944</v>
      </c>
      <c r="K28" s="25">
        <v>1</v>
      </c>
      <c r="L28" s="25">
        <v>0.99999999999999989</v>
      </c>
      <c r="M28" s="25">
        <v>0.99999999999999978</v>
      </c>
      <c r="N28" s="25">
        <v>0.99999999999999967</v>
      </c>
      <c r="O28" s="25">
        <v>1</v>
      </c>
      <c r="P28" s="25">
        <v>1</v>
      </c>
      <c r="Q28" s="25">
        <v>1</v>
      </c>
      <c r="R28" s="25">
        <v>1</v>
      </c>
      <c r="S28" s="25">
        <v>1</v>
      </c>
      <c r="T28" s="25">
        <v>0.99250862307177756</v>
      </c>
      <c r="U28" s="25">
        <v>0.99748714061213672</v>
      </c>
      <c r="V28" s="25">
        <v>0.98949130913937988</v>
      </c>
      <c r="W28" s="25">
        <v>0.99145070478644037</v>
      </c>
      <c r="X28" s="25">
        <v>0.9974871406121365</v>
      </c>
      <c r="Y28" s="25">
        <v>1.0142614364545051</v>
      </c>
      <c r="Z28" s="25">
        <v>1.0075989217270751</v>
      </c>
      <c r="AA28" s="25">
        <v>1.010934030278148</v>
      </c>
      <c r="AB28" s="25">
        <v>1.0142614364545051</v>
      </c>
      <c r="AC28" s="25">
        <v>0.99407485919576932</v>
      </c>
      <c r="AD28" s="25">
        <v>1.0147851269488279</v>
      </c>
      <c r="AE28" s="25">
        <v>1.010436936025082</v>
      </c>
      <c r="AF28" s="25">
        <v>0.99407485919576932</v>
      </c>
      <c r="AG28" s="25">
        <v>0.99250862307177756</v>
      </c>
      <c r="AH28" s="25">
        <v>0.99347727960268872</v>
      </c>
      <c r="AI28" s="25">
        <v>0.99312894433378296</v>
      </c>
      <c r="AJ28" s="25">
        <v>0.99250862307177756</v>
      </c>
    </row>
    <row r="29" spans="1:36" x14ac:dyDescent="0.3">
      <c r="A29" t="s">
        <v>178</v>
      </c>
      <c r="B29" s="25" t="s">
        <v>241</v>
      </c>
      <c r="C29" s="25">
        <v>1</v>
      </c>
      <c r="D29" s="25">
        <v>1</v>
      </c>
      <c r="E29" s="25">
        <v>1</v>
      </c>
      <c r="F29" s="25">
        <v>1</v>
      </c>
      <c r="G29" s="25">
        <v>1</v>
      </c>
      <c r="H29" s="25">
        <v>1</v>
      </c>
      <c r="I29" s="25">
        <v>0.99999999999999989</v>
      </c>
      <c r="J29" s="25">
        <v>1</v>
      </c>
      <c r="K29" s="25">
        <v>1</v>
      </c>
      <c r="L29" s="25">
        <v>1</v>
      </c>
      <c r="M29" s="25">
        <v>1</v>
      </c>
      <c r="N29" s="25">
        <v>1</v>
      </c>
      <c r="O29" s="25">
        <v>0.99999999999999989</v>
      </c>
      <c r="P29" s="25">
        <v>1</v>
      </c>
      <c r="Q29" s="25">
        <v>1</v>
      </c>
      <c r="R29" s="25">
        <v>1</v>
      </c>
      <c r="S29" s="25">
        <v>1</v>
      </c>
      <c r="T29" s="25">
        <v>0.99990924584489471</v>
      </c>
      <c r="U29" s="25">
        <v>1</v>
      </c>
      <c r="V29" s="25">
        <v>1</v>
      </c>
      <c r="W29" s="25">
        <v>1</v>
      </c>
      <c r="X29" s="25">
        <v>1</v>
      </c>
      <c r="Y29" s="25">
        <v>1.000674225717926</v>
      </c>
      <c r="Z29" s="25">
        <v>1</v>
      </c>
      <c r="AA29" s="25">
        <v>1.0000499513473879</v>
      </c>
      <c r="AB29" s="25">
        <v>1.0015556772881391</v>
      </c>
      <c r="AC29" s="25">
        <v>0.99824680513149544</v>
      </c>
      <c r="AD29" s="25">
        <v>0.99652486931679995</v>
      </c>
      <c r="AE29" s="25">
        <v>1.0004636707698349</v>
      </c>
      <c r="AF29" s="25">
        <v>0.9998152709736261</v>
      </c>
      <c r="AG29" s="25">
        <v>1.0001280042860241</v>
      </c>
      <c r="AH29" s="25">
        <v>0.99892754270215345</v>
      </c>
      <c r="AI29" s="25">
        <v>1.0010288213331811</v>
      </c>
      <c r="AJ29" s="25">
        <v>1.001750308622299</v>
      </c>
    </row>
    <row r="30" spans="1:36" x14ac:dyDescent="0.3">
      <c r="A30" t="s">
        <v>178</v>
      </c>
      <c r="B30" s="25" t="s">
        <v>242</v>
      </c>
      <c r="C30" s="25">
        <v>1</v>
      </c>
      <c r="D30" s="25">
        <v>1</v>
      </c>
      <c r="E30" s="25">
        <v>1</v>
      </c>
      <c r="F30" s="25">
        <v>1</v>
      </c>
      <c r="G30" s="25">
        <v>1</v>
      </c>
      <c r="H30" s="25">
        <v>1</v>
      </c>
      <c r="I30" s="25">
        <v>1</v>
      </c>
      <c r="J30" s="25">
        <v>1</v>
      </c>
      <c r="K30" s="25">
        <v>1</v>
      </c>
      <c r="L30" s="25">
        <v>1</v>
      </c>
      <c r="M30" s="25">
        <v>1</v>
      </c>
      <c r="N30" s="25">
        <v>1</v>
      </c>
      <c r="O30" s="25">
        <v>1</v>
      </c>
      <c r="P30" s="25">
        <v>1</v>
      </c>
      <c r="Q30" s="25">
        <v>0.99999999999999978</v>
      </c>
      <c r="R30" s="25">
        <v>1</v>
      </c>
      <c r="S30" s="25">
        <v>1</v>
      </c>
      <c r="T30" s="25">
        <v>1</v>
      </c>
      <c r="U30" s="25">
        <v>1</v>
      </c>
      <c r="V30" s="25">
        <v>1</v>
      </c>
      <c r="W30" s="25">
        <v>1</v>
      </c>
      <c r="X30" s="25">
        <v>1</v>
      </c>
      <c r="Y30" s="25">
        <v>1</v>
      </c>
      <c r="Z30" s="25">
        <v>0.99999999999999989</v>
      </c>
      <c r="AA30" s="25">
        <v>1</v>
      </c>
      <c r="AB30" s="25">
        <v>1</v>
      </c>
      <c r="AC30" s="25">
        <v>0.99999999999999989</v>
      </c>
      <c r="AD30" s="25">
        <v>0.99999999999999989</v>
      </c>
      <c r="AE30" s="25">
        <v>1</v>
      </c>
      <c r="AF30" s="25">
        <v>0.99999999999999978</v>
      </c>
      <c r="AG30" s="25">
        <v>1</v>
      </c>
      <c r="AH30" s="25">
        <v>0.99999999999999967</v>
      </c>
      <c r="AI30" s="25">
        <v>1</v>
      </c>
      <c r="AJ30" s="25">
        <v>1</v>
      </c>
    </row>
    <row r="31" spans="1:36" x14ac:dyDescent="0.3">
      <c r="A31" t="s">
        <v>178</v>
      </c>
      <c r="B31" s="25" t="s">
        <v>243</v>
      </c>
      <c r="C31" s="25">
        <v>1</v>
      </c>
      <c r="D31" s="25">
        <v>1</v>
      </c>
      <c r="E31" s="25">
        <v>1</v>
      </c>
      <c r="F31" s="25">
        <v>1</v>
      </c>
      <c r="G31" s="25">
        <v>1</v>
      </c>
      <c r="H31" s="25">
        <v>1</v>
      </c>
      <c r="I31" s="25">
        <v>1</v>
      </c>
      <c r="J31" s="25">
        <v>1</v>
      </c>
      <c r="K31" s="25">
        <v>1</v>
      </c>
      <c r="L31" s="25">
        <v>1</v>
      </c>
      <c r="M31" s="25">
        <v>1</v>
      </c>
      <c r="N31" s="25">
        <v>1</v>
      </c>
      <c r="O31" s="25">
        <v>1</v>
      </c>
      <c r="P31" s="25">
        <v>1</v>
      </c>
      <c r="Q31" s="25">
        <v>0.99999999999999978</v>
      </c>
      <c r="R31" s="25">
        <v>1</v>
      </c>
      <c r="S31" s="25">
        <v>1</v>
      </c>
      <c r="T31" s="25">
        <v>1.0005703085311981</v>
      </c>
      <c r="U31" s="25">
        <v>1.0028520573600981</v>
      </c>
      <c r="V31" s="25">
        <v>1.0265399050768449</v>
      </c>
      <c r="W31" s="25">
        <v>0.98708508280013396</v>
      </c>
      <c r="X31" s="25">
        <v>0.99352167569315331</v>
      </c>
      <c r="Y31" s="25">
        <v>0.99986726294112405</v>
      </c>
      <c r="Z31" s="25">
        <v>0.99987021364633699</v>
      </c>
      <c r="AA31" s="25">
        <v>0.99988618868367096</v>
      </c>
      <c r="AB31" s="25">
        <v>0.99985024238058773</v>
      </c>
      <c r="AC31" s="25">
        <v>0.99970153142069329</v>
      </c>
      <c r="AD31" s="25">
        <v>0.99982763099283756</v>
      </c>
      <c r="AE31" s="25">
        <v>0.99941288237066517</v>
      </c>
      <c r="AF31" s="25">
        <v>1</v>
      </c>
      <c r="AG31" s="25">
        <v>1</v>
      </c>
      <c r="AH31" s="25">
        <v>1</v>
      </c>
      <c r="AI31" s="25">
        <v>1</v>
      </c>
      <c r="AJ31" s="25">
        <v>0.99999999999999967</v>
      </c>
    </row>
    <row r="32" spans="1:36" x14ac:dyDescent="0.3">
      <c r="A32" t="s">
        <v>178</v>
      </c>
      <c r="B32" s="25" t="s">
        <v>244</v>
      </c>
      <c r="C32" s="25">
        <v>1</v>
      </c>
      <c r="D32" s="25">
        <v>1</v>
      </c>
      <c r="E32" s="25">
        <v>1</v>
      </c>
      <c r="F32" s="25">
        <v>1</v>
      </c>
      <c r="G32" s="25">
        <v>1</v>
      </c>
      <c r="H32" s="25">
        <v>1</v>
      </c>
      <c r="I32" s="25">
        <v>1</v>
      </c>
      <c r="J32" s="25">
        <v>0.99999999999999989</v>
      </c>
      <c r="K32" s="25">
        <v>1</v>
      </c>
      <c r="L32" s="25">
        <v>1</v>
      </c>
      <c r="M32" s="25">
        <v>0.99999999999999944</v>
      </c>
      <c r="N32" s="25">
        <v>0.99999999999999978</v>
      </c>
      <c r="O32" s="25">
        <v>1</v>
      </c>
      <c r="P32" s="25">
        <v>1</v>
      </c>
      <c r="Q32" s="25">
        <v>1</v>
      </c>
      <c r="R32" s="25">
        <v>1</v>
      </c>
      <c r="S32" s="25">
        <v>1</v>
      </c>
      <c r="T32" s="25">
        <v>0.99753399392851094</v>
      </c>
      <c r="U32" s="25">
        <v>0.99758103978335255</v>
      </c>
      <c r="V32" s="25">
        <v>0.99404878256570117</v>
      </c>
      <c r="W32" s="25">
        <v>0.99571218035506603</v>
      </c>
      <c r="X32" s="25">
        <v>0.99758103978335289</v>
      </c>
      <c r="Y32" s="25">
        <v>0.99919084310398187</v>
      </c>
      <c r="Z32" s="25">
        <v>0.99765303567336394</v>
      </c>
      <c r="AA32" s="25">
        <v>0.99811688727751124</v>
      </c>
      <c r="AB32" s="25">
        <v>0.99919084310398221</v>
      </c>
      <c r="AC32" s="25">
        <v>0.99797194094861441</v>
      </c>
      <c r="AD32" s="25">
        <v>0.99806412699266744</v>
      </c>
      <c r="AE32" s="25">
        <v>0.9980323116135813</v>
      </c>
      <c r="AF32" s="25">
        <v>0.99797194094861397</v>
      </c>
      <c r="AG32" s="25">
        <v>0.99753399392851094</v>
      </c>
      <c r="AH32" s="25">
        <v>0.99764010848463669</v>
      </c>
      <c r="AI32" s="25">
        <v>0.99771528359611583</v>
      </c>
      <c r="AJ32" s="25">
        <v>0.99753399392851105</v>
      </c>
    </row>
    <row r="33" spans="1:36" x14ac:dyDescent="0.3">
      <c r="A33" t="s">
        <v>178</v>
      </c>
      <c r="B33" s="25" t="s">
        <v>245</v>
      </c>
      <c r="C33" s="25">
        <v>0.99999999999999989</v>
      </c>
      <c r="D33" s="25">
        <v>1</v>
      </c>
      <c r="E33" s="25">
        <v>1</v>
      </c>
      <c r="F33" s="25">
        <v>1</v>
      </c>
      <c r="G33" s="25">
        <v>0.99999999999999978</v>
      </c>
      <c r="H33" s="25">
        <v>1</v>
      </c>
      <c r="I33" s="25">
        <v>0.99999999999999989</v>
      </c>
      <c r="J33" s="25">
        <v>0.99999999999999978</v>
      </c>
      <c r="K33" s="25">
        <v>0.99999999999999978</v>
      </c>
      <c r="L33" s="25">
        <v>1</v>
      </c>
      <c r="M33" s="25">
        <v>1</v>
      </c>
      <c r="N33" s="25">
        <v>1</v>
      </c>
      <c r="O33" s="25">
        <v>1</v>
      </c>
      <c r="P33" s="25">
        <v>0.99999999999999989</v>
      </c>
      <c r="Q33" s="25">
        <v>1</v>
      </c>
      <c r="R33" s="25">
        <v>0.99999999999999978</v>
      </c>
      <c r="S33" s="25">
        <v>0.99999999999999989</v>
      </c>
      <c r="T33" s="25" t="s">
        <v>166</v>
      </c>
      <c r="U33" s="25">
        <v>1.0000325603278919</v>
      </c>
      <c r="V33" s="25">
        <v>1</v>
      </c>
      <c r="W33" s="25">
        <v>1</v>
      </c>
      <c r="X33" s="25">
        <v>1.0000325603278919</v>
      </c>
      <c r="Y33" s="25">
        <v>0.99787463175285307</v>
      </c>
      <c r="Z33" s="25">
        <v>1.0011837776189889</v>
      </c>
      <c r="AA33" s="25">
        <v>0.99959152933123441</v>
      </c>
      <c r="AB33" s="25">
        <v>0.99787463175285307</v>
      </c>
      <c r="AC33" s="25">
        <v>1</v>
      </c>
      <c r="AD33" s="25">
        <v>1.0002313927446209</v>
      </c>
      <c r="AE33" s="25">
        <v>0.99946396210089172</v>
      </c>
      <c r="AF33" s="25">
        <v>0.99999999999999989</v>
      </c>
      <c r="AG33" s="25" t="s">
        <v>166</v>
      </c>
      <c r="AH33" s="25">
        <v>1.0011254252598121</v>
      </c>
      <c r="AI33" s="25">
        <v>1.001750308622299</v>
      </c>
      <c r="AJ33" s="25" t="s">
        <v>166</v>
      </c>
    </row>
    <row r="34" spans="1:36" x14ac:dyDescent="0.3">
      <c r="A34" t="s">
        <v>178</v>
      </c>
      <c r="B34" s="25" t="s">
        <v>246</v>
      </c>
      <c r="C34" s="25">
        <v>1</v>
      </c>
      <c r="D34" s="25">
        <v>1</v>
      </c>
      <c r="E34" s="25">
        <v>1</v>
      </c>
      <c r="F34" s="25">
        <v>1</v>
      </c>
      <c r="G34" s="25">
        <v>1</v>
      </c>
      <c r="H34" s="25">
        <v>1</v>
      </c>
      <c r="I34" s="25">
        <v>1</v>
      </c>
      <c r="J34" s="25">
        <v>0.99999999999999978</v>
      </c>
      <c r="K34" s="25">
        <v>1</v>
      </c>
      <c r="L34" s="25">
        <v>1</v>
      </c>
      <c r="M34" s="25">
        <v>0.99999999999999967</v>
      </c>
      <c r="N34" s="25">
        <v>0.99999999999999989</v>
      </c>
      <c r="O34" s="25">
        <v>1</v>
      </c>
      <c r="P34" s="25">
        <v>1</v>
      </c>
      <c r="Q34" s="25">
        <v>1</v>
      </c>
      <c r="R34" s="25">
        <v>1</v>
      </c>
      <c r="S34" s="25">
        <v>1</v>
      </c>
      <c r="T34" s="25">
        <v>0.99753399392851094</v>
      </c>
      <c r="U34" s="25">
        <v>0.99874598948457249</v>
      </c>
      <c r="V34" s="25">
        <v>0.99545502418829412</v>
      </c>
      <c r="W34" s="25">
        <v>0.99731397226238128</v>
      </c>
      <c r="X34" s="25">
        <v>0.99874598948457283</v>
      </c>
      <c r="Y34" s="25">
        <v>0.99878712761603172</v>
      </c>
      <c r="Z34" s="25">
        <v>0.99957846464521127</v>
      </c>
      <c r="AA34" s="25">
        <v>0.9988068912030712</v>
      </c>
      <c r="AB34" s="25">
        <v>0.99878712761603217</v>
      </c>
      <c r="AC34" s="25">
        <v>0.99829469665940607</v>
      </c>
      <c r="AD34" s="25">
        <v>0.99852973566091152</v>
      </c>
      <c r="AE34" s="25">
        <v>0.99828991210550433</v>
      </c>
      <c r="AF34" s="25">
        <v>0.99829469665940573</v>
      </c>
      <c r="AG34" s="25">
        <v>0.99753399392851094</v>
      </c>
      <c r="AH34" s="25">
        <v>0.99802350176820953</v>
      </c>
      <c r="AI34" s="25">
        <v>0.99778164649156076</v>
      </c>
      <c r="AJ34" s="25">
        <v>0.99753399392851105</v>
      </c>
    </row>
    <row r="35" spans="1:36" x14ac:dyDescent="0.3">
      <c r="A35" t="s">
        <v>169</v>
      </c>
      <c r="B35" s="25" t="s">
        <v>241</v>
      </c>
      <c r="C35" s="25">
        <v>1</v>
      </c>
      <c r="D35" s="25">
        <v>1</v>
      </c>
      <c r="E35" s="25">
        <v>1</v>
      </c>
      <c r="F35" s="25">
        <v>1</v>
      </c>
      <c r="G35" s="25">
        <v>0.99999999999999978</v>
      </c>
      <c r="H35" s="25">
        <v>1</v>
      </c>
      <c r="I35" s="25">
        <v>1</v>
      </c>
      <c r="J35" s="25">
        <v>1</v>
      </c>
      <c r="K35" s="25">
        <v>1</v>
      </c>
      <c r="L35" s="25">
        <v>1</v>
      </c>
      <c r="M35" s="25">
        <v>1</v>
      </c>
      <c r="N35" s="25">
        <v>0.99999999999999978</v>
      </c>
      <c r="O35" s="25">
        <v>1</v>
      </c>
      <c r="P35" s="25">
        <v>1</v>
      </c>
      <c r="Q35" s="25">
        <v>1</v>
      </c>
      <c r="R35" s="25">
        <v>1</v>
      </c>
      <c r="S35" s="25">
        <v>1</v>
      </c>
      <c r="T35" s="25">
        <v>0.99110785989034922</v>
      </c>
      <c r="U35" s="25">
        <v>1.0913183794161889</v>
      </c>
      <c r="V35" s="25">
        <v>0.99999999999999978</v>
      </c>
      <c r="W35" s="25">
        <v>0.99998916354401091</v>
      </c>
      <c r="X35" s="25">
        <v>1.268476109752297</v>
      </c>
      <c r="Y35" s="25">
        <v>0.9102188963371145</v>
      </c>
      <c r="Z35" s="25">
        <v>0.74352936823535865</v>
      </c>
      <c r="AA35" s="25">
        <v>1.000234377359535</v>
      </c>
      <c r="AB35" s="25">
        <v>1.002266993763993</v>
      </c>
      <c r="AC35" s="25">
        <v>0.99986618911111402</v>
      </c>
      <c r="AD35" s="25">
        <v>0.99887254553342597</v>
      </c>
      <c r="AE35" s="25">
        <v>1.001601337133748</v>
      </c>
      <c r="AF35" s="25">
        <v>1.0000615301192859</v>
      </c>
      <c r="AG35" s="25">
        <v>0.99995483495931559</v>
      </c>
      <c r="AH35" s="25">
        <v>0.99987791491401101</v>
      </c>
      <c r="AI35" s="25">
        <v>1.0000712616156431</v>
      </c>
      <c r="AJ35" s="25" t="s">
        <v>166</v>
      </c>
    </row>
    <row r="36" spans="1:36" x14ac:dyDescent="0.3">
      <c r="A36" t="s">
        <v>169</v>
      </c>
      <c r="B36" s="25" t="s">
        <v>242</v>
      </c>
      <c r="C36" s="25">
        <v>1</v>
      </c>
      <c r="D36" s="25">
        <v>1</v>
      </c>
      <c r="E36" s="25">
        <v>1</v>
      </c>
      <c r="F36" s="25">
        <v>0.99999999999999978</v>
      </c>
      <c r="G36" s="25">
        <v>0.99999999999999989</v>
      </c>
      <c r="H36" s="25">
        <v>1</v>
      </c>
      <c r="I36" s="25">
        <v>1</v>
      </c>
      <c r="J36" s="25">
        <v>1</v>
      </c>
      <c r="K36" s="25">
        <v>1</v>
      </c>
      <c r="L36" s="25">
        <v>1</v>
      </c>
      <c r="M36" s="25">
        <v>1</v>
      </c>
      <c r="N36" s="25">
        <v>1</v>
      </c>
      <c r="O36" s="25">
        <v>1</v>
      </c>
      <c r="P36" s="25">
        <v>1</v>
      </c>
      <c r="Q36" s="25">
        <v>0.99999999999999978</v>
      </c>
      <c r="R36" s="25">
        <v>1</v>
      </c>
      <c r="S36" s="25">
        <v>1</v>
      </c>
      <c r="T36" s="25">
        <v>1</v>
      </c>
      <c r="U36" s="25">
        <v>1</v>
      </c>
      <c r="V36" s="25">
        <v>1</v>
      </c>
      <c r="W36" s="25">
        <v>1</v>
      </c>
      <c r="X36" s="25">
        <v>0.99999999999999978</v>
      </c>
      <c r="Y36" s="25">
        <v>1</v>
      </c>
      <c r="Z36" s="25">
        <v>1</v>
      </c>
      <c r="AA36" s="25">
        <v>1</v>
      </c>
      <c r="AB36" s="25">
        <v>1</v>
      </c>
      <c r="AC36" s="25">
        <v>1</v>
      </c>
      <c r="AD36" s="25">
        <v>1</v>
      </c>
      <c r="AE36" s="25">
        <v>1</v>
      </c>
      <c r="AF36" s="25">
        <v>0.99999999999999989</v>
      </c>
      <c r="AG36" s="25">
        <v>1</v>
      </c>
      <c r="AH36" s="25">
        <v>1</v>
      </c>
      <c r="AI36" s="25">
        <v>0.99999999999999967</v>
      </c>
      <c r="AJ36" s="25">
        <v>1</v>
      </c>
    </row>
    <row r="37" spans="1:36" x14ac:dyDescent="0.3">
      <c r="A37" t="s">
        <v>169</v>
      </c>
      <c r="B37" s="25" t="s">
        <v>243</v>
      </c>
      <c r="C37" s="25">
        <v>1</v>
      </c>
      <c r="D37" s="25">
        <v>1</v>
      </c>
      <c r="E37" s="25">
        <v>1</v>
      </c>
      <c r="F37" s="25">
        <v>0.99999999999999978</v>
      </c>
      <c r="G37" s="25">
        <v>0.99999999999999989</v>
      </c>
      <c r="H37" s="25">
        <v>1</v>
      </c>
      <c r="I37" s="25">
        <v>1</v>
      </c>
      <c r="J37" s="25">
        <v>1</v>
      </c>
      <c r="K37" s="25">
        <v>1</v>
      </c>
      <c r="L37" s="25">
        <v>1</v>
      </c>
      <c r="M37" s="25">
        <v>1</v>
      </c>
      <c r="N37" s="25">
        <v>1</v>
      </c>
      <c r="O37" s="25">
        <v>1</v>
      </c>
      <c r="P37" s="25">
        <v>1</v>
      </c>
      <c r="Q37" s="25">
        <v>0.99999999999999978</v>
      </c>
      <c r="R37" s="25">
        <v>1</v>
      </c>
      <c r="S37" s="25">
        <v>1</v>
      </c>
      <c r="T37" s="25">
        <v>0.99504437558937586</v>
      </c>
      <c r="U37" s="25">
        <v>0.98316451896947421</v>
      </c>
      <c r="V37" s="25">
        <v>1.007014536180016</v>
      </c>
      <c r="W37" s="25">
        <v>0.99307854157934716</v>
      </c>
      <c r="X37" s="25">
        <v>0.95283178623902698</v>
      </c>
      <c r="Y37" s="25">
        <v>0.99960910305619843</v>
      </c>
      <c r="Z37" s="25">
        <v>0.99937993221992782</v>
      </c>
      <c r="AA37" s="25">
        <v>0.99932684262575311</v>
      </c>
      <c r="AB37" s="25">
        <v>1</v>
      </c>
      <c r="AC37" s="25">
        <v>1</v>
      </c>
      <c r="AD37" s="25">
        <v>1</v>
      </c>
      <c r="AE37" s="25">
        <v>0.99999999999999978</v>
      </c>
      <c r="AF37" s="25">
        <v>1</v>
      </c>
      <c r="AG37" s="25">
        <v>1</v>
      </c>
      <c r="AH37" s="25">
        <v>1</v>
      </c>
      <c r="AI37" s="25">
        <v>0.99999999999999944</v>
      </c>
      <c r="AJ37" s="25">
        <v>1</v>
      </c>
    </row>
    <row r="38" spans="1:36" x14ac:dyDescent="0.3">
      <c r="A38" t="s">
        <v>169</v>
      </c>
      <c r="B38" s="25" t="s">
        <v>244</v>
      </c>
      <c r="C38" s="25">
        <v>1</v>
      </c>
      <c r="D38" s="25">
        <v>0.99999999999999978</v>
      </c>
      <c r="E38" s="25">
        <v>1</v>
      </c>
      <c r="F38" s="25">
        <v>0.99999999999999989</v>
      </c>
      <c r="G38" s="25">
        <v>0.99999999999999978</v>
      </c>
      <c r="H38" s="25">
        <v>1</v>
      </c>
      <c r="I38" s="25">
        <v>1</v>
      </c>
      <c r="J38" s="25">
        <v>1</v>
      </c>
      <c r="K38" s="25">
        <v>1</v>
      </c>
      <c r="L38" s="25">
        <v>1</v>
      </c>
      <c r="M38" s="25">
        <v>1</v>
      </c>
      <c r="N38" s="25">
        <v>0.99999999999999978</v>
      </c>
      <c r="O38" s="25">
        <v>1</v>
      </c>
      <c r="P38" s="25">
        <v>1</v>
      </c>
      <c r="Q38" s="25">
        <v>1</v>
      </c>
      <c r="R38" s="25">
        <v>1</v>
      </c>
      <c r="S38" s="25">
        <v>1</v>
      </c>
      <c r="T38" s="25">
        <v>0.99881586963362901</v>
      </c>
      <c r="U38" s="25">
        <v>1.134616942397159</v>
      </c>
      <c r="V38" s="25">
        <v>0.9947681328865885</v>
      </c>
      <c r="W38" s="25">
        <v>0.99753725595208809</v>
      </c>
      <c r="X38" s="25">
        <v>1.134616942397159</v>
      </c>
      <c r="Y38" s="25">
        <v>0.99941841114757235</v>
      </c>
      <c r="Z38" s="25">
        <v>0.99798130768634785</v>
      </c>
      <c r="AA38" s="25">
        <v>0.99841296057724516</v>
      </c>
      <c r="AB38" s="25">
        <v>0.99941841114757268</v>
      </c>
      <c r="AC38" s="25">
        <v>0.99895067633938794</v>
      </c>
      <c r="AD38" s="25">
        <v>0.99895532836876455</v>
      </c>
      <c r="AE38" s="25">
        <v>0.99914794058069345</v>
      </c>
      <c r="AF38" s="25">
        <v>0.99895067633938794</v>
      </c>
      <c r="AG38" s="25">
        <v>0.99881586963362901</v>
      </c>
      <c r="AH38" s="25">
        <v>0.99892055879725106</v>
      </c>
      <c r="AI38" s="25">
        <v>0.99890996978730351</v>
      </c>
      <c r="AJ38" s="25">
        <v>0.99881586963362834</v>
      </c>
    </row>
    <row r="39" spans="1:36" x14ac:dyDescent="0.3">
      <c r="A39" t="s">
        <v>169</v>
      </c>
      <c r="B39" s="25" t="s">
        <v>245</v>
      </c>
      <c r="C39" s="25">
        <v>1</v>
      </c>
      <c r="D39" s="25">
        <v>1.0000000000000011</v>
      </c>
      <c r="E39" s="25">
        <v>1</v>
      </c>
      <c r="F39" s="25">
        <v>1</v>
      </c>
      <c r="G39" s="25">
        <v>1</v>
      </c>
      <c r="H39" s="25">
        <v>1</v>
      </c>
      <c r="I39" s="25">
        <v>1</v>
      </c>
      <c r="J39" s="25">
        <v>1</v>
      </c>
      <c r="K39" s="25">
        <v>1</v>
      </c>
      <c r="L39" s="25">
        <v>1</v>
      </c>
      <c r="M39" s="25">
        <v>1</v>
      </c>
      <c r="N39" s="25">
        <v>1</v>
      </c>
      <c r="O39" s="25">
        <v>0.99999999999999978</v>
      </c>
      <c r="P39" s="25">
        <v>1</v>
      </c>
      <c r="Q39" s="25">
        <v>1</v>
      </c>
      <c r="R39" s="25">
        <v>1</v>
      </c>
      <c r="S39" s="25">
        <v>1</v>
      </c>
      <c r="T39" s="25" t="s">
        <v>166</v>
      </c>
      <c r="U39" s="25">
        <v>0.85343789889726618</v>
      </c>
      <c r="V39" s="25">
        <v>1.2092681938594709</v>
      </c>
      <c r="W39" s="25">
        <v>0.99997680709471726</v>
      </c>
      <c r="X39" s="25">
        <v>0.85343789889726618</v>
      </c>
      <c r="Y39" s="25">
        <v>0.9998378921318245</v>
      </c>
      <c r="Z39" s="25">
        <v>1.001464989585354</v>
      </c>
      <c r="AA39" s="25">
        <v>1.0006955654478691</v>
      </c>
      <c r="AB39" s="25">
        <v>0.9998378921318245</v>
      </c>
      <c r="AC39" s="25">
        <v>0.99995468060360804</v>
      </c>
      <c r="AD39" s="25">
        <v>1.001249340024583</v>
      </c>
      <c r="AE39" s="25">
        <v>0.99997865220379456</v>
      </c>
      <c r="AF39" s="25">
        <v>0.99995468060360804</v>
      </c>
      <c r="AG39" s="25" t="s">
        <v>166</v>
      </c>
      <c r="AH39" s="25">
        <v>1.0000712616156431</v>
      </c>
      <c r="AI39" s="25" t="s">
        <v>166</v>
      </c>
      <c r="AJ39" s="25" t="s">
        <v>166</v>
      </c>
    </row>
    <row r="40" spans="1:36" x14ac:dyDescent="0.3">
      <c r="A40" t="s">
        <v>169</v>
      </c>
      <c r="B40" s="25" t="s">
        <v>246</v>
      </c>
      <c r="C40" s="25">
        <v>1</v>
      </c>
      <c r="D40" s="25">
        <v>1</v>
      </c>
      <c r="E40" s="25">
        <v>1</v>
      </c>
      <c r="F40" s="25">
        <v>1</v>
      </c>
      <c r="G40" s="25">
        <v>1</v>
      </c>
      <c r="H40" s="25">
        <v>1</v>
      </c>
      <c r="I40" s="25">
        <v>1</v>
      </c>
      <c r="J40" s="25">
        <v>1</v>
      </c>
      <c r="K40" s="25">
        <v>1</v>
      </c>
      <c r="L40" s="25">
        <v>1</v>
      </c>
      <c r="M40" s="25">
        <v>1</v>
      </c>
      <c r="N40" s="25">
        <v>0.99999999999999989</v>
      </c>
      <c r="O40" s="25">
        <v>0.99999999999999989</v>
      </c>
      <c r="P40" s="25">
        <v>1</v>
      </c>
      <c r="Q40" s="25">
        <v>1</v>
      </c>
      <c r="R40" s="25">
        <v>1</v>
      </c>
      <c r="S40" s="25">
        <v>1</v>
      </c>
      <c r="T40" s="25">
        <v>0.99881586963362901</v>
      </c>
      <c r="U40" s="25">
        <v>0.9987714524841067</v>
      </c>
      <c r="V40" s="25">
        <v>1.079172478867459</v>
      </c>
      <c r="W40" s="25">
        <v>0.99862739783191701</v>
      </c>
      <c r="X40" s="25">
        <v>0.99877145248410648</v>
      </c>
      <c r="Y40" s="25">
        <v>0.99957358178667965</v>
      </c>
      <c r="Z40" s="25">
        <v>0.99944505680904638</v>
      </c>
      <c r="AA40" s="25">
        <v>0.99943857598650043</v>
      </c>
      <c r="AB40" s="25">
        <v>0.99957358178667999</v>
      </c>
      <c r="AC40" s="25">
        <v>0.9990866228627393</v>
      </c>
      <c r="AD40" s="25">
        <v>0.99947108892834213</v>
      </c>
      <c r="AE40" s="25">
        <v>0.99926791066350107</v>
      </c>
      <c r="AF40" s="25">
        <v>0.9990866228627393</v>
      </c>
      <c r="AG40" s="25">
        <v>0.99881586963362901</v>
      </c>
      <c r="AH40" s="25">
        <v>0.99898937911121877</v>
      </c>
      <c r="AI40" s="25">
        <v>0.99890996978730351</v>
      </c>
      <c r="AJ40" s="25">
        <v>0.99881586963362834</v>
      </c>
    </row>
    <row r="41" spans="1:36" x14ac:dyDescent="0.3">
      <c r="A41" t="s">
        <v>158</v>
      </c>
      <c r="B41" s="25" t="s">
        <v>241</v>
      </c>
      <c r="C41" s="25">
        <v>1</v>
      </c>
      <c r="D41" s="25">
        <v>0.99999999999999978</v>
      </c>
      <c r="E41" s="25">
        <v>1</v>
      </c>
      <c r="F41" s="25">
        <v>1</v>
      </c>
      <c r="G41" s="25">
        <v>0.99999999999999989</v>
      </c>
      <c r="H41" s="25">
        <v>1</v>
      </c>
      <c r="I41" s="25">
        <v>1</v>
      </c>
      <c r="J41" s="25">
        <v>1</v>
      </c>
      <c r="K41" s="25">
        <v>1</v>
      </c>
      <c r="L41" s="25">
        <v>1</v>
      </c>
      <c r="M41" s="25">
        <v>1</v>
      </c>
      <c r="N41" s="25">
        <v>0.99999999999999989</v>
      </c>
      <c r="O41" s="25">
        <v>0.99999999999999989</v>
      </c>
      <c r="P41" s="25">
        <v>1</v>
      </c>
      <c r="Q41" s="25">
        <v>1</v>
      </c>
      <c r="R41" s="25">
        <v>1</v>
      </c>
      <c r="S41" s="25">
        <v>0.99999999999999978</v>
      </c>
      <c r="T41" s="25">
        <v>1.0087442818831009</v>
      </c>
      <c r="U41" s="25">
        <v>0.99679983269122696</v>
      </c>
      <c r="V41" s="25">
        <v>1</v>
      </c>
      <c r="W41" s="25">
        <v>0.99999999999999989</v>
      </c>
      <c r="X41" s="25">
        <v>0.99254834783494494</v>
      </c>
      <c r="Y41" s="25">
        <v>1.0028594925208141</v>
      </c>
      <c r="Z41" s="25">
        <v>1.0082628351561671</v>
      </c>
      <c r="AA41" s="25">
        <v>1</v>
      </c>
      <c r="AB41" s="25">
        <v>0.99999999999999978</v>
      </c>
      <c r="AC41" s="25">
        <v>1.0238781729299169</v>
      </c>
      <c r="AD41" s="25">
        <v>1.03234026613174</v>
      </c>
      <c r="AE41" s="25">
        <v>1.010683357999465</v>
      </c>
      <c r="AF41" s="25">
        <v>1.0418241891691289</v>
      </c>
      <c r="AG41" s="25">
        <v>1.0362441870113639</v>
      </c>
      <c r="AH41" s="25">
        <v>1.0424645095623331</v>
      </c>
      <c r="AI41" s="25">
        <v>1.039187873547974</v>
      </c>
      <c r="AJ41" s="25">
        <v>1.001973870500503</v>
      </c>
    </row>
    <row r="42" spans="1:36" x14ac:dyDescent="0.3">
      <c r="A42" t="s">
        <v>158</v>
      </c>
      <c r="B42" s="25" t="s">
        <v>242</v>
      </c>
      <c r="C42" s="25">
        <v>1</v>
      </c>
      <c r="D42" s="25">
        <v>1</v>
      </c>
      <c r="E42" s="25">
        <v>0.99999999999999989</v>
      </c>
      <c r="F42" s="25">
        <v>1</v>
      </c>
      <c r="G42" s="25">
        <v>1</v>
      </c>
      <c r="H42" s="25">
        <v>1</v>
      </c>
      <c r="I42" s="25">
        <v>1</v>
      </c>
      <c r="J42" s="25">
        <v>1</v>
      </c>
      <c r="K42" s="25">
        <v>1</v>
      </c>
      <c r="L42" s="25">
        <v>1</v>
      </c>
      <c r="M42" s="25">
        <v>1</v>
      </c>
      <c r="N42" s="25">
        <v>1</v>
      </c>
      <c r="O42" s="25">
        <v>0.99999999999999978</v>
      </c>
      <c r="P42" s="25">
        <v>1</v>
      </c>
      <c r="Q42" s="25">
        <v>1</v>
      </c>
      <c r="R42" s="25">
        <v>1</v>
      </c>
      <c r="S42" s="25">
        <v>1</v>
      </c>
      <c r="T42" s="25">
        <v>1.009878166241194</v>
      </c>
      <c r="U42" s="25">
        <v>0.99273042630857367</v>
      </c>
      <c r="V42" s="25">
        <v>0.98427506265828424</v>
      </c>
      <c r="W42" s="25">
        <v>0.99294671705096893</v>
      </c>
      <c r="X42" s="25">
        <v>0.99870499931320189</v>
      </c>
      <c r="Y42" s="25">
        <v>1.0118997461584589</v>
      </c>
      <c r="Z42" s="25">
        <v>0.98807392963542506</v>
      </c>
      <c r="AA42" s="25">
        <v>1.016772484760627</v>
      </c>
      <c r="AB42" s="25">
        <v>1.027830375326845</v>
      </c>
      <c r="AC42" s="25">
        <v>1.0162917555742439</v>
      </c>
      <c r="AD42" s="25">
        <v>1.0290904650000501</v>
      </c>
      <c r="AE42" s="25">
        <v>1.008763720366419</v>
      </c>
      <c r="AF42" s="25">
        <v>1.0083077863434191</v>
      </c>
      <c r="AG42" s="25">
        <v>1.043102035583555</v>
      </c>
      <c r="AH42" s="25">
        <v>1.0014639864146011</v>
      </c>
      <c r="AI42" s="25">
        <v>1.0554228759782289</v>
      </c>
      <c r="AJ42" s="25">
        <v>1.0782972545338041</v>
      </c>
    </row>
    <row r="43" spans="1:36" x14ac:dyDescent="0.3">
      <c r="A43" t="s">
        <v>158</v>
      </c>
      <c r="B43" s="25" t="s">
        <v>243</v>
      </c>
      <c r="C43" s="25">
        <v>1</v>
      </c>
      <c r="D43" s="25">
        <v>1</v>
      </c>
      <c r="E43" s="25">
        <v>0.99999999999999989</v>
      </c>
      <c r="F43" s="25">
        <v>1</v>
      </c>
      <c r="G43" s="25">
        <v>1</v>
      </c>
      <c r="H43" s="25">
        <v>1</v>
      </c>
      <c r="I43" s="25">
        <v>1</v>
      </c>
      <c r="J43" s="25">
        <v>1</v>
      </c>
      <c r="K43" s="25">
        <v>1</v>
      </c>
      <c r="L43" s="25">
        <v>1</v>
      </c>
      <c r="M43" s="25">
        <v>1</v>
      </c>
      <c r="N43" s="25">
        <v>1</v>
      </c>
      <c r="O43" s="25">
        <v>0.99999999999999978</v>
      </c>
      <c r="P43" s="25">
        <v>1</v>
      </c>
      <c r="Q43" s="25">
        <v>1</v>
      </c>
      <c r="R43" s="25">
        <v>1</v>
      </c>
      <c r="S43" s="25">
        <v>1</v>
      </c>
      <c r="T43" s="25">
        <v>1.010678630064523</v>
      </c>
      <c r="U43" s="25">
        <v>1.004562848393534</v>
      </c>
      <c r="V43" s="25">
        <v>1.0077574512835079</v>
      </c>
      <c r="W43" s="25">
        <v>0.99485934331060322</v>
      </c>
      <c r="X43" s="25">
        <v>1.0086270730885301</v>
      </c>
      <c r="Y43" s="25">
        <v>1.0186097078631251</v>
      </c>
      <c r="Z43" s="25">
        <v>1.002376858339963</v>
      </c>
      <c r="AA43" s="25">
        <v>1.0311453232521881</v>
      </c>
      <c r="AB43" s="25">
        <v>1.021503087185581</v>
      </c>
      <c r="AC43" s="25">
        <v>1.009064417245034</v>
      </c>
      <c r="AD43" s="25">
        <v>1.0201586400047269</v>
      </c>
      <c r="AE43" s="25">
        <v>0.99796134890441046</v>
      </c>
      <c r="AF43" s="25">
        <v>1.0077395294332769</v>
      </c>
      <c r="AG43" s="25">
        <v>1.005329832532817</v>
      </c>
      <c r="AH43" s="25">
        <v>0.98653997072984478</v>
      </c>
      <c r="AI43" s="25">
        <v>1.033390494132306</v>
      </c>
      <c r="AJ43" s="25">
        <v>0.99139124336344797</v>
      </c>
    </row>
    <row r="44" spans="1:36" x14ac:dyDescent="0.3">
      <c r="A44" t="s">
        <v>158</v>
      </c>
      <c r="B44" s="25" t="s">
        <v>244</v>
      </c>
      <c r="C44" s="25">
        <v>1</v>
      </c>
      <c r="D44" s="25">
        <v>0.99999999999999978</v>
      </c>
      <c r="E44" s="25">
        <v>1</v>
      </c>
      <c r="F44" s="25">
        <v>1</v>
      </c>
      <c r="G44" s="25">
        <v>0.99999999999999978</v>
      </c>
      <c r="H44" s="25">
        <v>1</v>
      </c>
      <c r="I44" s="25">
        <v>0.99999999999999989</v>
      </c>
      <c r="J44" s="25">
        <v>1</v>
      </c>
      <c r="K44" s="25">
        <v>1</v>
      </c>
      <c r="L44" s="25">
        <v>1</v>
      </c>
      <c r="M44" s="25">
        <v>1</v>
      </c>
      <c r="N44" s="25">
        <v>1</v>
      </c>
      <c r="O44" s="25">
        <v>1</v>
      </c>
      <c r="P44" s="25">
        <v>1</v>
      </c>
      <c r="Q44" s="25">
        <v>1</v>
      </c>
      <c r="R44" s="25">
        <v>1</v>
      </c>
      <c r="S44" s="25">
        <v>1</v>
      </c>
      <c r="T44" s="25">
        <v>0.92450004132305053</v>
      </c>
      <c r="U44" s="25">
        <v>0.97603540274375178</v>
      </c>
      <c r="V44" s="25">
        <v>0.97928979759271262</v>
      </c>
      <c r="W44" s="25">
        <v>0.98618791062290445</v>
      </c>
      <c r="X44" s="25">
        <v>0.97603540274375145</v>
      </c>
      <c r="Y44" s="25">
        <v>0.950556288481054</v>
      </c>
      <c r="Z44" s="25">
        <v>0.98137443322967743</v>
      </c>
      <c r="AA44" s="25">
        <v>0.96558615971793516</v>
      </c>
      <c r="AB44" s="25">
        <v>0.950556288481054</v>
      </c>
      <c r="AC44" s="25">
        <v>0.92162234701441526</v>
      </c>
      <c r="AD44" s="25">
        <v>0.95044313378719048</v>
      </c>
      <c r="AE44" s="25">
        <v>0.95220069531897422</v>
      </c>
      <c r="AF44" s="25">
        <v>0.92162234701441537</v>
      </c>
      <c r="AG44" s="25">
        <v>0.92450004132305053</v>
      </c>
      <c r="AH44" s="25">
        <v>0.93113655909073401</v>
      </c>
      <c r="AI44" s="25">
        <v>0.92832914324519211</v>
      </c>
      <c r="AJ44" s="25">
        <v>0.92450004132305053</v>
      </c>
    </row>
    <row r="45" spans="1:36" x14ac:dyDescent="0.3">
      <c r="A45" t="s">
        <v>158</v>
      </c>
      <c r="B45" s="25" t="s">
        <v>245</v>
      </c>
      <c r="C45" s="25">
        <v>0.99999999999999967</v>
      </c>
      <c r="D45" s="25">
        <v>1</v>
      </c>
      <c r="E45" s="25">
        <v>1</v>
      </c>
      <c r="F45" s="25">
        <v>1</v>
      </c>
      <c r="G45" s="25">
        <v>1</v>
      </c>
      <c r="H45" s="25">
        <v>1</v>
      </c>
      <c r="I45" s="25">
        <v>1</v>
      </c>
      <c r="J45" s="25">
        <v>0.99999999999999978</v>
      </c>
      <c r="K45" s="25">
        <v>1</v>
      </c>
      <c r="L45" s="25">
        <v>0.99999999999999989</v>
      </c>
      <c r="M45" s="25">
        <v>0.99999999999999978</v>
      </c>
      <c r="N45" s="25">
        <v>0.99999999999999967</v>
      </c>
      <c r="O45" s="25">
        <v>1</v>
      </c>
      <c r="P45" s="25">
        <v>0.99999999999999967</v>
      </c>
      <c r="Q45" s="25">
        <v>0.99999999999999989</v>
      </c>
      <c r="R45" s="25">
        <v>1</v>
      </c>
      <c r="S45" s="25">
        <v>1</v>
      </c>
      <c r="T45" s="25" t="s">
        <v>166</v>
      </c>
      <c r="U45" s="25">
        <v>1.004256729857423</v>
      </c>
      <c r="V45" s="25">
        <v>1.0053924838222761</v>
      </c>
      <c r="W45" s="25">
        <v>1.0026323893755431</v>
      </c>
      <c r="X45" s="25">
        <v>1.004256729857423</v>
      </c>
      <c r="Y45" s="25">
        <v>1.022180482117617</v>
      </c>
      <c r="Z45" s="25">
        <v>1</v>
      </c>
      <c r="AA45" s="25">
        <v>1.0180516129112041</v>
      </c>
      <c r="AB45" s="25">
        <v>1.022180482117617</v>
      </c>
      <c r="AC45" s="25">
        <v>1.0413299084178</v>
      </c>
      <c r="AD45" s="25">
        <v>1.016894110259432</v>
      </c>
      <c r="AE45" s="25">
        <v>1.042142130549786</v>
      </c>
      <c r="AF45" s="25">
        <v>1.0413299084178</v>
      </c>
      <c r="AG45" s="25" t="s">
        <v>166</v>
      </c>
      <c r="AH45" s="25">
        <v>1.0298022282358059</v>
      </c>
      <c r="AI45" s="25">
        <v>1.001973870500503</v>
      </c>
      <c r="AJ45" s="25" t="s">
        <v>166</v>
      </c>
    </row>
    <row r="46" spans="1:36" x14ac:dyDescent="0.3">
      <c r="A46" t="s">
        <v>158</v>
      </c>
      <c r="B46" s="25" t="s">
        <v>246</v>
      </c>
      <c r="C46" s="25">
        <v>0.99999999999999989</v>
      </c>
      <c r="D46" s="25">
        <v>0.99999999999999989</v>
      </c>
      <c r="E46" s="25">
        <v>1</v>
      </c>
      <c r="F46" s="25">
        <v>1</v>
      </c>
      <c r="G46" s="25">
        <v>1</v>
      </c>
      <c r="H46" s="25">
        <v>1</v>
      </c>
      <c r="I46" s="25">
        <v>1</v>
      </c>
      <c r="J46" s="25">
        <v>1</v>
      </c>
      <c r="K46" s="25">
        <v>1</v>
      </c>
      <c r="L46" s="25">
        <v>1</v>
      </c>
      <c r="M46" s="25">
        <v>0.99999999999999978</v>
      </c>
      <c r="N46" s="25">
        <v>1</v>
      </c>
      <c r="O46" s="25">
        <v>1</v>
      </c>
      <c r="P46" s="25">
        <v>0.99999999999999989</v>
      </c>
      <c r="Q46" s="25">
        <v>1</v>
      </c>
      <c r="R46" s="25">
        <v>1</v>
      </c>
      <c r="S46" s="25">
        <v>1</v>
      </c>
      <c r="T46" s="25">
        <v>0.92450004132305053</v>
      </c>
      <c r="U46" s="25">
        <v>0.99085290500016754</v>
      </c>
      <c r="V46" s="25">
        <v>0.99108807604710136</v>
      </c>
      <c r="W46" s="25">
        <v>0.99543055689287419</v>
      </c>
      <c r="X46" s="25">
        <v>0.99085290500016709</v>
      </c>
      <c r="Y46" s="25">
        <v>0.99214044551086145</v>
      </c>
      <c r="Z46" s="25">
        <v>0.99074360421188057</v>
      </c>
      <c r="AA46" s="25">
        <v>0.99383724488331093</v>
      </c>
      <c r="AB46" s="25">
        <v>0.992140445510862</v>
      </c>
      <c r="AC46" s="25">
        <v>0.94748368180435683</v>
      </c>
      <c r="AD46" s="25">
        <v>0.98268402681182776</v>
      </c>
      <c r="AE46" s="25">
        <v>0.97277538345164893</v>
      </c>
      <c r="AF46" s="25">
        <v>0.94748368180435705</v>
      </c>
      <c r="AG46" s="25">
        <v>0.92450004132305053</v>
      </c>
      <c r="AH46" s="25">
        <v>0.94426071544188095</v>
      </c>
      <c r="AI46" s="25">
        <v>0.93113891195324594</v>
      </c>
      <c r="AJ46" s="25">
        <v>0.92450004132305053</v>
      </c>
    </row>
    <row r="47" spans="1:36" x14ac:dyDescent="0.3">
      <c r="A47" t="s">
        <v>149</v>
      </c>
      <c r="B47" s="25" t="s">
        <v>241</v>
      </c>
      <c r="C47" s="25">
        <v>1</v>
      </c>
      <c r="D47" s="25">
        <v>1</v>
      </c>
      <c r="E47" s="25">
        <v>1</v>
      </c>
      <c r="F47" s="25">
        <v>1</v>
      </c>
      <c r="G47" s="25">
        <v>0.99999999999999967</v>
      </c>
      <c r="H47" s="25">
        <v>1</v>
      </c>
      <c r="I47" s="25">
        <v>1</v>
      </c>
      <c r="J47" s="25">
        <v>1</v>
      </c>
      <c r="K47" s="25">
        <v>0.99999999999999978</v>
      </c>
      <c r="L47" s="25">
        <v>1</v>
      </c>
      <c r="M47" s="25">
        <v>1</v>
      </c>
      <c r="N47" s="25">
        <v>1</v>
      </c>
      <c r="O47" s="25">
        <v>0.99999999999999978</v>
      </c>
      <c r="P47" s="25">
        <v>1</v>
      </c>
      <c r="Q47" s="25">
        <v>1</v>
      </c>
      <c r="R47" s="25">
        <v>0.99999999999999989</v>
      </c>
      <c r="S47" s="25">
        <v>1</v>
      </c>
      <c r="T47" s="25">
        <v>0.99854276705256717</v>
      </c>
      <c r="U47" s="25">
        <v>0.99538616714807748</v>
      </c>
      <c r="V47" s="25">
        <v>0.99492568687740257</v>
      </c>
      <c r="W47" s="25">
        <v>0.99631328069068004</v>
      </c>
      <c r="X47" s="25">
        <v>0.99490012388041249</v>
      </c>
      <c r="Y47" s="25">
        <v>1.000116454433559</v>
      </c>
      <c r="Z47" s="25">
        <v>0.99999999999999989</v>
      </c>
      <c r="AA47" s="25">
        <v>1.0003613323975009</v>
      </c>
      <c r="AB47" s="25">
        <v>0.99989374527332087</v>
      </c>
      <c r="AC47" s="25">
        <v>0.99976699633245658</v>
      </c>
      <c r="AD47" s="25">
        <v>0.99945784021218143</v>
      </c>
      <c r="AE47" s="25">
        <v>1.0004798439566089</v>
      </c>
      <c r="AF47" s="25">
        <v>0.99890325056569229</v>
      </c>
      <c r="AG47" s="25">
        <v>0.9996599677734318</v>
      </c>
      <c r="AH47" s="25">
        <v>1.00037768388193</v>
      </c>
      <c r="AI47" s="25">
        <v>1.0009085686463719</v>
      </c>
      <c r="AJ47" s="25">
        <v>0.99146212857231542</v>
      </c>
    </row>
    <row r="48" spans="1:36" x14ac:dyDescent="0.3">
      <c r="A48" t="s">
        <v>149</v>
      </c>
      <c r="B48" s="25" t="s">
        <v>242</v>
      </c>
      <c r="C48" s="25">
        <v>1</v>
      </c>
      <c r="D48" s="25">
        <v>1</v>
      </c>
      <c r="E48" s="25">
        <v>1</v>
      </c>
      <c r="F48" s="25">
        <v>1</v>
      </c>
      <c r="G48" s="25">
        <v>1</v>
      </c>
      <c r="H48" s="25">
        <v>1</v>
      </c>
      <c r="I48" s="25">
        <v>0.99999999999999989</v>
      </c>
      <c r="J48" s="25">
        <v>0.99999999999999967</v>
      </c>
      <c r="K48" s="25">
        <v>1</v>
      </c>
      <c r="L48" s="25">
        <v>0.99999999999999967</v>
      </c>
      <c r="M48" s="25">
        <v>0.99999999999999978</v>
      </c>
      <c r="N48" s="25">
        <v>0.99999999999999967</v>
      </c>
      <c r="O48" s="25">
        <v>0.99999999999999978</v>
      </c>
      <c r="P48" s="25">
        <v>1</v>
      </c>
      <c r="Q48" s="25">
        <v>0.99999999999999989</v>
      </c>
      <c r="R48" s="25">
        <v>1</v>
      </c>
      <c r="S48" s="25">
        <v>1</v>
      </c>
      <c r="T48" s="25">
        <v>0.99992044431717142</v>
      </c>
      <c r="U48" s="25">
        <v>1</v>
      </c>
      <c r="V48" s="25">
        <v>0.99999999999999967</v>
      </c>
      <c r="W48" s="25">
        <v>1</v>
      </c>
      <c r="X48" s="25">
        <v>1</v>
      </c>
      <c r="Y48" s="25">
        <v>0.99983216266167751</v>
      </c>
      <c r="Z48" s="25">
        <v>1</v>
      </c>
      <c r="AA48" s="25">
        <v>1</v>
      </c>
      <c r="AB48" s="25">
        <v>0.99954709815356413</v>
      </c>
      <c r="AC48" s="25">
        <v>0.99992583920049671</v>
      </c>
      <c r="AD48" s="25">
        <v>1.000102071872256</v>
      </c>
      <c r="AE48" s="25">
        <v>0.99998873155035828</v>
      </c>
      <c r="AF48" s="25">
        <v>0.99952601237573302</v>
      </c>
      <c r="AG48" s="25">
        <v>1</v>
      </c>
      <c r="AH48" s="25">
        <v>1</v>
      </c>
      <c r="AI48" s="25">
        <v>1</v>
      </c>
      <c r="AJ48" s="25">
        <v>1</v>
      </c>
    </row>
    <row r="49" spans="1:36" x14ac:dyDescent="0.3">
      <c r="A49" t="s">
        <v>149</v>
      </c>
      <c r="B49" s="25" t="s">
        <v>243</v>
      </c>
      <c r="C49" s="25">
        <v>1</v>
      </c>
      <c r="D49" s="25">
        <v>1</v>
      </c>
      <c r="E49" s="25">
        <v>1</v>
      </c>
      <c r="F49" s="25">
        <v>1</v>
      </c>
      <c r="G49" s="25">
        <v>1</v>
      </c>
      <c r="H49" s="25">
        <v>1</v>
      </c>
      <c r="I49" s="25">
        <v>0.99999999999999989</v>
      </c>
      <c r="J49" s="25">
        <v>0.99999999999999967</v>
      </c>
      <c r="K49" s="25">
        <v>1</v>
      </c>
      <c r="L49" s="25">
        <v>0.99999999999999967</v>
      </c>
      <c r="M49" s="25">
        <v>0.99999999999999978</v>
      </c>
      <c r="N49" s="25">
        <v>0.99999999999999967</v>
      </c>
      <c r="O49" s="25">
        <v>0.99999999999999978</v>
      </c>
      <c r="P49" s="25">
        <v>1</v>
      </c>
      <c r="Q49" s="25">
        <v>0.99999999999999989</v>
      </c>
      <c r="R49" s="25">
        <v>1</v>
      </c>
      <c r="S49" s="25">
        <v>1</v>
      </c>
      <c r="T49" s="25">
        <v>0.99899614301358297</v>
      </c>
      <c r="U49" s="25">
        <v>0.99739624584900621</v>
      </c>
      <c r="V49" s="25">
        <v>1.0150245409030829</v>
      </c>
      <c r="W49" s="25">
        <v>0.98917850170641552</v>
      </c>
      <c r="X49" s="25">
        <v>0.99086730692351976</v>
      </c>
      <c r="Y49" s="25">
        <v>0.99958735970406976</v>
      </c>
      <c r="Z49" s="25">
        <v>0.99917460436449801</v>
      </c>
      <c r="AA49" s="25">
        <v>1.000140161115542</v>
      </c>
      <c r="AB49" s="25">
        <v>0.99949892605040935</v>
      </c>
      <c r="AC49" s="25">
        <v>0.99968026641289232</v>
      </c>
      <c r="AD49" s="25">
        <v>0.99950031826389885</v>
      </c>
      <c r="AE49" s="25">
        <v>0.99989569985679561</v>
      </c>
      <c r="AF49" s="25">
        <v>0.99964107763669707</v>
      </c>
      <c r="AG49" s="25">
        <v>0.99946032032111287</v>
      </c>
      <c r="AH49" s="25">
        <v>1</v>
      </c>
      <c r="AI49" s="25">
        <v>0.99991773908446258</v>
      </c>
      <c r="AJ49" s="25">
        <v>0.99775903344203554</v>
      </c>
    </row>
    <row r="50" spans="1:36" x14ac:dyDescent="0.3">
      <c r="A50" t="s">
        <v>149</v>
      </c>
      <c r="B50" s="25" t="s">
        <v>244</v>
      </c>
      <c r="C50" s="25">
        <v>1</v>
      </c>
      <c r="D50" s="25">
        <v>1</v>
      </c>
      <c r="E50" s="25">
        <v>0.99999999999999978</v>
      </c>
      <c r="F50" s="25">
        <v>1</v>
      </c>
      <c r="G50" s="25">
        <v>1</v>
      </c>
      <c r="H50" s="25">
        <v>0.99999999999999967</v>
      </c>
      <c r="I50" s="25">
        <v>1</v>
      </c>
      <c r="J50" s="25">
        <v>1</v>
      </c>
      <c r="K50" s="25">
        <v>0.99999999999999967</v>
      </c>
      <c r="L50" s="25">
        <v>1</v>
      </c>
      <c r="M50" s="25">
        <v>1</v>
      </c>
      <c r="N50" s="25">
        <v>0.99999999999999978</v>
      </c>
      <c r="O50" s="25">
        <v>1</v>
      </c>
      <c r="P50" s="25">
        <v>1</v>
      </c>
      <c r="Q50" s="25">
        <v>1</v>
      </c>
      <c r="R50" s="25">
        <v>1.0000000000000011</v>
      </c>
      <c r="S50" s="25">
        <v>1</v>
      </c>
      <c r="T50" s="25">
        <v>0.99934138612901691</v>
      </c>
      <c r="U50" s="25">
        <v>0.99987010154060441</v>
      </c>
      <c r="V50" s="25">
        <v>0.98804838708544607</v>
      </c>
      <c r="W50" s="25">
        <v>0.99593313893487045</v>
      </c>
      <c r="X50" s="25">
        <v>0.99987010154060429</v>
      </c>
      <c r="Y50" s="25">
        <v>1.0000608283451839</v>
      </c>
      <c r="Z50" s="25">
        <v>1.00019950634838</v>
      </c>
      <c r="AA50" s="25">
        <v>1.000239793149762</v>
      </c>
      <c r="AB50" s="25">
        <v>1.0000608283451839</v>
      </c>
      <c r="AC50" s="25">
        <v>0.9993534911159867</v>
      </c>
      <c r="AD50" s="25">
        <v>0.99980640969384516</v>
      </c>
      <c r="AE50" s="25">
        <v>0.99987243740976328</v>
      </c>
      <c r="AF50" s="25">
        <v>0.99935349111598648</v>
      </c>
      <c r="AG50" s="25">
        <v>0.99934138612901691</v>
      </c>
      <c r="AH50" s="25">
        <v>0.99935231044908623</v>
      </c>
      <c r="AI50" s="25">
        <v>0.99945855054380328</v>
      </c>
      <c r="AJ50" s="25">
        <v>0.99934138612901691</v>
      </c>
    </row>
    <row r="51" spans="1:36" x14ac:dyDescent="0.3">
      <c r="A51" t="s">
        <v>149</v>
      </c>
      <c r="B51" s="25" t="s">
        <v>245</v>
      </c>
      <c r="C51" s="25">
        <v>1.0000000000000011</v>
      </c>
      <c r="D51" s="25">
        <v>0.99999999999999978</v>
      </c>
      <c r="E51" s="25">
        <v>0.99999999999999978</v>
      </c>
      <c r="F51" s="25">
        <v>1</v>
      </c>
      <c r="G51" s="25">
        <v>1</v>
      </c>
      <c r="H51" s="25">
        <v>1</v>
      </c>
      <c r="I51" s="25">
        <v>1</v>
      </c>
      <c r="J51" s="25">
        <v>0.99999999999999989</v>
      </c>
      <c r="K51" s="25">
        <v>0.99999999999999978</v>
      </c>
      <c r="L51" s="25">
        <v>1</v>
      </c>
      <c r="M51" s="25">
        <v>1</v>
      </c>
      <c r="N51" s="25">
        <v>1</v>
      </c>
      <c r="O51" s="25">
        <v>1</v>
      </c>
      <c r="P51" s="25">
        <v>1.0000000000000011</v>
      </c>
      <c r="Q51" s="25">
        <v>1</v>
      </c>
      <c r="R51" s="25">
        <v>1</v>
      </c>
      <c r="S51" s="25">
        <v>1</v>
      </c>
      <c r="T51" s="25" t="s">
        <v>166</v>
      </c>
      <c r="U51" s="25">
        <v>1.000242062145587</v>
      </c>
      <c r="V51" s="25">
        <v>1.002767928612901</v>
      </c>
      <c r="W51" s="25">
        <v>1.0031114460333539</v>
      </c>
      <c r="X51" s="25">
        <v>1.000242062145587</v>
      </c>
      <c r="Y51" s="25">
        <v>0.99973184229478618</v>
      </c>
      <c r="Z51" s="25">
        <v>1.0001169234687011</v>
      </c>
      <c r="AA51" s="25">
        <v>0.99945768106367094</v>
      </c>
      <c r="AB51" s="25">
        <v>0.99973184229478584</v>
      </c>
      <c r="AC51" s="25">
        <v>1.0006034874490211</v>
      </c>
      <c r="AD51" s="25">
        <v>1.000025432462136</v>
      </c>
      <c r="AE51" s="25">
        <v>0.99946818284145755</v>
      </c>
      <c r="AF51" s="25">
        <v>1.0006034874490211</v>
      </c>
      <c r="AG51" s="25" t="s">
        <v>166</v>
      </c>
      <c r="AH51" s="25">
        <v>0.99887329891398691</v>
      </c>
      <c r="AI51" s="25">
        <v>0.99146212857231564</v>
      </c>
      <c r="AJ51" s="25" t="s">
        <v>166</v>
      </c>
    </row>
    <row r="52" spans="1:36" x14ac:dyDescent="0.3">
      <c r="A52" t="s">
        <v>149</v>
      </c>
      <c r="B52" s="25" t="s">
        <v>246</v>
      </c>
      <c r="C52" s="25">
        <v>1</v>
      </c>
      <c r="D52" s="25">
        <v>0.99999999999999989</v>
      </c>
      <c r="E52" s="25">
        <v>0.99999999999999989</v>
      </c>
      <c r="F52" s="25">
        <v>1</v>
      </c>
      <c r="G52" s="25">
        <v>1</v>
      </c>
      <c r="H52" s="25">
        <v>0.99999999999999978</v>
      </c>
      <c r="I52" s="25">
        <v>1</v>
      </c>
      <c r="J52" s="25">
        <v>0.99999999999999989</v>
      </c>
      <c r="K52" s="25">
        <v>0.99999999999999978</v>
      </c>
      <c r="L52" s="25">
        <v>1</v>
      </c>
      <c r="M52" s="25">
        <v>1</v>
      </c>
      <c r="N52" s="25">
        <v>1</v>
      </c>
      <c r="O52" s="25">
        <v>1</v>
      </c>
      <c r="P52" s="25">
        <v>1</v>
      </c>
      <c r="Q52" s="25">
        <v>1</v>
      </c>
      <c r="R52" s="25">
        <v>1</v>
      </c>
      <c r="S52" s="25">
        <v>1</v>
      </c>
      <c r="T52" s="25">
        <v>0.99934138612901691</v>
      </c>
      <c r="U52" s="25">
        <v>1.0000187730492791</v>
      </c>
      <c r="V52" s="25">
        <v>0.99324327279319558</v>
      </c>
      <c r="W52" s="25">
        <v>0.99830291824468054</v>
      </c>
      <c r="X52" s="25">
        <v>1.0000187730492791</v>
      </c>
      <c r="Y52" s="25">
        <v>0.99988331881421499</v>
      </c>
      <c r="Z52" s="25">
        <v>1.0001558597892779</v>
      </c>
      <c r="AA52" s="25">
        <v>0.99983837030572997</v>
      </c>
      <c r="AB52" s="25">
        <v>0.99988331881421488</v>
      </c>
      <c r="AC52" s="25">
        <v>0.99965102245410309</v>
      </c>
      <c r="AD52" s="25">
        <v>0.99989619134301622</v>
      </c>
      <c r="AE52" s="25">
        <v>0.99976942193514573</v>
      </c>
      <c r="AF52" s="25">
        <v>0.99965102245410287</v>
      </c>
      <c r="AG52" s="25">
        <v>0.99934138612901691</v>
      </c>
      <c r="AH52" s="25">
        <v>0.99928322001594472</v>
      </c>
      <c r="AI52" s="25">
        <v>0.99916245647720303</v>
      </c>
      <c r="AJ52" s="25">
        <v>0.99934138612901691</v>
      </c>
    </row>
    <row r="53" spans="1:36" x14ac:dyDescent="0.3">
      <c r="A53" t="s">
        <v>247</v>
      </c>
      <c r="B53" s="25" t="s">
        <v>241</v>
      </c>
      <c r="C53" s="25">
        <v>1</v>
      </c>
      <c r="D53" s="25">
        <v>1</v>
      </c>
      <c r="E53" s="25">
        <v>1</v>
      </c>
      <c r="F53" s="25" t="s">
        <v>166</v>
      </c>
      <c r="G53" s="25">
        <v>1</v>
      </c>
      <c r="H53" s="25" t="s">
        <v>166</v>
      </c>
      <c r="I53" s="25" t="s">
        <v>166</v>
      </c>
      <c r="J53" s="25" t="s">
        <v>166</v>
      </c>
      <c r="K53" s="25" t="s">
        <v>166</v>
      </c>
      <c r="L53" s="25">
        <v>1</v>
      </c>
      <c r="M53" s="25" t="s">
        <v>166</v>
      </c>
      <c r="N53" s="25" t="s">
        <v>166</v>
      </c>
      <c r="O53" s="25">
        <v>1</v>
      </c>
      <c r="P53" s="25" t="s">
        <v>166</v>
      </c>
      <c r="Q53" s="25" t="s">
        <v>166</v>
      </c>
      <c r="R53" s="25" t="s">
        <v>166</v>
      </c>
      <c r="S53" s="25" t="s">
        <v>166</v>
      </c>
      <c r="T53" s="25" t="s">
        <v>166</v>
      </c>
      <c r="U53" s="25" t="s">
        <v>166</v>
      </c>
      <c r="V53" s="25" t="s">
        <v>166</v>
      </c>
      <c r="W53" s="25" t="s">
        <v>166</v>
      </c>
      <c r="X53" s="25" t="s">
        <v>166</v>
      </c>
      <c r="Y53" s="25" t="s">
        <v>166</v>
      </c>
      <c r="Z53" s="25" t="s">
        <v>166</v>
      </c>
      <c r="AA53" s="25" t="s">
        <v>166</v>
      </c>
      <c r="AB53" s="25" t="s">
        <v>166</v>
      </c>
      <c r="AC53" s="25" t="s">
        <v>166</v>
      </c>
      <c r="AD53" s="25" t="s">
        <v>166</v>
      </c>
      <c r="AE53" s="25" t="s">
        <v>166</v>
      </c>
      <c r="AF53" s="25" t="s">
        <v>166</v>
      </c>
      <c r="AG53" s="25" t="s">
        <v>166</v>
      </c>
      <c r="AH53" s="25" t="s">
        <v>166</v>
      </c>
      <c r="AI53" s="25" t="s">
        <v>166</v>
      </c>
      <c r="AJ53" s="25" t="s">
        <v>166</v>
      </c>
    </row>
    <row r="54" spans="1:36" x14ac:dyDescent="0.3">
      <c r="A54" t="s">
        <v>247</v>
      </c>
      <c r="B54" s="25" t="s">
        <v>242</v>
      </c>
      <c r="C54" s="25">
        <v>1</v>
      </c>
      <c r="D54" s="25">
        <v>1</v>
      </c>
      <c r="E54" s="25">
        <v>1</v>
      </c>
      <c r="F54" s="25">
        <v>1</v>
      </c>
      <c r="G54" s="25">
        <v>1</v>
      </c>
      <c r="H54" s="25">
        <v>1</v>
      </c>
      <c r="I54" s="25">
        <v>0.99999999999999978</v>
      </c>
      <c r="J54" s="25">
        <v>0.99999999999999978</v>
      </c>
      <c r="K54" s="25">
        <v>1</v>
      </c>
      <c r="L54" s="25">
        <v>1</v>
      </c>
      <c r="M54" s="25">
        <v>1</v>
      </c>
      <c r="N54" s="25">
        <v>1</v>
      </c>
      <c r="O54" s="25">
        <v>1</v>
      </c>
      <c r="P54" s="25">
        <v>1</v>
      </c>
      <c r="Q54" s="25">
        <v>1</v>
      </c>
      <c r="R54" s="25">
        <v>1</v>
      </c>
      <c r="S54" s="25">
        <v>1</v>
      </c>
      <c r="T54" s="25">
        <v>1</v>
      </c>
      <c r="U54" s="25">
        <v>1</v>
      </c>
      <c r="V54" s="25">
        <v>0.99999999999999978</v>
      </c>
      <c r="W54" s="25">
        <v>1</v>
      </c>
      <c r="X54" s="25">
        <v>1</v>
      </c>
      <c r="Y54" s="25">
        <v>0.99999999999999978</v>
      </c>
      <c r="Z54" s="25">
        <v>1</v>
      </c>
      <c r="AA54" s="25">
        <v>0.99999999999999978</v>
      </c>
      <c r="AB54" s="25">
        <v>0.99999999999999989</v>
      </c>
      <c r="AC54" s="25">
        <v>1</v>
      </c>
      <c r="AD54" s="25">
        <v>1</v>
      </c>
      <c r="AE54" s="25">
        <v>1</v>
      </c>
      <c r="AF54" s="25">
        <v>1</v>
      </c>
      <c r="AG54" s="25">
        <v>1</v>
      </c>
      <c r="AH54" s="25">
        <v>1</v>
      </c>
      <c r="AI54" s="25">
        <v>0.99999999999999989</v>
      </c>
      <c r="AJ54" s="25">
        <v>1</v>
      </c>
    </row>
    <row r="55" spans="1:36" x14ac:dyDescent="0.3">
      <c r="A55" t="s">
        <v>247</v>
      </c>
      <c r="B55" s="25" t="s">
        <v>243</v>
      </c>
      <c r="C55" s="25">
        <v>1</v>
      </c>
      <c r="D55" s="25">
        <v>1</v>
      </c>
      <c r="E55" s="25">
        <v>1</v>
      </c>
      <c r="F55" s="25">
        <v>1</v>
      </c>
      <c r="G55" s="25">
        <v>1</v>
      </c>
      <c r="H55" s="25">
        <v>1</v>
      </c>
      <c r="I55" s="25">
        <v>0.99999999999999978</v>
      </c>
      <c r="J55" s="25">
        <v>0.99999999999999978</v>
      </c>
      <c r="K55" s="25">
        <v>1</v>
      </c>
      <c r="L55" s="25">
        <v>1</v>
      </c>
      <c r="M55" s="25">
        <v>1</v>
      </c>
      <c r="N55" s="25">
        <v>1</v>
      </c>
      <c r="O55" s="25">
        <v>1</v>
      </c>
      <c r="P55" s="25">
        <v>1</v>
      </c>
      <c r="Q55" s="25">
        <v>1</v>
      </c>
      <c r="R55" s="25">
        <v>1</v>
      </c>
      <c r="S55" s="25">
        <v>1</v>
      </c>
      <c r="T55" s="25">
        <v>1.000686263796307</v>
      </c>
      <c r="U55" s="25">
        <v>1.0015399805665171</v>
      </c>
      <c r="V55" s="25">
        <v>1.0058797059974149</v>
      </c>
      <c r="W55" s="25">
        <v>1</v>
      </c>
      <c r="X55" s="25">
        <v>1</v>
      </c>
      <c r="Y55" s="25">
        <v>1</v>
      </c>
      <c r="Z55" s="25">
        <v>1</v>
      </c>
      <c r="AA55" s="25">
        <v>1</v>
      </c>
      <c r="AB55" s="25">
        <v>1</v>
      </c>
      <c r="AC55" s="25">
        <v>1</v>
      </c>
      <c r="AD55" s="25">
        <v>1</v>
      </c>
      <c r="AE55" s="25">
        <v>1</v>
      </c>
      <c r="AF55" s="25" t="s">
        <v>166</v>
      </c>
      <c r="AG55" s="25" t="s">
        <v>166</v>
      </c>
      <c r="AH55" s="25" t="s">
        <v>166</v>
      </c>
      <c r="AI55" s="25" t="s">
        <v>166</v>
      </c>
      <c r="AJ55" s="25" t="s">
        <v>166</v>
      </c>
    </row>
    <row r="56" spans="1:36" x14ac:dyDescent="0.3">
      <c r="A56" t="s">
        <v>247</v>
      </c>
      <c r="B56" s="25" t="s">
        <v>244</v>
      </c>
      <c r="C56" s="25">
        <v>1</v>
      </c>
      <c r="D56" s="25">
        <v>1</v>
      </c>
      <c r="E56" s="25">
        <v>1</v>
      </c>
      <c r="F56" s="25">
        <v>1</v>
      </c>
      <c r="G56" s="25">
        <v>1</v>
      </c>
      <c r="H56" s="25">
        <v>1</v>
      </c>
      <c r="I56" s="25">
        <v>0.99999999999999989</v>
      </c>
      <c r="J56" s="25">
        <v>0.99999999999999989</v>
      </c>
      <c r="K56" s="25">
        <v>1</v>
      </c>
      <c r="L56" s="25">
        <v>1</v>
      </c>
      <c r="M56" s="25">
        <v>1</v>
      </c>
      <c r="N56" s="25">
        <v>1</v>
      </c>
      <c r="O56" s="25">
        <v>1</v>
      </c>
      <c r="P56" s="25">
        <v>1</v>
      </c>
      <c r="Q56" s="25">
        <v>1</v>
      </c>
      <c r="R56" s="25">
        <v>1</v>
      </c>
      <c r="S56" s="25">
        <v>0.99999999999999978</v>
      </c>
      <c r="T56" s="25">
        <v>0.99464305839295708</v>
      </c>
      <c r="U56" s="25">
        <v>0.99551768523440087</v>
      </c>
      <c r="V56" s="25">
        <v>0.99592766038299474</v>
      </c>
      <c r="W56" s="25">
        <v>0.99578786784534667</v>
      </c>
      <c r="X56" s="25">
        <v>0.99551768523440121</v>
      </c>
      <c r="Y56" s="25">
        <v>0.99499850303002901</v>
      </c>
      <c r="Z56" s="25">
        <v>0.99529799732105195</v>
      </c>
      <c r="AA56" s="25">
        <v>0.9951820950633099</v>
      </c>
      <c r="AB56" s="25">
        <v>0.99499850303002901</v>
      </c>
      <c r="AC56" s="25">
        <v>0.99464305839295697</v>
      </c>
      <c r="AD56" s="25">
        <v>0.99473272408250957</v>
      </c>
      <c r="AE56" s="25">
        <v>0.99464305839295697</v>
      </c>
      <c r="AF56" s="25">
        <v>0.99464305839295708</v>
      </c>
      <c r="AG56" s="25">
        <v>0.99464305839295708</v>
      </c>
      <c r="AH56" s="25">
        <v>0.99464305839295708</v>
      </c>
      <c r="AI56" s="25">
        <v>0.9946430583929573</v>
      </c>
      <c r="AJ56" s="25">
        <v>0.99464305839295708</v>
      </c>
    </row>
    <row r="57" spans="1:36" x14ac:dyDescent="0.3">
      <c r="A57" t="s">
        <v>247</v>
      </c>
      <c r="B57" s="25" t="s">
        <v>245</v>
      </c>
      <c r="C57" s="25" t="s">
        <v>166</v>
      </c>
      <c r="D57" s="25" t="s">
        <v>166</v>
      </c>
      <c r="E57" s="25">
        <v>1</v>
      </c>
      <c r="F57" s="25">
        <v>1</v>
      </c>
      <c r="G57" s="25" t="s">
        <v>166</v>
      </c>
      <c r="H57" s="25" t="s">
        <v>166</v>
      </c>
      <c r="I57" s="25" t="s">
        <v>166</v>
      </c>
      <c r="J57" s="25" t="s">
        <v>166</v>
      </c>
      <c r="K57" s="25" t="s">
        <v>166</v>
      </c>
      <c r="L57" s="25" t="s">
        <v>166</v>
      </c>
      <c r="M57" s="25">
        <v>1</v>
      </c>
      <c r="N57" s="25">
        <v>1</v>
      </c>
      <c r="O57" s="25" t="s">
        <v>166</v>
      </c>
      <c r="P57" s="25" t="s">
        <v>166</v>
      </c>
      <c r="Q57" s="25" t="s">
        <v>166</v>
      </c>
      <c r="R57" s="25" t="s">
        <v>166</v>
      </c>
      <c r="S57" s="25" t="s">
        <v>166</v>
      </c>
      <c r="T57" s="25" t="s">
        <v>166</v>
      </c>
      <c r="U57" s="25" t="s">
        <v>166</v>
      </c>
      <c r="V57" s="25" t="s">
        <v>166</v>
      </c>
      <c r="W57" s="25" t="s">
        <v>166</v>
      </c>
      <c r="X57" s="25" t="s">
        <v>166</v>
      </c>
      <c r="Y57" s="25" t="s">
        <v>166</v>
      </c>
      <c r="Z57" s="25" t="s">
        <v>166</v>
      </c>
      <c r="AA57" s="25" t="s">
        <v>166</v>
      </c>
      <c r="AB57" s="25" t="s">
        <v>166</v>
      </c>
      <c r="AC57" s="25" t="s">
        <v>166</v>
      </c>
      <c r="AD57" s="25" t="s">
        <v>166</v>
      </c>
      <c r="AE57" s="25" t="s">
        <v>166</v>
      </c>
      <c r="AF57" s="25" t="s">
        <v>166</v>
      </c>
      <c r="AG57" s="25" t="s">
        <v>166</v>
      </c>
      <c r="AH57" s="25" t="s">
        <v>166</v>
      </c>
      <c r="AI57" s="25" t="s">
        <v>166</v>
      </c>
      <c r="AJ57" s="25" t="s">
        <v>166</v>
      </c>
    </row>
    <row r="58" spans="1:36" x14ac:dyDescent="0.3">
      <c r="A58" t="s">
        <v>247</v>
      </c>
      <c r="B58" s="25" t="s">
        <v>246</v>
      </c>
      <c r="C58" s="25">
        <v>1</v>
      </c>
      <c r="D58" s="25">
        <v>1</v>
      </c>
      <c r="E58" s="25">
        <v>1</v>
      </c>
      <c r="F58" s="25">
        <v>1</v>
      </c>
      <c r="G58" s="25">
        <v>1</v>
      </c>
      <c r="H58" s="25">
        <v>1</v>
      </c>
      <c r="I58" s="25">
        <v>0.99999999999999989</v>
      </c>
      <c r="J58" s="25">
        <v>0.99999999999999989</v>
      </c>
      <c r="K58" s="25">
        <v>1</v>
      </c>
      <c r="L58" s="25">
        <v>1</v>
      </c>
      <c r="M58" s="25">
        <v>1</v>
      </c>
      <c r="N58" s="25">
        <v>1</v>
      </c>
      <c r="O58" s="25">
        <v>1</v>
      </c>
      <c r="P58" s="25">
        <v>1</v>
      </c>
      <c r="Q58" s="25">
        <v>1</v>
      </c>
      <c r="R58" s="25">
        <v>1</v>
      </c>
      <c r="S58" s="25">
        <v>0.99999999999999978</v>
      </c>
      <c r="T58" s="25">
        <v>0.99464305839295708</v>
      </c>
      <c r="U58" s="25">
        <v>0.99551768523440087</v>
      </c>
      <c r="V58" s="25">
        <v>0.99592766038299474</v>
      </c>
      <c r="W58" s="25">
        <v>0.99578786784534667</v>
      </c>
      <c r="X58" s="25">
        <v>0.99551768523440121</v>
      </c>
      <c r="Y58" s="25">
        <v>0.99499850303002901</v>
      </c>
      <c r="Z58" s="25">
        <v>0.99529799732105195</v>
      </c>
      <c r="AA58" s="25">
        <v>0.9951820950633099</v>
      </c>
      <c r="AB58" s="25">
        <v>0.99499850303002901</v>
      </c>
      <c r="AC58" s="25">
        <v>0.99464305839295697</v>
      </c>
      <c r="AD58" s="25">
        <v>0.99473272408250957</v>
      </c>
      <c r="AE58" s="25">
        <v>0.99464305839295697</v>
      </c>
      <c r="AF58" s="25">
        <v>0.99464305839295708</v>
      </c>
      <c r="AG58" s="25">
        <v>0.99464305839295708</v>
      </c>
      <c r="AH58" s="25">
        <v>0.99464305839295708</v>
      </c>
      <c r="AI58" s="25">
        <v>0.9946430583929573</v>
      </c>
      <c r="AJ58" s="25">
        <v>0.99464305839295708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46B9-6D7C-44E6-B8CA-BA7C56B5FDC6}">
  <sheetPr>
    <tabColor rgb="FFCCCCFF"/>
  </sheetPr>
  <dimension ref="A1:AJ58"/>
  <sheetViews>
    <sheetView workbookViewId="0">
      <selection activeCell="G20" sqref="G20"/>
    </sheetView>
  </sheetViews>
  <sheetFormatPr defaultRowHeight="14" x14ac:dyDescent="0.3"/>
  <cols>
    <col min="1" max="2" width="17.296875" customWidth="1"/>
    <col min="3" max="20" width="7.69921875" hidden="1" customWidth="1"/>
    <col min="21" max="21" width="7.3984375" bestFit="1" customWidth="1"/>
  </cols>
  <sheetData>
    <row r="1" spans="1:36" x14ac:dyDescent="0.3">
      <c r="A1" s="22" t="s">
        <v>537</v>
      </c>
    </row>
    <row r="2" spans="1:36" ht="14.5" x14ac:dyDescent="0.35">
      <c r="A2" s="23"/>
      <c r="B2" s="24" t="s">
        <v>207</v>
      </c>
      <c r="C2" t="s">
        <v>208</v>
      </c>
      <c r="D2" t="s">
        <v>208</v>
      </c>
      <c r="E2" t="s">
        <v>208</v>
      </c>
      <c r="F2" t="s">
        <v>208</v>
      </c>
      <c r="G2" t="s">
        <v>208</v>
      </c>
      <c r="H2" t="s">
        <v>208</v>
      </c>
      <c r="I2" t="s">
        <v>208</v>
      </c>
      <c r="J2" t="s">
        <v>208</v>
      </c>
      <c r="K2" t="s">
        <v>208</v>
      </c>
      <c r="L2" t="s">
        <v>208</v>
      </c>
      <c r="M2" t="s">
        <v>208</v>
      </c>
      <c r="N2" t="s">
        <v>208</v>
      </c>
      <c r="O2" t="s">
        <v>208</v>
      </c>
      <c r="P2" t="s">
        <v>208</v>
      </c>
      <c r="Q2" t="s">
        <v>208</v>
      </c>
      <c r="R2" t="s">
        <v>208</v>
      </c>
      <c r="S2" t="s">
        <v>208</v>
      </c>
      <c r="T2" t="s">
        <v>209</v>
      </c>
      <c r="U2" t="s">
        <v>209</v>
      </c>
      <c r="V2" t="s">
        <v>209</v>
      </c>
      <c r="W2" t="s">
        <v>209</v>
      </c>
      <c r="X2" t="s">
        <v>209</v>
      </c>
      <c r="Y2" t="s">
        <v>209</v>
      </c>
      <c r="Z2" t="s">
        <v>209</v>
      </c>
      <c r="AA2" t="s">
        <v>209</v>
      </c>
      <c r="AB2" t="s">
        <v>209</v>
      </c>
      <c r="AC2" t="s">
        <v>209</v>
      </c>
      <c r="AD2" t="s">
        <v>209</v>
      </c>
      <c r="AE2" t="s">
        <v>209</v>
      </c>
      <c r="AF2" t="s">
        <v>209</v>
      </c>
      <c r="AG2" t="s">
        <v>209</v>
      </c>
      <c r="AH2" t="s">
        <v>209</v>
      </c>
      <c r="AI2" t="s">
        <v>209</v>
      </c>
      <c r="AJ2" t="s">
        <v>209</v>
      </c>
    </row>
    <row r="3" spans="1:36" ht="14.5" x14ac:dyDescent="0.35">
      <c r="A3" s="23"/>
      <c r="B3" s="24" t="s">
        <v>210</v>
      </c>
      <c r="C3" t="s">
        <v>211</v>
      </c>
      <c r="D3" t="s">
        <v>212</v>
      </c>
      <c r="E3" t="s">
        <v>212</v>
      </c>
      <c r="F3" t="s">
        <v>212</v>
      </c>
      <c r="G3" t="s">
        <v>212</v>
      </c>
      <c r="H3" t="s">
        <v>213</v>
      </c>
      <c r="I3" t="s">
        <v>213</v>
      </c>
      <c r="J3" t="s">
        <v>213</v>
      </c>
      <c r="K3" t="s">
        <v>213</v>
      </c>
      <c r="L3" t="s">
        <v>214</v>
      </c>
      <c r="M3" t="s">
        <v>214</v>
      </c>
      <c r="N3" t="s">
        <v>214</v>
      </c>
      <c r="O3" t="s">
        <v>214</v>
      </c>
      <c r="P3" t="s">
        <v>215</v>
      </c>
      <c r="Q3" t="s">
        <v>215</v>
      </c>
      <c r="R3" t="s">
        <v>215</v>
      </c>
      <c r="S3" t="s">
        <v>215</v>
      </c>
      <c r="T3" t="s">
        <v>211</v>
      </c>
      <c r="U3" t="s">
        <v>212</v>
      </c>
      <c r="V3" t="s">
        <v>212</v>
      </c>
      <c r="W3" t="s">
        <v>212</v>
      </c>
      <c r="X3" t="s">
        <v>212</v>
      </c>
      <c r="Y3" t="s">
        <v>213</v>
      </c>
      <c r="Z3" t="s">
        <v>213</v>
      </c>
      <c r="AA3" t="s">
        <v>213</v>
      </c>
      <c r="AB3" t="s">
        <v>213</v>
      </c>
      <c r="AC3" t="s">
        <v>214</v>
      </c>
      <c r="AD3" t="s">
        <v>214</v>
      </c>
      <c r="AE3" t="s">
        <v>214</v>
      </c>
      <c r="AF3" t="s">
        <v>214</v>
      </c>
      <c r="AG3" t="s">
        <v>215</v>
      </c>
      <c r="AH3" t="s">
        <v>215</v>
      </c>
      <c r="AI3" t="s">
        <v>215</v>
      </c>
      <c r="AJ3" t="s">
        <v>215</v>
      </c>
    </row>
    <row r="4" spans="1:36" ht="14.5" x14ac:dyDescent="0.35">
      <c r="A4" s="24" t="s">
        <v>28</v>
      </c>
      <c r="B4" s="24" t="s">
        <v>216</v>
      </c>
      <c r="D4" t="s">
        <v>211</v>
      </c>
      <c r="E4" t="s">
        <v>217</v>
      </c>
      <c r="F4" t="s">
        <v>218</v>
      </c>
      <c r="G4" t="s">
        <v>219</v>
      </c>
      <c r="H4" t="s">
        <v>211</v>
      </c>
      <c r="I4" t="s">
        <v>220</v>
      </c>
      <c r="J4" t="s">
        <v>221</v>
      </c>
      <c r="K4" t="s">
        <v>222</v>
      </c>
      <c r="L4" t="s">
        <v>211</v>
      </c>
      <c r="M4" t="s">
        <v>223</v>
      </c>
      <c r="N4" t="s">
        <v>224</v>
      </c>
      <c r="O4" t="s">
        <v>225</v>
      </c>
      <c r="P4" t="s">
        <v>211</v>
      </c>
      <c r="Q4" t="s">
        <v>226</v>
      </c>
      <c r="R4" t="s">
        <v>227</v>
      </c>
      <c r="S4" t="s">
        <v>228</v>
      </c>
      <c r="U4" t="s">
        <v>211</v>
      </c>
      <c r="V4" t="s">
        <v>229</v>
      </c>
      <c r="W4" t="s">
        <v>230</v>
      </c>
      <c r="X4" t="s">
        <v>231</v>
      </c>
      <c r="Y4" t="s">
        <v>211</v>
      </c>
      <c r="Z4" t="s">
        <v>232</v>
      </c>
      <c r="AA4" t="s">
        <v>233</v>
      </c>
      <c r="AB4" t="s">
        <v>234</v>
      </c>
      <c r="AC4" t="s">
        <v>211</v>
      </c>
      <c r="AD4" t="s">
        <v>235</v>
      </c>
      <c r="AE4" t="s">
        <v>236</v>
      </c>
      <c r="AF4" t="s">
        <v>237</v>
      </c>
      <c r="AG4" t="s">
        <v>211</v>
      </c>
      <c r="AH4" t="s">
        <v>238</v>
      </c>
      <c r="AI4" t="s">
        <v>239</v>
      </c>
      <c r="AJ4" t="s">
        <v>240</v>
      </c>
    </row>
    <row r="5" spans="1:36" x14ac:dyDescent="0.3">
      <c r="A5" t="s">
        <v>211</v>
      </c>
      <c r="B5" s="20" t="s">
        <v>248</v>
      </c>
      <c r="C5" s="20">
        <v>0</v>
      </c>
      <c r="D5" s="20">
        <v>0</v>
      </c>
      <c r="E5" s="20">
        <v>-3.637978807091713E-12</v>
      </c>
      <c r="F5" s="20">
        <v>0</v>
      </c>
      <c r="G5" s="20">
        <v>3.637978807091713E-12</v>
      </c>
      <c r="H5" s="20">
        <v>-2.91038304567337E-11</v>
      </c>
      <c r="I5" s="20">
        <v>-7.2759576141834259E-12</v>
      </c>
      <c r="J5" s="20">
        <v>-7.2759576141834259E-12</v>
      </c>
      <c r="K5" s="20">
        <v>0</v>
      </c>
      <c r="L5" s="20">
        <v>0</v>
      </c>
      <c r="M5" s="20">
        <v>0</v>
      </c>
      <c r="N5" s="20">
        <v>0</v>
      </c>
      <c r="O5" s="20">
        <v>3.637978807091713E-12</v>
      </c>
      <c r="P5" s="20">
        <v>0</v>
      </c>
      <c r="Q5" s="20">
        <v>0</v>
      </c>
      <c r="R5" s="20">
        <v>0</v>
      </c>
      <c r="S5" s="20">
        <v>0</v>
      </c>
      <c r="T5" s="20">
        <v>1756.432290000085</v>
      </c>
      <c r="U5" s="20">
        <v>567.66535999999905</v>
      </c>
      <c r="V5" s="20">
        <v>-368.72376000000799</v>
      </c>
      <c r="W5" s="20">
        <v>441.52117999999967</v>
      </c>
      <c r="X5" s="20">
        <v>494.86794000000009</v>
      </c>
      <c r="Y5" s="20">
        <v>46.497910000020063</v>
      </c>
      <c r="Z5" s="20">
        <v>-793.69169999999576</v>
      </c>
      <c r="AA5" s="20">
        <v>36.624840000004042</v>
      </c>
      <c r="AB5" s="20">
        <v>803.56476999999722</v>
      </c>
      <c r="AC5" s="20">
        <v>880.01489000002039</v>
      </c>
      <c r="AD5" s="20">
        <v>409.13623000000371</v>
      </c>
      <c r="AE5" s="20">
        <v>249.47773000001331</v>
      </c>
      <c r="AF5" s="20">
        <v>221.4009300000034</v>
      </c>
      <c r="AG5" s="20">
        <v>262.25412999999747</v>
      </c>
      <c r="AH5" s="20">
        <v>28.962310000000802</v>
      </c>
      <c r="AI5" s="20">
        <v>143.74797000000041</v>
      </c>
      <c r="AJ5" s="20">
        <v>89.543849999999111</v>
      </c>
    </row>
    <row r="6" spans="1:36" x14ac:dyDescent="0.3">
      <c r="A6" s="20" t="s">
        <v>248</v>
      </c>
      <c r="B6" s="20" t="s">
        <v>249</v>
      </c>
      <c r="C6" s="20">
        <v>0</v>
      </c>
      <c r="D6" s="20">
        <v>2.91038304567337E-11</v>
      </c>
      <c r="E6" s="20">
        <v>-7.2759576141834259E-12</v>
      </c>
      <c r="F6" s="20">
        <v>0</v>
      </c>
      <c r="G6" s="20">
        <v>1.455191522836685E-11</v>
      </c>
      <c r="H6" s="20">
        <v>0</v>
      </c>
      <c r="I6" s="20">
        <v>-1.455191522836685E-11</v>
      </c>
      <c r="J6" s="20">
        <v>0</v>
      </c>
      <c r="K6" s="20">
        <v>2.91038304567337E-11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-7.2759576141834259E-12</v>
      </c>
      <c r="R6" s="20">
        <v>-1.455191522836685E-11</v>
      </c>
      <c r="S6" s="20">
        <v>0</v>
      </c>
      <c r="T6" s="20">
        <v>2496.174289999879</v>
      </c>
      <c r="U6" s="20">
        <v>-30.757140000030631</v>
      </c>
      <c r="V6" s="20">
        <v>407.602249999989</v>
      </c>
      <c r="W6" s="20">
        <v>-2.4229200000045239</v>
      </c>
      <c r="X6" s="20">
        <v>-435.93647000000061</v>
      </c>
      <c r="Y6" s="20">
        <v>711.98774000006961</v>
      </c>
      <c r="Z6" s="20">
        <v>-176.87972999998601</v>
      </c>
      <c r="AA6" s="20">
        <v>451.43577000001102</v>
      </c>
      <c r="AB6" s="20">
        <v>437.43170000003011</v>
      </c>
      <c r="AC6" s="20">
        <v>1695.4965100000261</v>
      </c>
      <c r="AD6" s="20">
        <v>732.43437999999151</v>
      </c>
      <c r="AE6" s="20">
        <v>521.80333000000974</v>
      </c>
      <c r="AF6" s="20">
        <v>441.25880000001052</v>
      </c>
      <c r="AG6" s="20">
        <v>119.4471799999956</v>
      </c>
      <c r="AH6" s="20">
        <v>-5.3783800000019264</v>
      </c>
      <c r="AI6" s="20">
        <v>59.138110000001689</v>
      </c>
      <c r="AJ6" s="20">
        <v>65.687450000001263</v>
      </c>
    </row>
    <row r="7" spans="1:36" x14ac:dyDescent="0.3">
      <c r="A7" s="20" t="s">
        <v>248</v>
      </c>
      <c r="B7" s="20" t="s">
        <v>250</v>
      </c>
      <c r="C7" s="20">
        <v>0</v>
      </c>
      <c r="D7" s="20">
        <v>2.91038304567337E-11</v>
      </c>
      <c r="E7" s="20">
        <v>-7.2759576141834259E-12</v>
      </c>
      <c r="F7" s="20">
        <v>0</v>
      </c>
      <c r="G7" s="20">
        <v>1.455191522836685E-11</v>
      </c>
      <c r="H7" s="20">
        <v>0</v>
      </c>
      <c r="I7" s="20">
        <v>-1.455191522836685E-11</v>
      </c>
      <c r="J7" s="20">
        <v>0</v>
      </c>
      <c r="K7" s="20">
        <v>2.91038304567337E-11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-7.2759576141834259E-12</v>
      </c>
      <c r="R7" s="20">
        <v>-1.455191522836685E-11</v>
      </c>
      <c r="S7" s="20">
        <v>0</v>
      </c>
      <c r="T7" s="20">
        <v>2941.647699999739</v>
      </c>
      <c r="U7" s="20">
        <v>659.29855999999563</v>
      </c>
      <c r="V7" s="20">
        <v>1153.2041599999791</v>
      </c>
      <c r="W7" s="20">
        <v>-232.8752299999978</v>
      </c>
      <c r="X7" s="20">
        <v>-261.0303700000004</v>
      </c>
      <c r="Y7" s="20">
        <v>485.58519999997219</v>
      </c>
      <c r="Z7" s="20">
        <v>34.511159999987292</v>
      </c>
      <c r="AA7" s="20">
        <v>84.044409999994969</v>
      </c>
      <c r="AB7" s="20">
        <v>367.02963000000449</v>
      </c>
      <c r="AC7" s="20">
        <v>1589.0945999999819</v>
      </c>
      <c r="AD7" s="20">
        <v>662.7657099999924</v>
      </c>
      <c r="AE7" s="20">
        <v>429.25312000002299</v>
      </c>
      <c r="AF7" s="20">
        <v>497.07576999999583</v>
      </c>
      <c r="AG7" s="20">
        <v>207.6693399999931</v>
      </c>
      <c r="AH7" s="20">
        <v>14.09633999999642</v>
      </c>
      <c r="AI7" s="20">
        <v>147.85757000000009</v>
      </c>
      <c r="AJ7" s="20">
        <v>45.715430000003828</v>
      </c>
    </row>
    <row r="8" spans="1:36" x14ac:dyDescent="0.3">
      <c r="A8" s="20" t="s">
        <v>248</v>
      </c>
      <c r="B8" s="20" t="s">
        <v>251</v>
      </c>
      <c r="C8" s="20">
        <v>-2.91038304567337E-11</v>
      </c>
      <c r="D8" s="20">
        <v>0</v>
      </c>
      <c r="E8" s="20">
        <v>1.455191522836685E-11</v>
      </c>
      <c r="F8" s="20">
        <v>7.2759576141834259E-12</v>
      </c>
      <c r="G8" s="20">
        <v>0</v>
      </c>
      <c r="H8" s="20">
        <v>0</v>
      </c>
      <c r="I8" s="20">
        <v>1.455191522836685E-11</v>
      </c>
      <c r="J8" s="20">
        <v>-1.455191522836685E-11</v>
      </c>
      <c r="K8" s="20">
        <v>0</v>
      </c>
      <c r="L8" s="20">
        <v>0</v>
      </c>
      <c r="M8" s="20">
        <v>-1.455191522836685E-11</v>
      </c>
      <c r="N8" s="20">
        <v>-1.455191522836685E-11</v>
      </c>
      <c r="O8" s="20">
        <v>0</v>
      </c>
      <c r="P8" s="20">
        <v>-2.91038304567337E-11</v>
      </c>
      <c r="Q8" s="20">
        <v>0</v>
      </c>
      <c r="R8" s="20">
        <v>0</v>
      </c>
      <c r="S8" s="20">
        <v>0</v>
      </c>
      <c r="T8" s="20">
        <v>-221.8737200000032</v>
      </c>
      <c r="U8" s="20">
        <v>102.0511799999949</v>
      </c>
      <c r="V8" s="20">
        <v>-1399.741379999992</v>
      </c>
      <c r="W8" s="20">
        <v>-635.76815000001807</v>
      </c>
      <c r="X8" s="20">
        <v>102.05117999998041</v>
      </c>
      <c r="Y8" s="20">
        <v>-160.74751999999711</v>
      </c>
      <c r="Z8" s="20">
        <v>-689.28738999999769</v>
      </c>
      <c r="AA8" s="20">
        <v>-707.97597000000678</v>
      </c>
      <c r="AB8" s="20">
        <v>-160.74751999998259</v>
      </c>
      <c r="AC8" s="20">
        <v>-354.12424999999348</v>
      </c>
      <c r="AD8" s="20">
        <v>-189.61336999999179</v>
      </c>
      <c r="AE8" s="20">
        <v>-240.5044399999897</v>
      </c>
      <c r="AF8" s="20">
        <v>-354.12424999999348</v>
      </c>
      <c r="AG8" s="20">
        <v>-221.8737200000032</v>
      </c>
      <c r="AH8" s="20">
        <v>-337.36478999999957</v>
      </c>
      <c r="AI8" s="20">
        <v>-277.53166000000419</v>
      </c>
      <c r="AJ8" s="20">
        <v>-221.8737200000032</v>
      </c>
    </row>
    <row r="9" spans="1:36" x14ac:dyDescent="0.3">
      <c r="A9" s="20" t="s">
        <v>248</v>
      </c>
      <c r="B9" s="20" t="s">
        <v>252</v>
      </c>
      <c r="C9" s="20">
        <v>7.2759576141834259E-12</v>
      </c>
      <c r="D9" s="20">
        <v>0</v>
      </c>
      <c r="E9" s="20">
        <v>0</v>
      </c>
      <c r="F9" s="20">
        <v>0</v>
      </c>
      <c r="G9" s="20">
        <v>1.455191522836685E-11</v>
      </c>
      <c r="H9" s="20">
        <v>0</v>
      </c>
      <c r="I9" s="20">
        <v>0</v>
      </c>
      <c r="J9" s="20">
        <v>0</v>
      </c>
      <c r="K9" s="20">
        <v>1.455191522836685E-11</v>
      </c>
      <c r="L9" s="20">
        <v>7.2759576141834259E-12</v>
      </c>
      <c r="M9" s="20">
        <v>0</v>
      </c>
      <c r="N9" s="20">
        <v>0</v>
      </c>
      <c r="O9" s="20">
        <v>7.2759576141834259E-12</v>
      </c>
      <c r="P9" s="20">
        <v>7.2759576141834259E-12</v>
      </c>
      <c r="Q9" s="20">
        <v>-7.2759576141834259E-12</v>
      </c>
      <c r="R9" s="20">
        <v>0</v>
      </c>
      <c r="S9" s="20">
        <v>-7.2759576141834259E-12</v>
      </c>
      <c r="T9" s="20">
        <v>0</v>
      </c>
      <c r="U9" s="20">
        <v>-463.16526000000158</v>
      </c>
      <c r="V9" s="20">
        <v>2140.9384999999888</v>
      </c>
      <c r="W9" s="20">
        <v>335.43538999999868</v>
      </c>
      <c r="X9" s="20">
        <v>-463.16526000000891</v>
      </c>
      <c r="Y9" s="20">
        <v>637.08189000001585</v>
      </c>
      <c r="Z9" s="20">
        <v>368.37090999998333</v>
      </c>
      <c r="AA9" s="20">
        <v>1150.710579999999</v>
      </c>
      <c r="AB9" s="20">
        <v>637.08189000000129</v>
      </c>
      <c r="AC9" s="20">
        <v>172.71028000000109</v>
      </c>
      <c r="AD9" s="20">
        <v>488.05501000001101</v>
      </c>
      <c r="AE9" s="20">
        <v>248.616320000001</v>
      </c>
      <c r="AF9" s="20">
        <v>172.71027999999751</v>
      </c>
      <c r="AG9" s="20">
        <v>0</v>
      </c>
      <c r="AH9" s="20">
        <v>233.29181999999949</v>
      </c>
      <c r="AI9" s="20">
        <v>89.543849999999566</v>
      </c>
      <c r="AJ9" s="20">
        <v>0</v>
      </c>
    </row>
    <row r="10" spans="1:36" x14ac:dyDescent="0.3">
      <c r="A10" s="20" t="s">
        <v>248</v>
      </c>
      <c r="B10" s="20" t="s">
        <v>253</v>
      </c>
      <c r="C10" s="20">
        <v>-1.455191522836685E-11</v>
      </c>
      <c r="D10" s="20">
        <v>0</v>
      </c>
      <c r="E10" s="20">
        <v>1.455191522836685E-11</v>
      </c>
      <c r="F10" s="20">
        <v>0</v>
      </c>
      <c r="G10" s="20">
        <v>0</v>
      </c>
      <c r="H10" s="20">
        <v>0</v>
      </c>
      <c r="I10" s="20">
        <v>1.455191522836685E-11</v>
      </c>
      <c r="J10" s="20">
        <v>-2.91038304567337E-11</v>
      </c>
      <c r="K10" s="20">
        <v>2.91038304567337E-11</v>
      </c>
      <c r="L10" s="20">
        <v>0</v>
      </c>
      <c r="M10" s="20">
        <v>0</v>
      </c>
      <c r="N10" s="20">
        <v>0</v>
      </c>
      <c r="O10" s="20">
        <v>0</v>
      </c>
      <c r="P10" s="20">
        <v>-1.455191522836685E-11</v>
      </c>
      <c r="Q10" s="20">
        <v>0</v>
      </c>
      <c r="R10" s="20">
        <v>0</v>
      </c>
      <c r="S10" s="20">
        <v>-1.455191522836685E-11</v>
      </c>
      <c r="T10" s="20">
        <v>-221.8737200000032</v>
      </c>
      <c r="U10" s="20">
        <v>-361.11407999999938</v>
      </c>
      <c r="V10" s="20">
        <v>741.19712000001164</v>
      </c>
      <c r="W10" s="20">
        <v>-300.33276000001928</v>
      </c>
      <c r="X10" s="20">
        <v>-361.11408000002848</v>
      </c>
      <c r="Y10" s="20">
        <v>476.3343700000114</v>
      </c>
      <c r="Z10" s="20">
        <v>-320.91648000001442</v>
      </c>
      <c r="AA10" s="20">
        <v>442.73460999999958</v>
      </c>
      <c r="AB10" s="20">
        <v>476.3343700000114</v>
      </c>
      <c r="AC10" s="20">
        <v>-181.4139699999869</v>
      </c>
      <c r="AD10" s="20">
        <v>298.44164000000461</v>
      </c>
      <c r="AE10" s="20">
        <v>8.1118800000112969</v>
      </c>
      <c r="AF10" s="20">
        <v>-181.41396999999421</v>
      </c>
      <c r="AG10" s="20">
        <v>-221.8737200000032</v>
      </c>
      <c r="AH10" s="20">
        <v>-104.07297000000111</v>
      </c>
      <c r="AI10" s="20">
        <v>-187.98781000000241</v>
      </c>
      <c r="AJ10" s="20">
        <v>-221.8737200000032</v>
      </c>
    </row>
    <row r="11" spans="1:36" x14ac:dyDescent="0.3">
      <c r="A11" t="s">
        <v>146</v>
      </c>
      <c r="B11" s="20" t="s">
        <v>248</v>
      </c>
      <c r="C11" s="20" t="s">
        <v>166</v>
      </c>
      <c r="D11" s="20">
        <v>0</v>
      </c>
      <c r="E11" s="20">
        <v>-9.0949470177292824E-13</v>
      </c>
      <c r="F11" s="20">
        <v>0</v>
      </c>
      <c r="G11" s="20">
        <v>9.0949470177292824E-13</v>
      </c>
      <c r="H11" s="20">
        <v>-7.2759576141834259E-12</v>
      </c>
      <c r="I11" s="20">
        <v>0</v>
      </c>
      <c r="J11" s="20">
        <v>-7.2759576141834259E-12</v>
      </c>
      <c r="K11" s="20">
        <v>-1.8189894035458561E-12</v>
      </c>
      <c r="L11" s="20">
        <v>7.2759576141834259E-12</v>
      </c>
      <c r="M11" s="20">
        <v>3.637978807091713E-12</v>
      </c>
      <c r="N11" s="20">
        <v>7.2759576141834259E-12</v>
      </c>
      <c r="O11" s="20">
        <v>-1.8189894035458561E-12</v>
      </c>
      <c r="P11" s="20">
        <v>3.637978807091713E-12</v>
      </c>
      <c r="Q11" s="20">
        <v>3.637978807091713E-12</v>
      </c>
      <c r="R11" s="20">
        <v>0</v>
      </c>
      <c r="S11" s="20">
        <v>0</v>
      </c>
      <c r="T11" s="20">
        <v>551.76778000003833</v>
      </c>
      <c r="U11" s="20">
        <v>-0.24975999999878701</v>
      </c>
      <c r="V11" s="20">
        <v>-221.20384000000189</v>
      </c>
      <c r="W11" s="20">
        <v>366.77478000000161</v>
      </c>
      <c r="X11" s="20">
        <v>-145.8206999999984</v>
      </c>
      <c r="Y11" s="20">
        <v>553.55007999999361</v>
      </c>
      <c r="Z11" s="20">
        <v>82.410700000003999</v>
      </c>
      <c r="AA11" s="20">
        <v>-1.8189894035458561E-12</v>
      </c>
      <c r="AB11" s="20">
        <v>471.13938000000047</v>
      </c>
      <c r="AC11" s="20">
        <v>-217.1923000000024</v>
      </c>
      <c r="AD11" s="20">
        <v>-82.635969999992085</v>
      </c>
      <c r="AE11" s="20">
        <v>-138.82524000000561</v>
      </c>
      <c r="AF11" s="20">
        <v>4.2689100000025064</v>
      </c>
      <c r="AG11" s="20">
        <v>215.65975999999679</v>
      </c>
      <c r="AH11" s="20">
        <v>1.7469199999991361</v>
      </c>
      <c r="AI11" s="20">
        <v>120.4381199999998</v>
      </c>
      <c r="AJ11" s="20">
        <v>93.474720000000161</v>
      </c>
    </row>
    <row r="12" spans="1:36" x14ac:dyDescent="0.3">
      <c r="A12" t="s">
        <v>146</v>
      </c>
      <c r="B12" s="20" t="s">
        <v>249</v>
      </c>
      <c r="C12" s="20" t="s">
        <v>166</v>
      </c>
      <c r="D12" s="20">
        <v>7.2759576141834259E-12</v>
      </c>
      <c r="E12" s="20">
        <v>-1.8189894035458561E-12</v>
      </c>
      <c r="F12" s="20">
        <v>3.637978807091713E-12</v>
      </c>
      <c r="G12" s="20">
        <v>7.2759576141834259E-12</v>
      </c>
      <c r="H12" s="20">
        <v>0</v>
      </c>
      <c r="I12" s="20">
        <v>3.637978807091713E-12</v>
      </c>
      <c r="J12" s="20">
        <v>3.637978807091713E-12</v>
      </c>
      <c r="K12" s="20">
        <v>0</v>
      </c>
      <c r="L12" s="20">
        <v>0</v>
      </c>
      <c r="M12" s="20">
        <v>0</v>
      </c>
      <c r="N12" s="20">
        <v>-1.455191522836685E-11</v>
      </c>
      <c r="O12" s="20">
        <v>3.637978807091713E-12</v>
      </c>
      <c r="P12" s="20">
        <v>0</v>
      </c>
      <c r="Q12" s="20">
        <v>3.637978807091713E-12</v>
      </c>
      <c r="R12" s="20">
        <v>-3.637978807091713E-12</v>
      </c>
      <c r="S12" s="20">
        <v>0</v>
      </c>
      <c r="T12" s="20">
        <v>-397.17090999992803</v>
      </c>
      <c r="U12" s="20">
        <v>-188.9517499999929</v>
      </c>
      <c r="V12" s="20">
        <v>19.427480000003921</v>
      </c>
      <c r="W12" s="20">
        <v>-43.538230000001931</v>
      </c>
      <c r="X12" s="20">
        <v>-164.84100000000399</v>
      </c>
      <c r="Y12" s="20">
        <v>5.1240900000120746</v>
      </c>
      <c r="Z12" s="20">
        <v>91.976059999997233</v>
      </c>
      <c r="AA12" s="20">
        <v>-27.009170000001181</v>
      </c>
      <c r="AB12" s="20">
        <v>-59.842799999991257</v>
      </c>
      <c r="AC12" s="20">
        <v>-188.6674799999746</v>
      </c>
      <c r="AD12" s="20">
        <v>-70.673649999996996</v>
      </c>
      <c r="AE12" s="20">
        <v>-61.051089999986289</v>
      </c>
      <c r="AF12" s="20">
        <v>-56.942740000009508</v>
      </c>
      <c r="AG12" s="20">
        <v>-24.67577000000529</v>
      </c>
      <c r="AH12" s="20">
        <v>-7.1001800000003632</v>
      </c>
      <c r="AI12" s="20">
        <v>-7.0574699999997392</v>
      </c>
      <c r="AJ12" s="20">
        <v>-10.51811999999882</v>
      </c>
    </row>
    <row r="13" spans="1:36" x14ac:dyDescent="0.3">
      <c r="A13" t="s">
        <v>146</v>
      </c>
      <c r="B13" s="20" t="s">
        <v>250</v>
      </c>
      <c r="C13" s="20" t="s">
        <v>166</v>
      </c>
      <c r="D13" s="20">
        <v>7.2759576141834259E-12</v>
      </c>
      <c r="E13" s="20">
        <v>-1.8189894035458561E-12</v>
      </c>
      <c r="F13" s="20">
        <v>3.637978807091713E-12</v>
      </c>
      <c r="G13" s="20">
        <v>7.2759576141834259E-12</v>
      </c>
      <c r="H13" s="20">
        <v>0</v>
      </c>
      <c r="I13" s="20">
        <v>3.637978807091713E-12</v>
      </c>
      <c r="J13" s="20">
        <v>3.637978807091713E-12</v>
      </c>
      <c r="K13" s="20">
        <v>0</v>
      </c>
      <c r="L13" s="20">
        <v>0</v>
      </c>
      <c r="M13" s="20">
        <v>0</v>
      </c>
      <c r="N13" s="20">
        <v>-1.455191522836685E-11</v>
      </c>
      <c r="O13" s="20">
        <v>3.637978807091713E-12</v>
      </c>
      <c r="P13" s="20">
        <v>0</v>
      </c>
      <c r="Q13" s="20">
        <v>3.637978807091713E-12</v>
      </c>
      <c r="R13" s="20">
        <v>-3.637978807091713E-12</v>
      </c>
      <c r="S13" s="20">
        <v>0</v>
      </c>
      <c r="T13" s="20">
        <v>225.65924000003719</v>
      </c>
      <c r="U13" s="20">
        <v>357.0038599999898</v>
      </c>
      <c r="V13" s="20">
        <v>167.87682000000129</v>
      </c>
      <c r="W13" s="20">
        <v>-3.9200700000037609</v>
      </c>
      <c r="X13" s="20">
        <v>193.04710999999949</v>
      </c>
      <c r="Y13" s="20">
        <v>-219.89460999998849</v>
      </c>
      <c r="Z13" s="20">
        <v>212.8085099999989</v>
      </c>
      <c r="AA13" s="20">
        <v>-358.2656400000015</v>
      </c>
      <c r="AB13" s="20">
        <v>-74.437479999978677</v>
      </c>
      <c r="AC13" s="20">
        <v>-106.2629899999738</v>
      </c>
      <c r="AD13" s="20">
        <v>-69.826029999996535</v>
      </c>
      <c r="AE13" s="20">
        <v>-62.013469999990768</v>
      </c>
      <c r="AF13" s="20">
        <v>25.5765100000026</v>
      </c>
      <c r="AG13" s="20">
        <v>194.8129800000024</v>
      </c>
      <c r="AH13" s="20">
        <v>29.358469999998299</v>
      </c>
      <c r="AI13" s="20">
        <v>112.2222499999998</v>
      </c>
      <c r="AJ13" s="20">
        <v>53.232260000002498</v>
      </c>
    </row>
    <row r="14" spans="1:36" x14ac:dyDescent="0.3">
      <c r="A14" t="s">
        <v>146</v>
      </c>
      <c r="B14" s="20" t="s">
        <v>251</v>
      </c>
      <c r="C14" s="20" t="s">
        <v>166</v>
      </c>
      <c r="D14" s="20">
        <v>3.637978807091713E-12</v>
      </c>
      <c r="E14" s="20">
        <v>1.455191522836685E-11</v>
      </c>
      <c r="F14" s="20">
        <v>-7.2759576141834259E-12</v>
      </c>
      <c r="G14" s="20">
        <v>-7.2759576141834259E-12</v>
      </c>
      <c r="H14" s="20">
        <v>1.8189894035458562E-11</v>
      </c>
      <c r="I14" s="20">
        <v>1.091393642127514E-11</v>
      </c>
      <c r="J14" s="20">
        <v>7.2759576141834259E-12</v>
      </c>
      <c r="K14" s="20">
        <v>1.091393642127514E-11</v>
      </c>
      <c r="L14" s="20">
        <v>3.637978807091713E-12</v>
      </c>
      <c r="M14" s="20">
        <v>-3.637978807091713E-12</v>
      </c>
      <c r="N14" s="20">
        <v>-1.091393642127514E-11</v>
      </c>
      <c r="O14" s="20">
        <v>-3.637978807091713E-12</v>
      </c>
      <c r="P14" s="20">
        <v>0</v>
      </c>
      <c r="Q14" s="20">
        <v>-3.637978807091713E-12</v>
      </c>
      <c r="R14" s="20">
        <v>0</v>
      </c>
      <c r="S14" s="20">
        <v>3.637978807091713E-12</v>
      </c>
      <c r="T14" s="20">
        <v>221.53481000000011</v>
      </c>
      <c r="U14" s="20">
        <v>-281.64546999999578</v>
      </c>
      <c r="V14" s="20">
        <v>-431.7090500000013</v>
      </c>
      <c r="W14" s="20">
        <v>-23.591559999993478</v>
      </c>
      <c r="X14" s="20">
        <v>-281.64547000000681</v>
      </c>
      <c r="Y14" s="20">
        <v>380.17196999999578</v>
      </c>
      <c r="Z14" s="20">
        <v>-297.29975000000189</v>
      </c>
      <c r="AA14" s="20">
        <v>-90.793180000007851</v>
      </c>
      <c r="AB14" s="20">
        <v>380.17196999999578</v>
      </c>
      <c r="AC14" s="20">
        <v>119.6083000000008</v>
      </c>
      <c r="AD14" s="20">
        <v>295.80544000000373</v>
      </c>
      <c r="AE14" s="20">
        <v>157.3818400000055</v>
      </c>
      <c r="AF14" s="20">
        <v>119.6082999999999</v>
      </c>
      <c r="AG14" s="20">
        <v>221.53481000000011</v>
      </c>
      <c r="AH14" s="20">
        <v>102.2797199999995</v>
      </c>
      <c r="AI14" s="20">
        <v>161.17340999999939</v>
      </c>
      <c r="AJ14" s="20">
        <v>221.53481000000011</v>
      </c>
    </row>
    <row r="15" spans="1:36" x14ac:dyDescent="0.3">
      <c r="A15" t="s">
        <v>146</v>
      </c>
      <c r="B15" s="20" t="s">
        <v>252</v>
      </c>
      <c r="C15" s="20" t="s">
        <v>166</v>
      </c>
      <c r="D15" s="20">
        <v>0</v>
      </c>
      <c r="E15" s="20">
        <v>1.8189894035458561E-12</v>
      </c>
      <c r="F15" s="20">
        <v>0</v>
      </c>
      <c r="G15" s="20">
        <v>0</v>
      </c>
      <c r="H15" s="20">
        <v>0</v>
      </c>
      <c r="I15" s="20">
        <v>1.8189894035458561E-12</v>
      </c>
      <c r="J15" s="20">
        <v>-3.637978807091713E-12</v>
      </c>
      <c r="K15" s="20">
        <v>-1.091393642127514E-11</v>
      </c>
      <c r="L15" s="20">
        <v>0</v>
      </c>
      <c r="M15" s="20">
        <v>1.8189894035458561E-12</v>
      </c>
      <c r="N15" s="20">
        <v>0</v>
      </c>
      <c r="O15" s="20">
        <v>-1.8189894035458561E-12</v>
      </c>
      <c r="P15" s="20">
        <v>0</v>
      </c>
      <c r="Q15" s="20">
        <v>0</v>
      </c>
      <c r="R15" s="20">
        <v>-9.0949470177292824E-13</v>
      </c>
      <c r="S15" s="20">
        <v>0</v>
      </c>
      <c r="T15" s="20">
        <v>0</v>
      </c>
      <c r="U15" s="20">
        <v>376.13333999999861</v>
      </c>
      <c r="V15" s="20">
        <v>1047.2860999999989</v>
      </c>
      <c r="W15" s="20">
        <v>296.71973999999972</v>
      </c>
      <c r="X15" s="20">
        <v>376.13334000000208</v>
      </c>
      <c r="Y15" s="20">
        <v>-241.1537700000008</v>
      </c>
      <c r="Z15" s="20">
        <v>9.0949470177292824E-13</v>
      </c>
      <c r="AA15" s="20">
        <v>333.31074000000081</v>
      </c>
      <c r="AB15" s="20">
        <v>-241.15376999999901</v>
      </c>
      <c r="AC15" s="20">
        <v>122.1850400000008</v>
      </c>
      <c r="AD15" s="20">
        <v>-116.6656599999969</v>
      </c>
      <c r="AE15" s="20">
        <v>4.2689100000015969</v>
      </c>
      <c r="AF15" s="20">
        <v>122.1850399999994</v>
      </c>
      <c r="AG15" s="20">
        <v>0</v>
      </c>
      <c r="AH15" s="20">
        <v>213.91283999999999</v>
      </c>
      <c r="AI15" s="20">
        <v>93.474719999999706</v>
      </c>
      <c r="AJ15" s="20">
        <v>0</v>
      </c>
    </row>
    <row r="16" spans="1:36" x14ac:dyDescent="0.3">
      <c r="A16" t="s">
        <v>146</v>
      </c>
      <c r="B16" s="20" t="s">
        <v>253</v>
      </c>
      <c r="C16" s="20" t="s">
        <v>166</v>
      </c>
      <c r="D16" s="20">
        <v>0</v>
      </c>
      <c r="E16" s="20">
        <v>1.455191522836685E-11</v>
      </c>
      <c r="F16" s="20">
        <v>-7.2759576141834259E-12</v>
      </c>
      <c r="G16" s="20">
        <v>-7.2759576141834259E-12</v>
      </c>
      <c r="H16" s="20">
        <v>2.1827872842550281E-11</v>
      </c>
      <c r="I16" s="20">
        <v>1.455191522836685E-11</v>
      </c>
      <c r="J16" s="20">
        <v>0</v>
      </c>
      <c r="K16" s="20">
        <v>0</v>
      </c>
      <c r="L16" s="20">
        <v>7.2759576141834259E-12</v>
      </c>
      <c r="M16" s="20">
        <v>-7.2759576141834259E-12</v>
      </c>
      <c r="N16" s="20">
        <v>-1.455191522836685E-11</v>
      </c>
      <c r="O16" s="20">
        <v>0</v>
      </c>
      <c r="P16" s="20">
        <v>0</v>
      </c>
      <c r="Q16" s="20">
        <v>0</v>
      </c>
      <c r="R16" s="20">
        <v>-7.2759576141834259E-12</v>
      </c>
      <c r="S16" s="20">
        <v>7.2759576141834259E-12</v>
      </c>
      <c r="T16" s="20">
        <v>221.53481000000011</v>
      </c>
      <c r="U16" s="20">
        <v>94.487870000004477</v>
      </c>
      <c r="V16" s="20">
        <v>615.57704999999987</v>
      </c>
      <c r="W16" s="20">
        <v>273.12818000000698</v>
      </c>
      <c r="X16" s="20">
        <v>94.487869999997201</v>
      </c>
      <c r="Y16" s="20">
        <v>139.01819999999501</v>
      </c>
      <c r="Z16" s="20">
        <v>-297.29974999999831</v>
      </c>
      <c r="AA16" s="20">
        <v>242.51755999999301</v>
      </c>
      <c r="AB16" s="20">
        <v>139.01819999999501</v>
      </c>
      <c r="AC16" s="20">
        <v>241.79334000000199</v>
      </c>
      <c r="AD16" s="20">
        <v>179.13978000000489</v>
      </c>
      <c r="AE16" s="20">
        <v>161.650750000008</v>
      </c>
      <c r="AF16" s="20">
        <v>241.7933400000002</v>
      </c>
      <c r="AG16" s="20">
        <v>221.53481000000011</v>
      </c>
      <c r="AH16" s="20">
        <v>316.19256000000132</v>
      </c>
      <c r="AI16" s="20">
        <v>254.64812999999961</v>
      </c>
      <c r="AJ16" s="20">
        <v>221.53481000000011</v>
      </c>
    </row>
    <row r="17" spans="1:36" x14ac:dyDescent="0.3">
      <c r="A17" t="s">
        <v>175</v>
      </c>
      <c r="B17" s="20" t="s">
        <v>248</v>
      </c>
      <c r="C17" s="20">
        <v>1.455191522836685E-11</v>
      </c>
      <c r="D17" s="20">
        <v>3.637978807091713E-12</v>
      </c>
      <c r="E17" s="20">
        <v>0</v>
      </c>
      <c r="F17" s="20">
        <v>1.8189894035458561E-12</v>
      </c>
      <c r="G17" s="20">
        <v>0</v>
      </c>
      <c r="H17" s="20">
        <v>-3.637978807091713E-12</v>
      </c>
      <c r="I17" s="20">
        <v>-1.8189894035458561E-12</v>
      </c>
      <c r="J17" s="20">
        <v>-9.0949470177292824E-13</v>
      </c>
      <c r="K17" s="20">
        <v>-9.0949470177292824E-13</v>
      </c>
      <c r="L17" s="20">
        <v>3.637978807091713E-12</v>
      </c>
      <c r="M17" s="20">
        <v>3.637978807091713E-12</v>
      </c>
      <c r="N17" s="20">
        <v>0</v>
      </c>
      <c r="O17" s="20">
        <v>1.8189894035458561E-12</v>
      </c>
      <c r="P17" s="20">
        <v>0</v>
      </c>
      <c r="Q17" s="20">
        <v>-1.8189894035458561E-12</v>
      </c>
      <c r="R17" s="20">
        <v>0</v>
      </c>
      <c r="S17" s="20">
        <v>0</v>
      </c>
      <c r="T17" s="20">
        <v>416.42203000000148</v>
      </c>
      <c r="U17" s="20">
        <v>-17.545390000001131</v>
      </c>
      <c r="V17" s="20">
        <v>-5.4515999999994156</v>
      </c>
      <c r="W17" s="20">
        <v>-9.8472800000008647</v>
      </c>
      <c r="X17" s="20">
        <v>-2.2465099999999438</v>
      </c>
      <c r="Y17" s="20">
        <v>193.70392999999791</v>
      </c>
      <c r="Z17" s="20">
        <v>-4.5474735088646412E-13</v>
      </c>
      <c r="AA17" s="20">
        <v>12.612230000001549</v>
      </c>
      <c r="AB17" s="20">
        <v>181.09169999999719</v>
      </c>
      <c r="AC17" s="20">
        <v>240.26348999999391</v>
      </c>
      <c r="AD17" s="20">
        <v>115.4912199999972</v>
      </c>
      <c r="AE17" s="20">
        <v>120.0831100000005</v>
      </c>
      <c r="AF17" s="20">
        <v>4.689160000000129</v>
      </c>
      <c r="AG17" s="20">
        <v>0</v>
      </c>
      <c r="AH17" s="20">
        <v>-2.2737367544323211E-13</v>
      </c>
      <c r="AI17" s="20">
        <v>-2.2737367544323211E-13</v>
      </c>
      <c r="AJ17" s="20">
        <v>5.6843418860808009E-14</v>
      </c>
    </row>
    <row r="18" spans="1:36" x14ac:dyDescent="0.3">
      <c r="A18" t="s">
        <v>175</v>
      </c>
      <c r="B18" s="20" t="s">
        <v>249</v>
      </c>
      <c r="C18" s="20">
        <v>0</v>
      </c>
      <c r="D18" s="20">
        <v>0</v>
      </c>
      <c r="E18" s="20">
        <v>-1.8189894035458561E-12</v>
      </c>
      <c r="F18" s="20">
        <v>0</v>
      </c>
      <c r="G18" s="20">
        <v>9.0949470177292824E-13</v>
      </c>
      <c r="H18" s="20">
        <v>3.637978807091713E-12</v>
      </c>
      <c r="I18" s="20">
        <v>2.7284841053187851E-12</v>
      </c>
      <c r="J18" s="20">
        <v>9.0949470177292824E-13</v>
      </c>
      <c r="K18" s="20">
        <v>9.0949470177292824E-13</v>
      </c>
      <c r="L18" s="20">
        <v>-7.2759576141834259E-12</v>
      </c>
      <c r="M18" s="20">
        <v>-1.8189894035458561E-12</v>
      </c>
      <c r="N18" s="20">
        <v>-1.8189894035458561E-12</v>
      </c>
      <c r="O18" s="20">
        <v>-1.8189894035458561E-12</v>
      </c>
      <c r="P18" s="20">
        <v>3.637978807091713E-12</v>
      </c>
      <c r="Q18" s="20">
        <v>0</v>
      </c>
      <c r="R18" s="20">
        <v>1.8189894035458561E-12</v>
      </c>
      <c r="S18" s="20">
        <v>0</v>
      </c>
      <c r="T18" s="20">
        <v>993.53429000001051</v>
      </c>
      <c r="U18" s="20">
        <v>415.60989999999578</v>
      </c>
      <c r="V18" s="20">
        <v>276.00438999999727</v>
      </c>
      <c r="W18" s="20">
        <v>110.7828399999989</v>
      </c>
      <c r="X18" s="20">
        <v>28.822670000001381</v>
      </c>
      <c r="Y18" s="20">
        <v>150.57828999999771</v>
      </c>
      <c r="Z18" s="20">
        <v>-1.920239999999467</v>
      </c>
      <c r="AA18" s="20">
        <v>58.14632999999958</v>
      </c>
      <c r="AB18" s="20">
        <v>94.352199999999357</v>
      </c>
      <c r="AC18" s="20">
        <v>427.34610000000981</v>
      </c>
      <c r="AD18" s="20">
        <v>153.82563000000121</v>
      </c>
      <c r="AE18" s="20">
        <v>130.5755600000011</v>
      </c>
      <c r="AF18" s="20">
        <v>142.94491000000201</v>
      </c>
      <c r="AG18" s="20">
        <v>0</v>
      </c>
      <c r="AH18" s="20">
        <v>0</v>
      </c>
      <c r="AI18" s="20">
        <v>0</v>
      </c>
      <c r="AJ18" s="20">
        <v>2.2737367544323211E-13</v>
      </c>
    </row>
    <row r="19" spans="1:36" x14ac:dyDescent="0.3">
      <c r="A19" t="s">
        <v>175</v>
      </c>
      <c r="B19" s="20" t="s">
        <v>250</v>
      </c>
      <c r="C19" s="20">
        <v>0</v>
      </c>
      <c r="D19" s="20">
        <v>0</v>
      </c>
      <c r="E19" s="20">
        <v>-1.8189894035458561E-12</v>
      </c>
      <c r="F19" s="20">
        <v>0</v>
      </c>
      <c r="G19" s="20">
        <v>9.0949470177292824E-13</v>
      </c>
      <c r="H19" s="20">
        <v>3.637978807091713E-12</v>
      </c>
      <c r="I19" s="20">
        <v>2.7284841053187851E-12</v>
      </c>
      <c r="J19" s="20">
        <v>9.0949470177292824E-13</v>
      </c>
      <c r="K19" s="20">
        <v>9.0949470177292824E-13</v>
      </c>
      <c r="L19" s="20">
        <v>-7.2759576141834259E-12</v>
      </c>
      <c r="M19" s="20">
        <v>-1.8189894035458561E-12</v>
      </c>
      <c r="N19" s="20">
        <v>-1.8189894035458561E-12</v>
      </c>
      <c r="O19" s="20">
        <v>-1.8189894035458561E-12</v>
      </c>
      <c r="P19" s="20">
        <v>3.637978807091713E-12</v>
      </c>
      <c r="Q19" s="20">
        <v>0</v>
      </c>
      <c r="R19" s="20">
        <v>1.8189894035458561E-12</v>
      </c>
      <c r="S19" s="20">
        <v>0</v>
      </c>
      <c r="T19" s="20">
        <v>955.99640000001818</v>
      </c>
      <c r="U19" s="20">
        <v>390.9756899999993</v>
      </c>
      <c r="V19" s="20">
        <v>400.35615999999942</v>
      </c>
      <c r="W19" s="20">
        <v>-1.3684100000018591</v>
      </c>
      <c r="X19" s="20">
        <v>-8.0120599999982005</v>
      </c>
      <c r="Y19" s="20">
        <v>89.722050000000309</v>
      </c>
      <c r="Z19" s="20">
        <v>-64.05247000000054</v>
      </c>
      <c r="AA19" s="20">
        <v>36.976550000000323</v>
      </c>
      <c r="AB19" s="20">
        <v>116.79796999999959</v>
      </c>
      <c r="AC19" s="20">
        <v>475.29866000000038</v>
      </c>
      <c r="AD19" s="20">
        <v>192.1736899999978</v>
      </c>
      <c r="AE19" s="20">
        <v>151.48107999999959</v>
      </c>
      <c r="AF19" s="20">
        <v>131.6438899999994</v>
      </c>
      <c r="AG19" s="20">
        <v>0</v>
      </c>
      <c r="AH19" s="20">
        <v>-2.2737367544323211E-13</v>
      </c>
      <c r="AI19" s="20">
        <v>0</v>
      </c>
      <c r="AJ19" s="20">
        <v>2.2737367544323211E-13</v>
      </c>
    </row>
    <row r="20" spans="1:36" x14ac:dyDescent="0.3">
      <c r="A20" t="s">
        <v>175</v>
      </c>
      <c r="B20" s="20" t="s">
        <v>251</v>
      </c>
      <c r="C20" s="20">
        <v>-3.637978807091713E-12</v>
      </c>
      <c r="D20" s="20">
        <v>1.8189894035458561E-12</v>
      </c>
      <c r="E20" s="20">
        <v>0</v>
      </c>
      <c r="F20" s="20">
        <v>-2.7284841053187851E-12</v>
      </c>
      <c r="G20" s="20">
        <v>9.0949470177292824E-13</v>
      </c>
      <c r="H20" s="20">
        <v>-2.7284841053187851E-12</v>
      </c>
      <c r="I20" s="20">
        <v>9.0949470177292824E-13</v>
      </c>
      <c r="J20" s="20">
        <v>-9.0949470177292824E-13</v>
      </c>
      <c r="K20" s="20">
        <v>0</v>
      </c>
      <c r="L20" s="20">
        <v>1.8189894035458561E-12</v>
      </c>
      <c r="M20" s="20">
        <v>-9.0949470177292824E-13</v>
      </c>
      <c r="N20" s="20">
        <v>-3.637978807091713E-12</v>
      </c>
      <c r="O20" s="20">
        <v>-3.637978807091713E-12</v>
      </c>
      <c r="P20" s="20">
        <v>-3.637978807091713E-12</v>
      </c>
      <c r="Q20" s="20">
        <v>1.8189894035458561E-12</v>
      </c>
      <c r="R20" s="20">
        <v>0</v>
      </c>
      <c r="S20" s="20">
        <v>1.8189894035458561E-12</v>
      </c>
      <c r="T20" s="20">
        <v>-110.3034199999997</v>
      </c>
      <c r="U20" s="20">
        <v>-234.8184400000018</v>
      </c>
      <c r="V20" s="20">
        <v>-266.60719000000063</v>
      </c>
      <c r="W20" s="20">
        <v>-241.25786999999761</v>
      </c>
      <c r="X20" s="20">
        <v>-234.81844000000089</v>
      </c>
      <c r="Y20" s="20">
        <v>-91.830620000001545</v>
      </c>
      <c r="Z20" s="20">
        <v>-202.11971999999969</v>
      </c>
      <c r="AA20" s="20">
        <v>-212.41527000000039</v>
      </c>
      <c r="AB20" s="20">
        <v>-91.830620000000636</v>
      </c>
      <c r="AC20" s="20">
        <v>-110.3062100000006</v>
      </c>
      <c r="AD20" s="20">
        <v>-79.849199999998746</v>
      </c>
      <c r="AE20" s="20">
        <v>-39.439930000003187</v>
      </c>
      <c r="AF20" s="20">
        <v>-110.30621000000021</v>
      </c>
      <c r="AG20" s="20">
        <v>-110.3034199999997</v>
      </c>
      <c r="AH20" s="20">
        <v>-110.30387999999989</v>
      </c>
      <c r="AI20" s="20">
        <v>-110.3032100000005</v>
      </c>
      <c r="AJ20" s="20">
        <v>-110.3034200000006</v>
      </c>
    </row>
    <row r="21" spans="1:36" x14ac:dyDescent="0.3">
      <c r="A21" t="s">
        <v>175</v>
      </c>
      <c r="B21" s="20" t="s">
        <v>252</v>
      </c>
      <c r="C21" s="20">
        <v>0</v>
      </c>
      <c r="D21" s="20">
        <v>9.0949470177292824E-13</v>
      </c>
      <c r="E21" s="20">
        <v>-9.0949470177292824E-13</v>
      </c>
      <c r="F21" s="20">
        <v>1.8189894035458561E-12</v>
      </c>
      <c r="G21" s="20">
        <v>9.0949470177292824E-13</v>
      </c>
      <c r="H21" s="20">
        <v>-7.2759576141834259E-12</v>
      </c>
      <c r="I21" s="20">
        <v>5.4569682106375686E-12</v>
      </c>
      <c r="J21" s="20">
        <v>1.8189894035458561E-12</v>
      </c>
      <c r="K21" s="20">
        <v>3.637978807091713E-12</v>
      </c>
      <c r="L21" s="20">
        <v>1.8189894035458561E-12</v>
      </c>
      <c r="M21" s="20">
        <v>7.2759576141834259E-12</v>
      </c>
      <c r="N21" s="20">
        <v>-1.8189894035458561E-12</v>
      </c>
      <c r="O21" s="20">
        <v>1.8189894035458561E-12</v>
      </c>
      <c r="P21" s="20">
        <v>0</v>
      </c>
      <c r="Q21" s="20">
        <v>-5.4569682106375686E-12</v>
      </c>
      <c r="R21" s="20">
        <v>0</v>
      </c>
      <c r="S21" s="20">
        <v>1.8189894035458561E-12</v>
      </c>
      <c r="T21" s="20">
        <v>0</v>
      </c>
      <c r="U21" s="20">
        <v>11.44908999999825</v>
      </c>
      <c r="V21" s="20">
        <v>9.0949470177292824E-13</v>
      </c>
      <c r="W21" s="20">
        <v>-9.0949470177292824E-13</v>
      </c>
      <c r="X21" s="20">
        <v>11.44908999999552</v>
      </c>
      <c r="Y21" s="20">
        <v>234.8870199999983</v>
      </c>
      <c r="Z21" s="20">
        <v>193.0230399999964</v>
      </c>
      <c r="AA21" s="20">
        <v>296.58291999999892</v>
      </c>
      <c r="AB21" s="20">
        <v>234.88701999999469</v>
      </c>
      <c r="AC21" s="20">
        <v>2.2737367544323211E-13</v>
      </c>
      <c r="AD21" s="20">
        <v>124.3085700000029</v>
      </c>
      <c r="AE21" s="20">
        <v>4.6891600000012659</v>
      </c>
      <c r="AF21" s="20">
        <v>-4.5474735088646412E-13</v>
      </c>
      <c r="AG21" s="20">
        <v>0</v>
      </c>
      <c r="AH21" s="20">
        <v>-2.2737367544323211E-13</v>
      </c>
      <c r="AI21" s="20">
        <v>1.13686837721616E-13</v>
      </c>
      <c r="AJ21" s="20">
        <v>0</v>
      </c>
    </row>
    <row r="22" spans="1:36" x14ac:dyDescent="0.3">
      <c r="A22" t="s">
        <v>175</v>
      </c>
      <c r="B22" s="20" t="s">
        <v>253</v>
      </c>
      <c r="C22" s="20">
        <v>-7.2759576141834259E-12</v>
      </c>
      <c r="D22" s="20">
        <v>1.8189894035458561E-12</v>
      </c>
      <c r="E22" s="20">
        <v>0</v>
      </c>
      <c r="F22" s="20">
        <v>-1.8189894035458561E-12</v>
      </c>
      <c r="G22" s="20">
        <v>1.8189894035458561E-12</v>
      </c>
      <c r="H22" s="20">
        <v>-7.2759576141834259E-12</v>
      </c>
      <c r="I22" s="20">
        <v>9.0949470177292824E-12</v>
      </c>
      <c r="J22" s="20">
        <v>0</v>
      </c>
      <c r="K22" s="20">
        <v>3.637978807091713E-12</v>
      </c>
      <c r="L22" s="20">
        <v>3.637978807091713E-12</v>
      </c>
      <c r="M22" s="20">
        <v>7.2759576141834259E-12</v>
      </c>
      <c r="N22" s="20">
        <v>-3.637978807091713E-12</v>
      </c>
      <c r="O22" s="20">
        <v>-3.637978807091713E-12</v>
      </c>
      <c r="P22" s="20">
        <v>-7.2759576141834259E-12</v>
      </c>
      <c r="Q22" s="20">
        <v>-3.637978807091713E-12</v>
      </c>
      <c r="R22" s="20">
        <v>0</v>
      </c>
      <c r="S22" s="20">
        <v>3.637978807091713E-12</v>
      </c>
      <c r="T22" s="20">
        <v>-110.3034199999997</v>
      </c>
      <c r="U22" s="20">
        <v>-223.36935000000079</v>
      </c>
      <c r="V22" s="20">
        <v>-266.60719000000239</v>
      </c>
      <c r="W22" s="20">
        <v>-241.25786999999951</v>
      </c>
      <c r="X22" s="20">
        <v>-223.36935000000449</v>
      </c>
      <c r="Y22" s="20">
        <v>143.0564000000013</v>
      </c>
      <c r="Z22" s="20">
        <v>-9.0966799999987416</v>
      </c>
      <c r="AA22" s="20">
        <v>84.167649999999412</v>
      </c>
      <c r="AB22" s="20">
        <v>143.05639999999769</v>
      </c>
      <c r="AC22" s="20">
        <v>-110.30620999999969</v>
      </c>
      <c r="AD22" s="20">
        <v>44.459370000004128</v>
      </c>
      <c r="AE22" s="20">
        <v>-34.750770000000557</v>
      </c>
      <c r="AF22" s="20">
        <v>-110.3062100000006</v>
      </c>
      <c r="AG22" s="20">
        <v>-110.3034199999997</v>
      </c>
      <c r="AH22" s="20">
        <v>-110.30387999999989</v>
      </c>
      <c r="AI22" s="20">
        <v>-110.30321000000001</v>
      </c>
      <c r="AJ22" s="20">
        <v>-110.3034200000006</v>
      </c>
    </row>
    <row r="23" spans="1:36" x14ac:dyDescent="0.3">
      <c r="A23" t="s">
        <v>172</v>
      </c>
      <c r="B23" s="20" t="s">
        <v>248</v>
      </c>
      <c r="C23" s="20">
        <v>0</v>
      </c>
      <c r="D23" s="20">
        <v>0</v>
      </c>
      <c r="E23" s="20">
        <v>-1.8189894035458561E-12</v>
      </c>
      <c r="F23" s="20">
        <v>9.0949470177292824E-13</v>
      </c>
      <c r="G23" s="20">
        <v>0</v>
      </c>
      <c r="H23" s="20">
        <v>-3.637978807091713E-12</v>
      </c>
      <c r="I23" s="20">
        <v>-1.8189894035458561E-12</v>
      </c>
      <c r="J23" s="20">
        <v>-1.8189894035458561E-12</v>
      </c>
      <c r="K23" s="20">
        <v>4.5474735088646412E-13</v>
      </c>
      <c r="L23" s="20">
        <v>-3.637978807091713E-12</v>
      </c>
      <c r="M23" s="20">
        <v>0</v>
      </c>
      <c r="N23" s="20">
        <v>-1.8189894035458561E-12</v>
      </c>
      <c r="O23" s="20">
        <v>-2.2737367544323211E-13</v>
      </c>
      <c r="P23" s="20">
        <v>1.8189894035458561E-12</v>
      </c>
      <c r="Q23" s="20">
        <v>0</v>
      </c>
      <c r="R23" s="20">
        <v>0</v>
      </c>
      <c r="S23" s="20">
        <v>9.0949470177292824E-13</v>
      </c>
      <c r="T23" s="20">
        <v>695.521719999997</v>
      </c>
      <c r="U23" s="20">
        <v>-33.969359999999142</v>
      </c>
      <c r="V23" s="20">
        <v>-128.6127199999992</v>
      </c>
      <c r="W23" s="20">
        <v>94.643360000000484</v>
      </c>
      <c r="X23" s="20">
        <v>-9.0949470177292824E-13</v>
      </c>
      <c r="Y23" s="20">
        <v>163.20160000000209</v>
      </c>
      <c r="Z23" s="20">
        <v>9.0949470177292824E-13</v>
      </c>
      <c r="AA23" s="20">
        <v>21.86577000000079</v>
      </c>
      <c r="AB23" s="20">
        <v>141.33583000000181</v>
      </c>
      <c r="AC23" s="20">
        <v>565.00168000000122</v>
      </c>
      <c r="AD23" s="20">
        <v>201.47051999999809</v>
      </c>
      <c r="AE23" s="20">
        <v>205.45612000000071</v>
      </c>
      <c r="AF23" s="20">
        <v>158.07504000000239</v>
      </c>
      <c r="AG23" s="20">
        <v>1.287800000000288</v>
      </c>
      <c r="AH23" s="20">
        <v>0</v>
      </c>
      <c r="AI23" s="20">
        <v>4.4666300000001229</v>
      </c>
      <c r="AJ23" s="20">
        <v>-3.1788300000000049</v>
      </c>
    </row>
    <row r="24" spans="1:36" x14ac:dyDescent="0.3">
      <c r="A24" t="s">
        <v>172</v>
      </c>
      <c r="B24" s="20" t="s">
        <v>249</v>
      </c>
      <c r="C24" s="20">
        <v>0</v>
      </c>
      <c r="D24" s="20">
        <v>-3.637978807091713E-12</v>
      </c>
      <c r="E24" s="20">
        <v>-9.0949470177292824E-13</v>
      </c>
      <c r="F24" s="20">
        <v>-1.8189894035458561E-12</v>
      </c>
      <c r="G24" s="20">
        <v>0</v>
      </c>
      <c r="H24" s="20">
        <v>3.637978807091713E-12</v>
      </c>
      <c r="I24" s="20">
        <v>-1.8189894035458561E-12</v>
      </c>
      <c r="J24" s="20">
        <v>0</v>
      </c>
      <c r="K24" s="20">
        <v>2.7284841053187851E-12</v>
      </c>
      <c r="L24" s="20">
        <v>0</v>
      </c>
      <c r="M24" s="20">
        <v>1.8189894035458561E-12</v>
      </c>
      <c r="N24" s="20">
        <v>0</v>
      </c>
      <c r="O24" s="20">
        <v>-1.8189894035458561E-12</v>
      </c>
      <c r="P24" s="20">
        <v>7.2759576141834259E-12</v>
      </c>
      <c r="Q24" s="20">
        <v>0</v>
      </c>
      <c r="R24" s="20">
        <v>0</v>
      </c>
      <c r="S24" s="20">
        <v>5.4569682106375686E-12</v>
      </c>
      <c r="T24" s="20">
        <v>1138.5780699999741</v>
      </c>
      <c r="U24" s="20">
        <v>-109.62389000000989</v>
      </c>
      <c r="V24" s="20">
        <v>207.29818999999949</v>
      </c>
      <c r="W24" s="20">
        <v>-27.812740000001209</v>
      </c>
      <c r="X24" s="20">
        <v>-289.1093400000027</v>
      </c>
      <c r="Y24" s="20">
        <v>266.0095599999986</v>
      </c>
      <c r="Z24" s="20">
        <v>-174.69977999999719</v>
      </c>
      <c r="AA24" s="20">
        <v>289.16372000000229</v>
      </c>
      <c r="AB24" s="20">
        <v>151.54562000000081</v>
      </c>
      <c r="AC24" s="20">
        <v>982.19239999998535</v>
      </c>
      <c r="AD24" s="20">
        <v>328.12552999999571</v>
      </c>
      <c r="AE24" s="20">
        <v>362.36164999999158</v>
      </c>
      <c r="AF24" s="20">
        <v>291.70522000000159</v>
      </c>
      <c r="AG24" s="20">
        <v>0</v>
      </c>
      <c r="AH24" s="20">
        <v>0</v>
      </c>
      <c r="AI24" s="20">
        <v>0</v>
      </c>
      <c r="AJ24" s="20">
        <v>1.13686837721616E-13</v>
      </c>
    </row>
    <row r="25" spans="1:36" x14ac:dyDescent="0.3">
      <c r="A25" t="s">
        <v>172</v>
      </c>
      <c r="B25" s="20" t="s">
        <v>250</v>
      </c>
      <c r="C25" s="20">
        <v>0</v>
      </c>
      <c r="D25" s="20">
        <v>-3.637978807091713E-12</v>
      </c>
      <c r="E25" s="20">
        <v>-9.0949470177292824E-13</v>
      </c>
      <c r="F25" s="20">
        <v>-1.8189894035458561E-12</v>
      </c>
      <c r="G25" s="20">
        <v>0</v>
      </c>
      <c r="H25" s="20">
        <v>3.637978807091713E-12</v>
      </c>
      <c r="I25" s="20">
        <v>-1.8189894035458561E-12</v>
      </c>
      <c r="J25" s="20">
        <v>0</v>
      </c>
      <c r="K25" s="20">
        <v>2.7284841053187851E-12</v>
      </c>
      <c r="L25" s="20">
        <v>0</v>
      </c>
      <c r="M25" s="20">
        <v>1.8189894035458561E-12</v>
      </c>
      <c r="N25" s="20">
        <v>0</v>
      </c>
      <c r="O25" s="20">
        <v>-1.8189894035458561E-12</v>
      </c>
      <c r="P25" s="20">
        <v>7.2759576141834259E-12</v>
      </c>
      <c r="Q25" s="20">
        <v>0</v>
      </c>
      <c r="R25" s="20">
        <v>0</v>
      </c>
      <c r="S25" s="20">
        <v>5.4569682106375686E-12</v>
      </c>
      <c r="T25" s="20">
        <v>1257.45209999998</v>
      </c>
      <c r="U25" s="20">
        <v>70.645029999985127</v>
      </c>
      <c r="V25" s="20">
        <v>381.20692999999483</v>
      </c>
      <c r="W25" s="20">
        <v>-88.677900000000591</v>
      </c>
      <c r="X25" s="20">
        <v>-221.88400000000371</v>
      </c>
      <c r="Y25" s="20">
        <v>205.20426999999839</v>
      </c>
      <c r="Z25" s="20">
        <v>-122.92088000000059</v>
      </c>
      <c r="AA25" s="20">
        <v>177.7234100000023</v>
      </c>
      <c r="AB25" s="20">
        <v>150.40173999999749</v>
      </c>
      <c r="AC25" s="20">
        <v>981.60279999998602</v>
      </c>
      <c r="AD25" s="20">
        <v>328.12552999999753</v>
      </c>
      <c r="AE25" s="20">
        <v>362.36164999999528</v>
      </c>
      <c r="AF25" s="20">
        <v>291.11561999999691</v>
      </c>
      <c r="AG25" s="20">
        <v>0</v>
      </c>
      <c r="AH25" s="20">
        <v>-2.2737367544323211E-13</v>
      </c>
      <c r="AI25" s="20">
        <v>1.13686837721616E-13</v>
      </c>
      <c r="AJ25" s="20">
        <v>1.13686837721616E-13</v>
      </c>
    </row>
    <row r="26" spans="1:36" x14ac:dyDescent="0.3">
      <c r="A26" t="s">
        <v>172</v>
      </c>
      <c r="B26" s="20" t="s">
        <v>251</v>
      </c>
      <c r="C26" s="20">
        <v>-1.091393642127514E-11</v>
      </c>
      <c r="D26" s="20">
        <v>0</v>
      </c>
      <c r="E26" s="20">
        <v>1.8189894035458561E-12</v>
      </c>
      <c r="F26" s="20">
        <v>1.8189894035458561E-12</v>
      </c>
      <c r="G26" s="20">
        <v>3.637978807091713E-12</v>
      </c>
      <c r="H26" s="20">
        <v>-1.8189894035458561E-12</v>
      </c>
      <c r="I26" s="20">
        <v>0</v>
      </c>
      <c r="J26" s="20">
        <v>-1.091393642127514E-11</v>
      </c>
      <c r="K26" s="20">
        <v>1.8189894035458561E-12</v>
      </c>
      <c r="L26" s="20">
        <v>-3.637978807091713E-12</v>
      </c>
      <c r="M26" s="20">
        <v>-7.2759576141834259E-12</v>
      </c>
      <c r="N26" s="20">
        <v>-3.637978807091713E-12</v>
      </c>
      <c r="O26" s="20">
        <v>0</v>
      </c>
      <c r="P26" s="20">
        <v>-1.091393642127514E-11</v>
      </c>
      <c r="Q26" s="20">
        <v>-3.637978807091713E-12</v>
      </c>
      <c r="R26" s="20">
        <v>3.637978807091713E-12</v>
      </c>
      <c r="S26" s="20">
        <v>0</v>
      </c>
      <c r="T26" s="20">
        <v>-36.525610000001507</v>
      </c>
      <c r="U26" s="20">
        <v>-74.152119999998831</v>
      </c>
      <c r="V26" s="20">
        <v>-362.95806000000448</v>
      </c>
      <c r="W26" s="20">
        <v>-203.28956999999349</v>
      </c>
      <c r="X26" s="20">
        <v>-74.152119999998831</v>
      </c>
      <c r="Y26" s="20">
        <v>-50.850889999999708</v>
      </c>
      <c r="Z26" s="20">
        <v>-8.2496699999992416</v>
      </c>
      <c r="AA26" s="20">
        <v>-95.564699999998993</v>
      </c>
      <c r="AB26" s="20">
        <v>-50.85088999999607</v>
      </c>
      <c r="AC26" s="20">
        <v>-37.786950000001532</v>
      </c>
      <c r="AD26" s="20">
        <v>-35.253880000000208</v>
      </c>
      <c r="AE26" s="20">
        <v>-30.14423999999963</v>
      </c>
      <c r="AF26" s="20">
        <v>-37.786949999999713</v>
      </c>
      <c r="AG26" s="20">
        <v>-36.525610000001507</v>
      </c>
      <c r="AH26" s="20">
        <v>-37.786950000000623</v>
      </c>
      <c r="AI26" s="20">
        <v>-33.320880000001132</v>
      </c>
      <c r="AJ26" s="20">
        <v>-36.525610000000597</v>
      </c>
    </row>
    <row r="27" spans="1:36" x14ac:dyDescent="0.3">
      <c r="A27" t="s">
        <v>172</v>
      </c>
      <c r="B27" s="20" t="s">
        <v>252</v>
      </c>
      <c r="C27" s="20">
        <v>-1.8189894035458561E-12</v>
      </c>
      <c r="D27" s="20">
        <v>3.637978807091713E-12</v>
      </c>
      <c r="E27" s="20">
        <v>0</v>
      </c>
      <c r="F27" s="20">
        <v>2.7284841053187851E-12</v>
      </c>
      <c r="G27" s="20">
        <v>3.637978807091713E-12</v>
      </c>
      <c r="H27" s="20">
        <v>5.4569682106375686E-12</v>
      </c>
      <c r="I27" s="20">
        <v>-9.0949470177292824E-13</v>
      </c>
      <c r="J27" s="20">
        <v>0</v>
      </c>
      <c r="K27" s="20">
        <v>0</v>
      </c>
      <c r="L27" s="20">
        <v>0</v>
      </c>
      <c r="M27" s="20">
        <v>-3.637978807091713E-12</v>
      </c>
      <c r="N27" s="20">
        <v>-9.0949470177292824E-13</v>
      </c>
      <c r="O27" s="20">
        <v>2.7284841053187851E-12</v>
      </c>
      <c r="P27" s="20">
        <v>-1.8189894035458561E-12</v>
      </c>
      <c r="Q27" s="20">
        <v>-4.5474735088646412E-13</v>
      </c>
      <c r="R27" s="20">
        <v>-1.8189894035458561E-12</v>
      </c>
      <c r="S27" s="20">
        <v>-9.0949470177292824E-13</v>
      </c>
      <c r="T27" s="20">
        <v>0</v>
      </c>
      <c r="U27" s="20">
        <v>21.865410000001251</v>
      </c>
      <c r="V27" s="20">
        <v>128.6118799999995</v>
      </c>
      <c r="W27" s="20">
        <v>1.400000001012813E-4</v>
      </c>
      <c r="X27" s="20">
        <v>21.865410000000342</v>
      </c>
      <c r="Y27" s="20">
        <v>406.9266400000015</v>
      </c>
      <c r="Z27" s="20">
        <v>163.20160000000121</v>
      </c>
      <c r="AA27" s="20">
        <v>342.80635000000262</v>
      </c>
      <c r="AB27" s="20">
        <v>406.92663999999422</v>
      </c>
      <c r="AC27" s="20">
        <v>4.4666299999997818</v>
      </c>
      <c r="AD27" s="20">
        <v>363.53115999999858</v>
      </c>
      <c r="AE27" s="20">
        <v>158.07503999999969</v>
      </c>
      <c r="AF27" s="20">
        <v>4.4666299999997818</v>
      </c>
      <c r="AG27" s="20">
        <v>0</v>
      </c>
      <c r="AH27" s="20">
        <v>1.2878000000000609</v>
      </c>
      <c r="AI27" s="20">
        <v>-3.1788299999997771</v>
      </c>
      <c r="AJ27" s="20">
        <v>0</v>
      </c>
    </row>
    <row r="28" spans="1:36" x14ac:dyDescent="0.3">
      <c r="A28" t="s">
        <v>172</v>
      </c>
      <c r="B28" s="20" t="s">
        <v>253</v>
      </c>
      <c r="C28" s="20">
        <v>-1.091393642127514E-11</v>
      </c>
      <c r="D28" s="20">
        <v>0</v>
      </c>
      <c r="E28" s="20">
        <v>0</v>
      </c>
      <c r="F28" s="20">
        <v>0</v>
      </c>
      <c r="G28" s="20">
        <v>7.2759576141834259E-12</v>
      </c>
      <c r="H28" s="20">
        <v>3.637978807091713E-12</v>
      </c>
      <c r="I28" s="20">
        <v>0</v>
      </c>
      <c r="J28" s="20">
        <v>-1.091393642127514E-11</v>
      </c>
      <c r="K28" s="20">
        <v>3.637978807091713E-12</v>
      </c>
      <c r="L28" s="20">
        <v>-3.637978807091713E-12</v>
      </c>
      <c r="M28" s="20">
        <v>-1.091393642127514E-11</v>
      </c>
      <c r="N28" s="20">
        <v>-3.637978807091713E-12</v>
      </c>
      <c r="O28" s="20">
        <v>3.637978807091713E-12</v>
      </c>
      <c r="P28" s="20">
        <v>-1.091393642127514E-11</v>
      </c>
      <c r="Q28" s="20">
        <v>-3.637978807091713E-12</v>
      </c>
      <c r="R28" s="20">
        <v>0</v>
      </c>
      <c r="S28" s="20">
        <v>0</v>
      </c>
      <c r="T28" s="20">
        <v>-36.525610000001507</v>
      </c>
      <c r="U28" s="20">
        <v>-52.286709999996667</v>
      </c>
      <c r="V28" s="20">
        <v>-234.34618000000771</v>
      </c>
      <c r="W28" s="20">
        <v>-203.28942999999339</v>
      </c>
      <c r="X28" s="20">
        <v>-52.286710000000312</v>
      </c>
      <c r="Y28" s="20">
        <v>356.07575000000361</v>
      </c>
      <c r="Z28" s="20">
        <v>154.95192999999929</v>
      </c>
      <c r="AA28" s="20">
        <v>247.24165000000721</v>
      </c>
      <c r="AB28" s="20">
        <v>356.07574999999628</v>
      </c>
      <c r="AC28" s="20">
        <v>-33.32032000000072</v>
      </c>
      <c r="AD28" s="20">
        <v>328.27728000000212</v>
      </c>
      <c r="AE28" s="20">
        <v>127.9308000000019</v>
      </c>
      <c r="AF28" s="20">
        <v>-33.320319999998901</v>
      </c>
      <c r="AG28" s="20">
        <v>-36.525610000001507</v>
      </c>
      <c r="AH28" s="20">
        <v>-36.499150000000547</v>
      </c>
      <c r="AI28" s="20">
        <v>-36.49971000000096</v>
      </c>
      <c r="AJ28" s="20">
        <v>-36.525610000000597</v>
      </c>
    </row>
    <row r="29" spans="1:36" x14ac:dyDescent="0.3">
      <c r="A29" t="s">
        <v>178</v>
      </c>
      <c r="B29" s="20" t="s">
        <v>248</v>
      </c>
      <c r="C29" s="20">
        <v>0</v>
      </c>
      <c r="D29" s="20">
        <v>0</v>
      </c>
      <c r="E29" s="20">
        <v>1.13686837721616E-13</v>
      </c>
      <c r="F29" s="20">
        <v>0</v>
      </c>
      <c r="G29" s="20">
        <v>0</v>
      </c>
      <c r="H29" s="20">
        <v>4.5474735088646412E-13</v>
      </c>
      <c r="I29" s="20">
        <v>3.4106051316484809E-13</v>
      </c>
      <c r="J29" s="20">
        <v>2.2737367544323211E-13</v>
      </c>
      <c r="K29" s="20">
        <v>0</v>
      </c>
      <c r="L29" s="20">
        <v>0</v>
      </c>
      <c r="M29" s="20">
        <v>2.2737367544323211E-13</v>
      </c>
      <c r="N29" s="20">
        <v>-2.2737367544323211E-13</v>
      </c>
      <c r="O29" s="20">
        <v>-5.6843418860808009E-14</v>
      </c>
      <c r="P29" s="20">
        <v>4.5474735088646412E-13</v>
      </c>
      <c r="Q29" s="20">
        <v>2.2737367544323211E-13</v>
      </c>
      <c r="R29" s="20">
        <v>5.6843418860808009E-14</v>
      </c>
      <c r="S29" s="20">
        <v>0</v>
      </c>
      <c r="T29" s="20">
        <v>-0.725350000000617</v>
      </c>
      <c r="U29" s="20">
        <v>-2.2737367544323211E-13</v>
      </c>
      <c r="V29" s="20">
        <v>-1.13686837721616E-13</v>
      </c>
      <c r="W29" s="20">
        <v>-5.6843418860808009E-14</v>
      </c>
      <c r="X29" s="20">
        <v>0</v>
      </c>
      <c r="Y29" s="20">
        <v>2.506050000000414</v>
      </c>
      <c r="Z29" s="20">
        <v>0</v>
      </c>
      <c r="AA29" s="20">
        <v>7.0000000000163709E-2</v>
      </c>
      <c r="AB29" s="20">
        <v>2.4360500000000229</v>
      </c>
      <c r="AC29" s="20">
        <v>-3.2918000000001939</v>
      </c>
      <c r="AD29" s="20">
        <v>-3.4853500000002668</v>
      </c>
      <c r="AE29" s="20">
        <v>0.25394999999991802</v>
      </c>
      <c r="AF29" s="20">
        <v>-6.0400000000015552E-2</v>
      </c>
      <c r="AG29" s="20">
        <v>6.0400000000015552E-2</v>
      </c>
      <c r="AH29" s="20">
        <v>-0.22964999999996391</v>
      </c>
      <c r="AI29" s="20">
        <v>0.2296500000000492</v>
      </c>
      <c r="AJ29" s="20">
        <v>6.0400000000001342E-2</v>
      </c>
    </row>
    <row r="30" spans="1:36" x14ac:dyDescent="0.3">
      <c r="A30" t="s">
        <v>178</v>
      </c>
      <c r="B30" s="20" t="s">
        <v>249</v>
      </c>
      <c r="C30" s="20">
        <v>3.637978807091713E-12</v>
      </c>
      <c r="D30" s="20">
        <v>0</v>
      </c>
      <c r="E30" s="20">
        <v>-1.13686837721616E-13</v>
      </c>
      <c r="F30" s="20">
        <v>3.4106051316484809E-13</v>
      </c>
      <c r="G30" s="20">
        <v>-2.2737367544323211E-13</v>
      </c>
      <c r="H30" s="20">
        <v>9.0949470177292824E-13</v>
      </c>
      <c r="I30" s="20">
        <v>-1.13686837721616E-13</v>
      </c>
      <c r="J30" s="20">
        <v>0</v>
      </c>
      <c r="K30" s="20">
        <v>6.8212102632969628E-13</v>
      </c>
      <c r="L30" s="20">
        <v>1.8189894035458561E-12</v>
      </c>
      <c r="M30" s="20">
        <v>4.5474735088646412E-13</v>
      </c>
      <c r="N30" s="20">
        <v>4.5474735088646412E-13</v>
      </c>
      <c r="O30" s="20">
        <v>0</v>
      </c>
      <c r="P30" s="20">
        <v>9.0949470177292824E-13</v>
      </c>
      <c r="Q30" s="20">
        <v>2.2737367544323211E-13</v>
      </c>
      <c r="R30" s="20">
        <v>4.5474735088646412E-13</v>
      </c>
      <c r="S30" s="20">
        <v>-2.2737367544323211E-13</v>
      </c>
      <c r="T30" s="20">
        <v>-3.637978807091713E-12</v>
      </c>
      <c r="U30" s="20">
        <v>1.8189894035458561E-12</v>
      </c>
      <c r="V30" s="20">
        <v>4.5474735088646412E-13</v>
      </c>
      <c r="W30" s="20">
        <v>4.5474735088646412E-13</v>
      </c>
      <c r="X30" s="20">
        <v>4.5474735088646412E-13</v>
      </c>
      <c r="Y30" s="20">
        <v>-1.8189894035458561E-12</v>
      </c>
      <c r="Z30" s="20">
        <v>-4.5474735088646412E-13</v>
      </c>
      <c r="AA30" s="20">
        <v>-4.5474735088646412E-13</v>
      </c>
      <c r="AB30" s="20">
        <v>-9.0949470177292824E-13</v>
      </c>
      <c r="AC30" s="20">
        <v>0</v>
      </c>
      <c r="AD30" s="20">
        <v>4.5474735088646412E-13</v>
      </c>
      <c r="AE30" s="20">
        <v>-1.364242052659392E-12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</row>
    <row r="31" spans="1:36" x14ac:dyDescent="0.3">
      <c r="A31" t="s">
        <v>178</v>
      </c>
      <c r="B31" s="20" t="s">
        <v>250</v>
      </c>
      <c r="C31" s="20">
        <v>3.637978807091713E-12</v>
      </c>
      <c r="D31" s="20">
        <v>0</v>
      </c>
      <c r="E31" s="20">
        <v>-1.13686837721616E-13</v>
      </c>
      <c r="F31" s="20">
        <v>3.4106051316484809E-13</v>
      </c>
      <c r="G31" s="20">
        <v>-2.2737367544323211E-13</v>
      </c>
      <c r="H31" s="20">
        <v>9.0949470177292824E-13</v>
      </c>
      <c r="I31" s="20">
        <v>-1.13686837721616E-13</v>
      </c>
      <c r="J31" s="20">
        <v>0</v>
      </c>
      <c r="K31" s="20">
        <v>6.8212102632969628E-13</v>
      </c>
      <c r="L31" s="20">
        <v>1.8189894035458561E-12</v>
      </c>
      <c r="M31" s="20">
        <v>4.5474735088646412E-13</v>
      </c>
      <c r="N31" s="20">
        <v>4.5474735088646412E-13</v>
      </c>
      <c r="O31" s="20">
        <v>0</v>
      </c>
      <c r="P31" s="20">
        <v>9.0949470177292824E-13</v>
      </c>
      <c r="Q31" s="20">
        <v>2.2737367544323211E-13</v>
      </c>
      <c r="R31" s="20">
        <v>4.5474735088646412E-13</v>
      </c>
      <c r="S31" s="20">
        <v>-2.2737367544323211E-13</v>
      </c>
      <c r="T31" s="20">
        <v>9.9376300000003539</v>
      </c>
      <c r="U31" s="20">
        <v>12.425070000000231</v>
      </c>
      <c r="V31" s="20">
        <v>39.602530000000343</v>
      </c>
      <c r="W31" s="20">
        <v>-17.29856000000018</v>
      </c>
      <c r="X31" s="20">
        <v>-9.8788999999994758</v>
      </c>
      <c r="Y31" s="20">
        <v>-0.69693999999981315</v>
      </c>
      <c r="Z31" s="20">
        <v>-0.18718999999964581</v>
      </c>
      <c r="AA31" s="20">
        <v>-0.19175000000018369</v>
      </c>
      <c r="AB31" s="20">
        <v>-0.31799999999930151</v>
      </c>
      <c r="AC31" s="20">
        <v>-1.7905000000000659</v>
      </c>
      <c r="AD31" s="20">
        <v>-0.47636000000056811</v>
      </c>
      <c r="AE31" s="20">
        <v>-1.3141399999999519</v>
      </c>
      <c r="AF31" s="20">
        <v>1.13686837721616E-13</v>
      </c>
      <c r="AG31" s="20">
        <v>2.2737367544323211E-13</v>
      </c>
      <c r="AH31" s="20">
        <v>2.2737367544323211E-13</v>
      </c>
      <c r="AI31" s="20">
        <v>1.13686837721616E-13</v>
      </c>
      <c r="AJ31" s="20">
        <v>0</v>
      </c>
    </row>
    <row r="32" spans="1:36" x14ac:dyDescent="0.3">
      <c r="A32" t="s">
        <v>178</v>
      </c>
      <c r="B32" s="20" t="s">
        <v>251</v>
      </c>
      <c r="C32" s="20">
        <v>4.5474735088646412E-13</v>
      </c>
      <c r="D32" s="20">
        <v>-2.2737367544323211E-13</v>
      </c>
      <c r="E32" s="20">
        <v>-2.2737367544323211E-13</v>
      </c>
      <c r="F32" s="20">
        <v>0</v>
      </c>
      <c r="G32" s="20">
        <v>-2.2737367544323211E-13</v>
      </c>
      <c r="H32" s="20">
        <v>0</v>
      </c>
      <c r="I32" s="20">
        <v>-2.2737367544323211E-13</v>
      </c>
      <c r="J32" s="20">
        <v>-4.5474735088646412E-13</v>
      </c>
      <c r="K32" s="20">
        <v>0</v>
      </c>
      <c r="L32" s="20">
        <v>0</v>
      </c>
      <c r="M32" s="20">
        <v>-4.5474735088646412E-13</v>
      </c>
      <c r="N32" s="20">
        <v>9.0949470177292824E-13</v>
      </c>
      <c r="O32" s="20">
        <v>0</v>
      </c>
      <c r="P32" s="20">
        <v>4.5474735088646412E-13</v>
      </c>
      <c r="Q32" s="20">
        <v>-9.0949470177292824E-13</v>
      </c>
      <c r="R32" s="20">
        <v>0</v>
      </c>
      <c r="S32" s="20">
        <v>-4.5474735088646412E-13</v>
      </c>
      <c r="T32" s="20">
        <v>-4.6641900000004171</v>
      </c>
      <c r="U32" s="20">
        <v>-5.7433399999995336</v>
      </c>
      <c r="V32" s="20">
        <v>-16.35167999999976</v>
      </c>
      <c r="W32" s="20">
        <v>-10.12774000000036</v>
      </c>
      <c r="X32" s="20">
        <v>-5.7433399999995336</v>
      </c>
      <c r="Y32" s="20">
        <v>-2.780639999999039</v>
      </c>
      <c r="Z32" s="20">
        <v>-5.7020499999998719</v>
      </c>
      <c r="AA32" s="20">
        <v>-5.5008900000002541</v>
      </c>
      <c r="AB32" s="20">
        <v>-2.780639999999039</v>
      </c>
      <c r="AC32" s="20">
        <v>-4.6863900000003014</v>
      </c>
      <c r="AD32" s="20">
        <v>-5.9179500000004737</v>
      </c>
      <c r="AE32" s="20">
        <v>-4.8525899999999638</v>
      </c>
      <c r="AF32" s="20">
        <v>-4.6863900000003014</v>
      </c>
      <c r="AG32" s="20">
        <v>-4.6641900000004171</v>
      </c>
      <c r="AH32" s="20">
        <v>-4.9207899999996698</v>
      </c>
      <c r="AI32" s="20">
        <v>-4.7149099999992359</v>
      </c>
      <c r="AJ32" s="20">
        <v>-4.6641899999999623</v>
      </c>
    </row>
    <row r="33" spans="1:36" x14ac:dyDescent="0.3">
      <c r="A33" t="s">
        <v>178</v>
      </c>
      <c r="B33" s="20" t="s">
        <v>252</v>
      </c>
      <c r="C33" s="20">
        <v>5.6843418860808009E-14</v>
      </c>
      <c r="D33" s="20">
        <v>0</v>
      </c>
      <c r="E33" s="20">
        <v>0</v>
      </c>
      <c r="F33" s="20">
        <v>0</v>
      </c>
      <c r="G33" s="20">
        <v>2.2737367544323211E-13</v>
      </c>
      <c r="H33" s="20">
        <v>-4.5474735088646412E-13</v>
      </c>
      <c r="I33" s="20">
        <v>0</v>
      </c>
      <c r="J33" s="20">
        <v>4.5474735088646412E-13</v>
      </c>
      <c r="K33" s="20">
        <v>-4.5474735088646412E-13</v>
      </c>
      <c r="L33" s="20">
        <v>-2.2737367544323211E-13</v>
      </c>
      <c r="M33" s="20">
        <v>2.2737367544323211E-13</v>
      </c>
      <c r="N33" s="20">
        <v>0</v>
      </c>
      <c r="O33" s="20">
        <v>2.2737367544323211E-13</v>
      </c>
      <c r="P33" s="20">
        <v>5.6843418860808009E-14</v>
      </c>
      <c r="Q33" s="20">
        <v>1.13686837721616E-13</v>
      </c>
      <c r="R33" s="20">
        <v>1.13686837721616E-13</v>
      </c>
      <c r="S33" s="20">
        <v>0</v>
      </c>
      <c r="T33" s="20">
        <v>0</v>
      </c>
      <c r="U33" s="20">
        <v>6.9999999999708962E-2</v>
      </c>
      <c r="V33" s="20">
        <v>0</v>
      </c>
      <c r="W33" s="20">
        <v>-4.5474735088646412E-13</v>
      </c>
      <c r="X33" s="20">
        <v>6.9999999999708962E-2</v>
      </c>
      <c r="Y33" s="20">
        <v>-3.2314000000003489</v>
      </c>
      <c r="Z33" s="20">
        <v>3.4495499999989079</v>
      </c>
      <c r="AA33" s="20">
        <v>-1.049299999998311</v>
      </c>
      <c r="AB33" s="20">
        <v>-3.231400000000122</v>
      </c>
      <c r="AC33" s="20">
        <v>0</v>
      </c>
      <c r="AD33" s="20">
        <v>0.1935499999998456</v>
      </c>
      <c r="AE33" s="20">
        <v>-0.29005000000006481</v>
      </c>
      <c r="AF33" s="20">
        <v>-5.6843418860808009E-14</v>
      </c>
      <c r="AG33" s="20">
        <v>0</v>
      </c>
      <c r="AH33" s="20">
        <v>0.29005000000000791</v>
      </c>
      <c r="AI33" s="20">
        <v>6.0400000000001342E-2</v>
      </c>
      <c r="AJ33" s="20">
        <v>0</v>
      </c>
    </row>
    <row r="34" spans="1:36" x14ac:dyDescent="0.3">
      <c r="A34" t="s">
        <v>178</v>
      </c>
      <c r="B34" s="20" t="s">
        <v>253</v>
      </c>
      <c r="C34" s="20">
        <v>9.0949470177292824E-13</v>
      </c>
      <c r="D34" s="20">
        <v>-4.5474735088646412E-13</v>
      </c>
      <c r="E34" s="20">
        <v>-4.5474735088646412E-13</v>
      </c>
      <c r="F34" s="20">
        <v>0</v>
      </c>
      <c r="G34" s="20">
        <v>0</v>
      </c>
      <c r="H34" s="20">
        <v>0</v>
      </c>
      <c r="I34" s="20">
        <v>0</v>
      </c>
      <c r="J34" s="20">
        <v>4.5474735088646412E-13</v>
      </c>
      <c r="K34" s="20">
        <v>0</v>
      </c>
      <c r="L34" s="20">
        <v>-4.5474735088646412E-13</v>
      </c>
      <c r="M34" s="20">
        <v>-4.5474735088646412E-13</v>
      </c>
      <c r="N34" s="20">
        <v>9.0949470177292824E-13</v>
      </c>
      <c r="O34" s="20">
        <v>0</v>
      </c>
      <c r="P34" s="20">
        <v>9.0949470177292824E-13</v>
      </c>
      <c r="Q34" s="20">
        <v>-9.0949470177292824E-13</v>
      </c>
      <c r="R34" s="20">
        <v>4.5474735088646412E-13</v>
      </c>
      <c r="S34" s="20">
        <v>-9.0949470177292824E-13</v>
      </c>
      <c r="T34" s="20">
        <v>-4.6641900000004171</v>
      </c>
      <c r="U34" s="20">
        <v>-5.6733400000002803</v>
      </c>
      <c r="V34" s="20">
        <v>-16.35167999999976</v>
      </c>
      <c r="W34" s="20">
        <v>-10.127740000000809</v>
      </c>
      <c r="X34" s="20">
        <v>-5.6733400000002803</v>
      </c>
      <c r="Y34" s="20">
        <v>-6.0120400000005247</v>
      </c>
      <c r="Z34" s="20">
        <v>-2.2525000000023279</v>
      </c>
      <c r="AA34" s="20">
        <v>-6.5501899999972002</v>
      </c>
      <c r="AB34" s="20">
        <v>-6.0120399999996144</v>
      </c>
      <c r="AC34" s="20">
        <v>-4.6863900000003014</v>
      </c>
      <c r="AD34" s="20">
        <v>-5.7244000000009692</v>
      </c>
      <c r="AE34" s="20">
        <v>-5.1426399999995738</v>
      </c>
      <c r="AF34" s="20">
        <v>-4.6863900000003014</v>
      </c>
      <c r="AG34" s="20">
        <v>-4.6641900000004171</v>
      </c>
      <c r="AH34" s="20">
        <v>-4.6307400000000598</v>
      </c>
      <c r="AI34" s="20">
        <v>-4.6545099999993909</v>
      </c>
      <c r="AJ34" s="20">
        <v>-4.6641899999999623</v>
      </c>
    </row>
    <row r="35" spans="1:36" x14ac:dyDescent="0.3">
      <c r="A35" t="s">
        <v>169</v>
      </c>
      <c r="B35" s="20" t="s">
        <v>248</v>
      </c>
      <c r="C35" s="20">
        <v>0</v>
      </c>
      <c r="D35" s="20">
        <v>-9.0949470177292824E-13</v>
      </c>
      <c r="E35" s="20">
        <v>-2.2737367544323211E-13</v>
      </c>
      <c r="F35" s="20">
        <v>0</v>
      </c>
      <c r="G35" s="20">
        <v>-2.2737367544323211E-13</v>
      </c>
      <c r="H35" s="20">
        <v>1.8189894035458561E-12</v>
      </c>
      <c r="I35" s="20">
        <v>-4.5474735088646412E-13</v>
      </c>
      <c r="J35" s="20">
        <v>9.0949470177292824E-13</v>
      </c>
      <c r="K35" s="20">
        <v>4.5474735088646412E-13</v>
      </c>
      <c r="L35" s="20" t="s">
        <v>166</v>
      </c>
      <c r="M35" s="20">
        <v>0</v>
      </c>
      <c r="N35" s="20">
        <v>-9.0949470177292824E-13</v>
      </c>
      <c r="O35" s="20">
        <v>2.2737367544323211E-13</v>
      </c>
      <c r="P35" s="20">
        <v>0</v>
      </c>
      <c r="Q35" s="20">
        <v>0</v>
      </c>
      <c r="R35" s="20">
        <v>4.5474735088646412E-13</v>
      </c>
      <c r="S35" s="20">
        <v>4.5474735088646412E-13</v>
      </c>
      <c r="T35" s="20">
        <v>-211.67210999999591</v>
      </c>
      <c r="U35" s="20">
        <v>695.14926999999989</v>
      </c>
      <c r="V35" s="20">
        <v>-4.5474735088646412E-13</v>
      </c>
      <c r="W35" s="20">
        <v>-2.4480000000039581E-2</v>
      </c>
      <c r="X35" s="20">
        <v>695.17375000000038</v>
      </c>
      <c r="Y35" s="20">
        <v>-906.0731399999986</v>
      </c>
      <c r="Z35" s="20">
        <v>-914.70039999999926</v>
      </c>
      <c r="AA35" s="20">
        <v>0.71099999999978536</v>
      </c>
      <c r="AB35" s="20">
        <v>7.9162600000004204</v>
      </c>
      <c r="AC35" s="20">
        <v>-0.71359000000029482</v>
      </c>
      <c r="AD35" s="20">
        <v>-3.464889999999742</v>
      </c>
      <c r="AE35" s="20">
        <v>2.716649999999845</v>
      </c>
      <c r="AF35" s="20">
        <v>3.4649999999942338E-2</v>
      </c>
      <c r="AG35" s="20">
        <v>-3.4650000000283399E-2</v>
      </c>
      <c r="AH35" s="20">
        <v>-5.6400000000223827E-2</v>
      </c>
      <c r="AI35" s="20">
        <v>2.1750000000054111E-2</v>
      </c>
      <c r="AJ35" s="20">
        <v>0</v>
      </c>
    </row>
    <row r="36" spans="1:36" x14ac:dyDescent="0.3">
      <c r="A36" t="s">
        <v>169</v>
      </c>
      <c r="B36" s="20" t="s">
        <v>249</v>
      </c>
      <c r="C36" s="20">
        <v>0</v>
      </c>
      <c r="D36" s="20">
        <v>0</v>
      </c>
      <c r="E36" s="20">
        <v>9.0949470177292824E-13</v>
      </c>
      <c r="F36" s="20">
        <v>-9.0949470177292824E-13</v>
      </c>
      <c r="G36" s="20">
        <v>9.0949470177292824E-13</v>
      </c>
      <c r="H36" s="20">
        <v>0</v>
      </c>
      <c r="I36" s="20">
        <v>-1.8189894035458561E-12</v>
      </c>
      <c r="J36" s="20">
        <v>0</v>
      </c>
      <c r="K36" s="20">
        <v>0</v>
      </c>
      <c r="L36" s="20" t="s">
        <v>166</v>
      </c>
      <c r="M36" s="20">
        <v>0</v>
      </c>
      <c r="N36" s="20">
        <v>-9.0949470177292824E-13</v>
      </c>
      <c r="O36" s="20">
        <v>9.0949470177292824E-13</v>
      </c>
      <c r="P36" s="20">
        <v>0</v>
      </c>
      <c r="Q36" s="20">
        <v>1.8189894035458561E-12</v>
      </c>
      <c r="R36" s="20">
        <v>-9.0949470177292824E-13</v>
      </c>
      <c r="S36" s="20">
        <v>-9.0949470177292824E-13</v>
      </c>
      <c r="T36" s="20">
        <v>0</v>
      </c>
      <c r="U36" s="20">
        <v>0</v>
      </c>
      <c r="V36" s="20">
        <v>4.5474735088646412E-13</v>
      </c>
      <c r="W36" s="20">
        <v>0</v>
      </c>
      <c r="X36" s="20">
        <v>0</v>
      </c>
      <c r="Y36" s="20">
        <v>3.637978807091713E-12</v>
      </c>
      <c r="Z36" s="20">
        <v>9.0949470177292824E-13</v>
      </c>
      <c r="AA36" s="20">
        <v>1.8189894035458561E-12</v>
      </c>
      <c r="AB36" s="20">
        <v>0</v>
      </c>
      <c r="AC36" s="20">
        <v>0</v>
      </c>
      <c r="AD36" s="20">
        <v>9.0949470177292824E-13</v>
      </c>
      <c r="AE36" s="20">
        <v>0</v>
      </c>
      <c r="AF36" s="20">
        <v>-4.5474735088646412E-13</v>
      </c>
      <c r="AG36" s="20">
        <v>4.5474735088646412E-13</v>
      </c>
      <c r="AH36" s="20">
        <v>4.5474735088646412E-13</v>
      </c>
      <c r="AI36" s="20">
        <v>-2.2737367544323211E-13</v>
      </c>
      <c r="AJ36" s="20">
        <v>3.4106051316484809E-13</v>
      </c>
    </row>
    <row r="37" spans="1:36" x14ac:dyDescent="0.3">
      <c r="A37" t="s">
        <v>169</v>
      </c>
      <c r="B37" s="20" t="s">
        <v>250</v>
      </c>
      <c r="C37" s="20">
        <v>0</v>
      </c>
      <c r="D37" s="20">
        <v>0</v>
      </c>
      <c r="E37" s="20">
        <v>9.0949470177292824E-13</v>
      </c>
      <c r="F37" s="20">
        <v>-9.0949470177292824E-13</v>
      </c>
      <c r="G37" s="20">
        <v>9.0949470177292824E-13</v>
      </c>
      <c r="H37" s="20">
        <v>0</v>
      </c>
      <c r="I37" s="20">
        <v>-1.8189894035458561E-12</v>
      </c>
      <c r="J37" s="20">
        <v>0</v>
      </c>
      <c r="K37" s="20">
        <v>0</v>
      </c>
      <c r="L37" s="20" t="s">
        <v>166</v>
      </c>
      <c r="M37" s="20">
        <v>0</v>
      </c>
      <c r="N37" s="20">
        <v>-9.0949470177292824E-13</v>
      </c>
      <c r="O37" s="20">
        <v>9.0949470177292824E-13</v>
      </c>
      <c r="P37" s="20">
        <v>0</v>
      </c>
      <c r="Q37" s="20">
        <v>1.8189894035458561E-12</v>
      </c>
      <c r="R37" s="20">
        <v>-9.0949470177292824E-13</v>
      </c>
      <c r="S37" s="20">
        <v>-9.0949470177292824E-13</v>
      </c>
      <c r="T37" s="20">
        <v>-219.93247000000699</v>
      </c>
      <c r="U37" s="20">
        <v>-213.93161999999941</v>
      </c>
      <c r="V37" s="20">
        <v>29.648589999998869</v>
      </c>
      <c r="W37" s="20">
        <v>-26.901719999999841</v>
      </c>
      <c r="X37" s="20">
        <v>-216.67849000000021</v>
      </c>
      <c r="Y37" s="20">
        <v>-6.0008499999985361</v>
      </c>
      <c r="Z37" s="20">
        <v>-2.9663999999993389</v>
      </c>
      <c r="AA37" s="20">
        <v>-3.0344499999991972</v>
      </c>
      <c r="AB37" s="20">
        <v>-9.0949470177292824E-13</v>
      </c>
      <c r="AC37" s="20">
        <v>-1.8189894035458561E-12</v>
      </c>
      <c r="AD37" s="20">
        <v>-9.0949470177292824E-13</v>
      </c>
      <c r="AE37" s="20">
        <v>0</v>
      </c>
      <c r="AF37" s="20">
        <v>4.5474735088646412E-13</v>
      </c>
      <c r="AG37" s="20">
        <v>4.5474735088646412E-13</v>
      </c>
      <c r="AH37" s="20">
        <v>3.4106051316484809E-13</v>
      </c>
      <c r="AI37" s="20">
        <v>-2.2737367544323211E-13</v>
      </c>
      <c r="AJ37" s="20">
        <v>3.4106051316484809E-13</v>
      </c>
    </row>
    <row r="38" spans="1:36" x14ac:dyDescent="0.3">
      <c r="A38" t="s">
        <v>169</v>
      </c>
      <c r="B38" s="20" t="s">
        <v>251</v>
      </c>
      <c r="C38" s="20">
        <v>9.0949470177292824E-13</v>
      </c>
      <c r="D38" s="20">
        <v>9.0949470177292824E-13</v>
      </c>
      <c r="E38" s="20">
        <v>-9.0949470177292824E-13</v>
      </c>
      <c r="F38" s="20">
        <v>2.7284841053187851E-12</v>
      </c>
      <c r="G38" s="20">
        <v>-9.0949470177292824E-13</v>
      </c>
      <c r="H38" s="20">
        <v>-9.0949470177292824E-13</v>
      </c>
      <c r="I38" s="20">
        <v>0</v>
      </c>
      <c r="J38" s="20">
        <v>-1.8189894035458561E-12</v>
      </c>
      <c r="K38" s="20">
        <v>-1.8189894035458561E-12</v>
      </c>
      <c r="L38" s="20" t="s">
        <v>166</v>
      </c>
      <c r="M38" s="20">
        <v>9.0949470177292824E-13</v>
      </c>
      <c r="N38" s="20">
        <v>0</v>
      </c>
      <c r="O38" s="20">
        <v>0</v>
      </c>
      <c r="P38" s="20">
        <v>9.0949470177292824E-13</v>
      </c>
      <c r="Q38" s="20">
        <v>-9.0949470177292824E-13</v>
      </c>
      <c r="R38" s="20">
        <v>-2.7284841053187851E-12</v>
      </c>
      <c r="S38" s="20">
        <v>0</v>
      </c>
      <c r="T38" s="20">
        <v>-5.1575800000000527</v>
      </c>
      <c r="U38" s="20">
        <v>896.66353000000254</v>
      </c>
      <c r="V38" s="20">
        <v>-35.184309999998732</v>
      </c>
      <c r="W38" s="20">
        <v>-16.592880000001969</v>
      </c>
      <c r="X38" s="20">
        <v>896.66353000000254</v>
      </c>
      <c r="Y38" s="20">
        <v>-4.5725400000019363</v>
      </c>
      <c r="Z38" s="20">
        <v>-14.96462000000065</v>
      </c>
      <c r="AA38" s="20">
        <v>-12.447739999998699</v>
      </c>
      <c r="AB38" s="20">
        <v>-4.5725399999973888</v>
      </c>
      <c r="AC38" s="20">
        <v>-5.1228200000014112</v>
      </c>
      <c r="AD38" s="20">
        <v>-7.8641800000013982</v>
      </c>
      <c r="AE38" s="20">
        <v>-5.1429799999987154</v>
      </c>
      <c r="AF38" s="20">
        <v>-5.1228200000023207</v>
      </c>
      <c r="AG38" s="20">
        <v>-5.1575800000000527</v>
      </c>
      <c r="AH38" s="20">
        <v>-5.1792400000013004</v>
      </c>
      <c r="AI38" s="20">
        <v>-5.1575800000000527</v>
      </c>
      <c r="AJ38" s="20">
        <v>-5.1575800000009622</v>
      </c>
    </row>
    <row r="39" spans="1:36" x14ac:dyDescent="0.3">
      <c r="A39" t="s">
        <v>169</v>
      </c>
      <c r="B39" s="20" t="s">
        <v>252</v>
      </c>
      <c r="C39" s="20">
        <v>9.0949470177292824E-13</v>
      </c>
      <c r="D39" s="20">
        <v>0</v>
      </c>
      <c r="E39" s="20">
        <v>0</v>
      </c>
      <c r="F39" s="20">
        <v>0</v>
      </c>
      <c r="G39" s="20">
        <v>0</v>
      </c>
      <c r="H39" s="20">
        <v>-1.8189894035458561E-12</v>
      </c>
      <c r="I39" s="20">
        <v>9.0949470177292824E-13</v>
      </c>
      <c r="J39" s="20">
        <v>-3.637978807091713E-12</v>
      </c>
      <c r="K39" s="20">
        <v>0</v>
      </c>
      <c r="L39" s="20" t="s">
        <v>166</v>
      </c>
      <c r="M39" s="20">
        <v>9.0949470177292824E-13</v>
      </c>
      <c r="N39" s="20">
        <v>-9.0949470177292824E-13</v>
      </c>
      <c r="O39" s="20">
        <v>0</v>
      </c>
      <c r="P39" s="20">
        <v>9.0949470177292824E-13</v>
      </c>
      <c r="Q39" s="20">
        <v>0</v>
      </c>
      <c r="R39" s="20">
        <v>9.0949470177292824E-13</v>
      </c>
      <c r="S39" s="20">
        <v>-1.8189894035458561E-12</v>
      </c>
      <c r="T39" s="20">
        <v>0</v>
      </c>
      <c r="U39" s="20">
        <v>-912.49564000000009</v>
      </c>
      <c r="V39" s="20">
        <v>913.0559200000007</v>
      </c>
      <c r="W39" s="20">
        <v>-0.12623999999959781</v>
      </c>
      <c r="X39" s="20">
        <v>-912.49563999999839</v>
      </c>
      <c r="Y39" s="20">
        <v>-0.7482399999998961</v>
      </c>
      <c r="Z39" s="20">
        <v>7.8697299999994357</v>
      </c>
      <c r="AA39" s="20">
        <v>4.4513700000006793</v>
      </c>
      <c r="AB39" s="20">
        <v>-0.7482399999989866</v>
      </c>
      <c r="AC39" s="20">
        <v>-3.4650000000056018E-2</v>
      </c>
      <c r="AD39" s="20">
        <v>2.7277800000001662</v>
      </c>
      <c r="AE39" s="20">
        <v>-2.1750000000110958E-2</v>
      </c>
      <c r="AF39" s="20">
        <v>-3.4650000000283399E-2</v>
      </c>
      <c r="AG39" s="20">
        <v>0</v>
      </c>
      <c r="AH39" s="20">
        <v>2.1749999999997272E-2</v>
      </c>
      <c r="AI39" s="20">
        <v>0</v>
      </c>
      <c r="AJ39" s="20">
        <v>0</v>
      </c>
    </row>
    <row r="40" spans="1:36" x14ac:dyDescent="0.3">
      <c r="A40" t="s">
        <v>169</v>
      </c>
      <c r="B40" s="20" t="s">
        <v>253</v>
      </c>
      <c r="C40" s="20">
        <v>1.8189894035458561E-12</v>
      </c>
      <c r="D40" s="20">
        <v>0</v>
      </c>
      <c r="E40" s="20">
        <v>0</v>
      </c>
      <c r="F40" s="20">
        <v>1.8189894035458561E-12</v>
      </c>
      <c r="G40" s="20">
        <v>0</v>
      </c>
      <c r="H40" s="20">
        <v>-1.8189894035458561E-12</v>
      </c>
      <c r="I40" s="20">
        <v>0</v>
      </c>
      <c r="J40" s="20">
        <v>-5.4569682106375686E-12</v>
      </c>
      <c r="K40" s="20">
        <v>0</v>
      </c>
      <c r="L40" s="20" t="s">
        <v>166</v>
      </c>
      <c r="M40" s="20">
        <v>1.8189894035458561E-12</v>
      </c>
      <c r="N40" s="20">
        <v>-1.8189894035458561E-12</v>
      </c>
      <c r="O40" s="20">
        <v>0</v>
      </c>
      <c r="P40" s="20">
        <v>1.8189894035458561E-12</v>
      </c>
      <c r="Q40" s="20">
        <v>-1.8189894035458561E-12</v>
      </c>
      <c r="R40" s="20">
        <v>0</v>
      </c>
      <c r="S40" s="20">
        <v>-1.8189894035458561E-12</v>
      </c>
      <c r="T40" s="20">
        <v>-5.1575800000000527</v>
      </c>
      <c r="U40" s="20">
        <v>-15.832109999997559</v>
      </c>
      <c r="V40" s="20">
        <v>877.87161000000378</v>
      </c>
      <c r="W40" s="20">
        <v>-16.719120000001571</v>
      </c>
      <c r="X40" s="20">
        <v>-15.832109999997559</v>
      </c>
      <c r="Y40" s="20">
        <v>-5.3207800000036514</v>
      </c>
      <c r="Z40" s="20">
        <v>-7.094890000000305</v>
      </c>
      <c r="AA40" s="20">
        <v>-7.9963699999989322</v>
      </c>
      <c r="AB40" s="20">
        <v>-5.3207799999981944</v>
      </c>
      <c r="AC40" s="20">
        <v>-5.157470000001922</v>
      </c>
      <c r="AD40" s="20">
        <v>-5.1363999999994121</v>
      </c>
      <c r="AE40" s="20">
        <v>-5.1647299999985989</v>
      </c>
      <c r="AF40" s="20">
        <v>-5.1574700000028324</v>
      </c>
      <c r="AG40" s="20">
        <v>-5.1575800000000527</v>
      </c>
      <c r="AH40" s="20">
        <v>-5.1574900000014168</v>
      </c>
      <c r="AI40" s="20">
        <v>-5.1575800000000527</v>
      </c>
      <c r="AJ40" s="20">
        <v>-5.1575800000009622</v>
      </c>
    </row>
    <row r="41" spans="1:36" x14ac:dyDescent="0.3">
      <c r="A41" t="s">
        <v>158</v>
      </c>
      <c r="B41" s="20" t="s">
        <v>248</v>
      </c>
      <c r="C41" s="20">
        <v>-7.2759576141834259E-12</v>
      </c>
      <c r="D41" s="20">
        <v>0</v>
      </c>
      <c r="E41" s="20">
        <v>-9.0949470177292824E-13</v>
      </c>
      <c r="F41" s="20">
        <v>2.2737367544323211E-13</v>
      </c>
      <c r="G41" s="20">
        <v>4.5474735088646412E-13</v>
      </c>
      <c r="H41" s="20">
        <v>0</v>
      </c>
      <c r="I41" s="20">
        <v>9.0949470177292824E-13</v>
      </c>
      <c r="J41" s="20">
        <v>9.0949470177292824E-13</v>
      </c>
      <c r="K41" s="20">
        <v>-9.0949470177292824E-13</v>
      </c>
      <c r="L41" s="20">
        <v>-3.637978807091713E-12</v>
      </c>
      <c r="M41" s="20">
        <v>-3.637978807091713E-12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343.62342999999959</v>
      </c>
      <c r="U41" s="20">
        <v>-38.598000000001782</v>
      </c>
      <c r="V41" s="20">
        <v>-9.0949470177292824E-13</v>
      </c>
      <c r="W41" s="20">
        <v>-4.5474735088646412E-13</v>
      </c>
      <c r="X41" s="20">
        <v>-38.598000000000873</v>
      </c>
      <c r="Y41" s="20">
        <v>38.598000000001782</v>
      </c>
      <c r="Z41" s="20">
        <v>38.597999999999963</v>
      </c>
      <c r="AA41" s="20">
        <v>9.0949470177292824E-13</v>
      </c>
      <c r="AB41" s="20">
        <v>9.0949470177292824E-13</v>
      </c>
      <c r="AC41" s="20">
        <v>297.90831000000259</v>
      </c>
      <c r="AD41" s="20">
        <v>184.05415000000079</v>
      </c>
      <c r="AE41" s="20">
        <v>58.29479000000083</v>
      </c>
      <c r="AF41" s="20">
        <v>55.559370000000172</v>
      </c>
      <c r="AG41" s="20">
        <v>45.715119999999843</v>
      </c>
      <c r="AH41" s="20">
        <v>27.249190000000109</v>
      </c>
      <c r="AI41" s="20">
        <v>18.157469999999929</v>
      </c>
      <c r="AJ41" s="20">
        <v>0.30845999999999663</v>
      </c>
    </row>
    <row r="42" spans="1:36" x14ac:dyDescent="0.3">
      <c r="A42" t="s">
        <v>158</v>
      </c>
      <c r="B42" s="20" t="s">
        <v>249</v>
      </c>
      <c r="C42" s="20">
        <v>-1.455191522836685E-11</v>
      </c>
      <c r="D42" s="20">
        <v>-7.2759576141834259E-12</v>
      </c>
      <c r="E42" s="20">
        <v>-9.0949470177292824E-13</v>
      </c>
      <c r="F42" s="20">
        <v>0</v>
      </c>
      <c r="G42" s="20">
        <v>0</v>
      </c>
      <c r="H42" s="20">
        <v>0</v>
      </c>
      <c r="I42" s="20">
        <v>-9.0949470177292824E-13</v>
      </c>
      <c r="J42" s="20">
        <v>1.8189894035458561E-12</v>
      </c>
      <c r="K42" s="20">
        <v>0</v>
      </c>
      <c r="L42" s="20">
        <v>-7.2759576141834259E-12</v>
      </c>
      <c r="M42" s="20">
        <v>-1.8189894035458561E-12</v>
      </c>
      <c r="N42" s="20">
        <v>1.8189894035458561E-12</v>
      </c>
      <c r="O42" s="20">
        <v>-1.8189894035458561E-12</v>
      </c>
      <c r="P42" s="20">
        <v>-7.2759576141834259E-12</v>
      </c>
      <c r="Q42" s="20">
        <v>-1.8189894035458561E-12</v>
      </c>
      <c r="R42" s="20">
        <v>-1.8189894035458561E-12</v>
      </c>
      <c r="S42" s="20">
        <v>0</v>
      </c>
      <c r="T42" s="20">
        <v>766.95883999999205</v>
      </c>
      <c r="U42" s="20">
        <v>-147.79139999999819</v>
      </c>
      <c r="V42" s="20">
        <v>-95.127809999997226</v>
      </c>
      <c r="W42" s="20">
        <v>-41.854790000001231</v>
      </c>
      <c r="X42" s="20">
        <v>-10.8088000000007</v>
      </c>
      <c r="Y42" s="20">
        <v>294.25529999999338</v>
      </c>
      <c r="Z42" s="20">
        <v>-92.23577000000023</v>
      </c>
      <c r="AA42" s="20">
        <v>131.13488999999939</v>
      </c>
      <c r="AB42" s="20">
        <v>255.35618000000071</v>
      </c>
      <c r="AC42" s="20">
        <v>476.37198999999958</v>
      </c>
      <c r="AD42" s="20">
        <v>320.21787000000222</v>
      </c>
      <c r="AE42" s="20">
        <v>90.017460000000938</v>
      </c>
      <c r="AF42" s="20">
        <v>66.13666000000012</v>
      </c>
      <c r="AG42" s="20">
        <v>144.12294999999989</v>
      </c>
      <c r="AH42" s="20">
        <v>1.72180000000003</v>
      </c>
      <c r="AI42" s="20">
        <v>66.195580000000064</v>
      </c>
      <c r="AJ42" s="20">
        <v>76.205569999999852</v>
      </c>
    </row>
    <row r="43" spans="1:36" x14ac:dyDescent="0.3">
      <c r="A43" t="s">
        <v>158</v>
      </c>
      <c r="B43" s="20" t="s">
        <v>250</v>
      </c>
      <c r="C43" s="20">
        <v>-1.455191522836685E-11</v>
      </c>
      <c r="D43" s="20">
        <v>-7.2759576141834259E-12</v>
      </c>
      <c r="E43" s="20">
        <v>-9.0949470177292824E-13</v>
      </c>
      <c r="F43" s="20">
        <v>0</v>
      </c>
      <c r="G43" s="20">
        <v>0</v>
      </c>
      <c r="H43" s="20">
        <v>0</v>
      </c>
      <c r="I43" s="20">
        <v>-9.0949470177292824E-13</v>
      </c>
      <c r="J43" s="20">
        <v>1.8189894035458561E-12</v>
      </c>
      <c r="K43" s="20">
        <v>0</v>
      </c>
      <c r="L43" s="20">
        <v>-7.2759576141834259E-12</v>
      </c>
      <c r="M43" s="20">
        <v>-1.8189894035458561E-12</v>
      </c>
      <c r="N43" s="20">
        <v>1.8189894035458561E-12</v>
      </c>
      <c r="O43" s="20">
        <v>-1.8189894035458561E-12</v>
      </c>
      <c r="P43" s="20">
        <v>-7.2759576141834259E-12</v>
      </c>
      <c r="Q43" s="20">
        <v>-1.8189894035458561E-12</v>
      </c>
      <c r="R43" s="20">
        <v>-1.8189894035458561E-12</v>
      </c>
      <c r="S43" s="20">
        <v>0</v>
      </c>
      <c r="T43" s="20">
        <v>779.96428999997443</v>
      </c>
      <c r="U43" s="20">
        <v>91.253209999998944</v>
      </c>
      <c r="V43" s="20">
        <v>51.266010000000279</v>
      </c>
      <c r="W43" s="20">
        <v>-28.203279999998809</v>
      </c>
      <c r="X43" s="20">
        <v>68.190480000000207</v>
      </c>
      <c r="Y43" s="20">
        <v>426.01040999999901</v>
      </c>
      <c r="Z43" s="20">
        <v>17.079029999998969</v>
      </c>
      <c r="AA43" s="20">
        <v>229.97512000000009</v>
      </c>
      <c r="AB43" s="20">
        <v>178.95626000000081</v>
      </c>
      <c r="AC43" s="20">
        <v>247.60151000000039</v>
      </c>
      <c r="AD43" s="20">
        <v>217.31762999999589</v>
      </c>
      <c r="AE43" s="20">
        <v>-20.36784999999691</v>
      </c>
      <c r="AF43" s="20">
        <v>50.651730000001407</v>
      </c>
      <c r="AG43" s="20">
        <v>15.099160000000211</v>
      </c>
      <c r="AH43" s="20">
        <v>-15.262129999999839</v>
      </c>
      <c r="AI43" s="20">
        <v>35.766740000000027</v>
      </c>
      <c r="AJ43" s="20">
        <v>-5.4054499999999734</v>
      </c>
    </row>
    <row r="44" spans="1:36" x14ac:dyDescent="0.3">
      <c r="A44" t="s">
        <v>158</v>
      </c>
      <c r="B44" s="20" t="s">
        <v>251</v>
      </c>
      <c r="C44" s="20">
        <v>0</v>
      </c>
      <c r="D44" s="20">
        <v>0</v>
      </c>
      <c r="E44" s="20">
        <v>9.0949470177292824E-13</v>
      </c>
      <c r="F44" s="20">
        <v>3.637978807091713E-12</v>
      </c>
      <c r="G44" s="20">
        <v>-2.7284841053187851E-12</v>
      </c>
      <c r="H44" s="20">
        <v>-3.637978807091713E-12</v>
      </c>
      <c r="I44" s="20">
        <v>-1.8189894035458561E-12</v>
      </c>
      <c r="J44" s="20">
        <v>-3.637978807091713E-12</v>
      </c>
      <c r="K44" s="20">
        <v>0</v>
      </c>
      <c r="L44" s="20">
        <v>1.8189894035458561E-12</v>
      </c>
      <c r="M44" s="20">
        <v>1.8189894035458561E-12</v>
      </c>
      <c r="N44" s="20">
        <v>-1.8189894035458561E-12</v>
      </c>
      <c r="O44" s="20">
        <v>1.8189894035458561E-12</v>
      </c>
      <c r="P44" s="20">
        <v>0</v>
      </c>
      <c r="Q44" s="20">
        <v>1.8189894035458561E-12</v>
      </c>
      <c r="R44" s="20">
        <v>-3.637978807091713E-12</v>
      </c>
      <c r="S44" s="20">
        <v>1.8189894035458561E-12</v>
      </c>
      <c r="T44" s="20">
        <v>-283.67946999999998</v>
      </c>
      <c r="U44" s="20">
        <v>-196.21650000000051</v>
      </c>
      <c r="V44" s="20">
        <v>-179.40496999999769</v>
      </c>
      <c r="W44" s="20">
        <v>-105.0152599999992</v>
      </c>
      <c r="X44" s="20">
        <v>-196.21649999999769</v>
      </c>
      <c r="Y44" s="20">
        <v>-390.25974999999829</v>
      </c>
      <c r="Z44" s="20">
        <v>-161.20840000000129</v>
      </c>
      <c r="AA44" s="20">
        <v>-291.95750999999751</v>
      </c>
      <c r="AB44" s="20">
        <v>-390.25974999999931</v>
      </c>
      <c r="AC44" s="20">
        <v>-312.47354000000001</v>
      </c>
      <c r="AD44" s="20">
        <v>-354.37615000000011</v>
      </c>
      <c r="AE44" s="20">
        <v>-316.66378000000083</v>
      </c>
      <c r="AF44" s="20">
        <v>-312.47354000000041</v>
      </c>
      <c r="AG44" s="20">
        <v>-283.67946999999998</v>
      </c>
      <c r="AH44" s="20">
        <v>-278.11005999999998</v>
      </c>
      <c r="AI44" s="20">
        <v>-282.35785000000078</v>
      </c>
      <c r="AJ44" s="20">
        <v>-283.67946999999998</v>
      </c>
    </row>
    <row r="45" spans="1:36" x14ac:dyDescent="0.3">
      <c r="A45" t="s">
        <v>158</v>
      </c>
      <c r="B45" s="20" t="s">
        <v>252</v>
      </c>
      <c r="C45" s="20">
        <v>-9.0949470177292824E-13</v>
      </c>
      <c r="D45" s="20">
        <v>9.0949470177292824E-13</v>
      </c>
      <c r="E45" s="20">
        <v>-3.637978807091713E-12</v>
      </c>
      <c r="F45" s="20">
        <v>0</v>
      </c>
      <c r="G45" s="20">
        <v>9.0949470177292824E-13</v>
      </c>
      <c r="H45" s="20">
        <v>5.4569682106375686E-12</v>
      </c>
      <c r="I45" s="20">
        <v>-3.637978807091713E-12</v>
      </c>
      <c r="J45" s="20">
        <v>3.637978807091713E-12</v>
      </c>
      <c r="K45" s="20">
        <v>1.8189894035458561E-12</v>
      </c>
      <c r="L45" s="20">
        <v>0</v>
      </c>
      <c r="M45" s="20">
        <v>1.8189894035458561E-12</v>
      </c>
      <c r="N45" s="20">
        <v>0</v>
      </c>
      <c r="O45" s="20">
        <v>0</v>
      </c>
      <c r="P45" s="20">
        <v>-9.0949470177292824E-13</v>
      </c>
      <c r="Q45" s="20">
        <v>0</v>
      </c>
      <c r="R45" s="20">
        <v>1.8189894035458561E-12</v>
      </c>
      <c r="S45" s="20">
        <v>-9.0949470177292824E-13</v>
      </c>
      <c r="T45" s="20">
        <v>0</v>
      </c>
      <c r="U45" s="20">
        <v>38.528999999996813</v>
      </c>
      <c r="V45" s="20">
        <v>38.529000000000451</v>
      </c>
      <c r="W45" s="20">
        <v>25.686000000003329</v>
      </c>
      <c r="X45" s="20">
        <v>38.528999999998632</v>
      </c>
      <c r="Y45" s="20">
        <v>242.3489400000017</v>
      </c>
      <c r="Z45" s="20">
        <v>-1.8189894035458561E-12</v>
      </c>
      <c r="AA45" s="20">
        <v>178.67529999999721</v>
      </c>
      <c r="AB45" s="20">
        <v>242.3489400000017</v>
      </c>
      <c r="AC45" s="20">
        <v>45.406659999999647</v>
      </c>
      <c r="AD45" s="20">
        <v>113.8541600000008</v>
      </c>
      <c r="AE45" s="20">
        <v>82.80856000000017</v>
      </c>
      <c r="AF45" s="20">
        <v>45.406660000000329</v>
      </c>
      <c r="AG45" s="20">
        <v>0</v>
      </c>
      <c r="AH45" s="20">
        <v>18.46592999999984</v>
      </c>
      <c r="AI45" s="20">
        <v>0.30845999999999663</v>
      </c>
      <c r="AJ45" s="20">
        <v>0</v>
      </c>
    </row>
    <row r="46" spans="1:36" x14ac:dyDescent="0.3">
      <c r="A46" t="s">
        <v>158</v>
      </c>
      <c r="B46" s="20" t="s">
        <v>253</v>
      </c>
      <c r="C46" s="20">
        <v>0</v>
      </c>
      <c r="D46" s="20">
        <v>0</v>
      </c>
      <c r="E46" s="20">
        <v>-1.8189894035458561E-12</v>
      </c>
      <c r="F46" s="20">
        <v>3.637978807091713E-12</v>
      </c>
      <c r="G46" s="20">
        <v>0</v>
      </c>
      <c r="H46" s="20">
        <v>3.637978807091713E-12</v>
      </c>
      <c r="I46" s="20">
        <v>-3.637978807091713E-12</v>
      </c>
      <c r="J46" s="20">
        <v>0</v>
      </c>
      <c r="K46" s="20">
        <v>3.637978807091713E-12</v>
      </c>
      <c r="L46" s="20">
        <v>0</v>
      </c>
      <c r="M46" s="20">
        <v>7.2759576141834259E-12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1.8189894035458561E-12</v>
      </c>
      <c r="T46" s="20">
        <v>-283.67946999999998</v>
      </c>
      <c r="U46" s="20">
        <v>-157.68750000000361</v>
      </c>
      <c r="V46" s="20">
        <v>-140.87596999999911</v>
      </c>
      <c r="W46" s="20">
        <v>-79.329259999998612</v>
      </c>
      <c r="X46" s="20">
        <v>-157.6875</v>
      </c>
      <c r="Y46" s="20">
        <v>-147.91080999999389</v>
      </c>
      <c r="Z46" s="20">
        <v>-161.2083999999995</v>
      </c>
      <c r="AA46" s="20">
        <v>-113.2822099999976</v>
      </c>
      <c r="AB46" s="20">
        <v>-147.91081000000119</v>
      </c>
      <c r="AC46" s="20">
        <v>-267.06688000000122</v>
      </c>
      <c r="AD46" s="20">
        <v>-240.52198999999931</v>
      </c>
      <c r="AE46" s="20">
        <v>-233.85521999999759</v>
      </c>
      <c r="AF46" s="20">
        <v>-267.06688000000122</v>
      </c>
      <c r="AG46" s="20">
        <v>-283.67946999999998</v>
      </c>
      <c r="AH46" s="20">
        <v>-259.64413000000059</v>
      </c>
      <c r="AI46" s="20">
        <v>-282.04939000000059</v>
      </c>
      <c r="AJ46" s="20">
        <v>-283.67946999999998</v>
      </c>
    </row>
    <row r="47" spans="1:36" x14ac:dyDescent="0.3">
      <c r="A47" t="s">
        <v>149</v>
      </c>
      <c r="B47" s="20" t="s">
        <v>248</v>
      </c>
      <c r="C47" s="20">
        <v>0</v>
      </c>
      <c r="D47" s="20">
        <v>0</v>
      </c>
      <c r="E47" s="20">
        <v>0</v>
      </c>
      <c r="F47" s="20">
        <v>-4.5474735088646412E-13</v>
      </c>
      <c r="G47" s="20">
        <v>-4.5474735088646412E-13</v>
      </c>
      <c r="H47" s="20">
        <v>0</v>
      </c>
      <c r="I47" s="20">
        <v>0</v>
      </c>
      <c r="J47" s="20">
        <v>0</v>
      </c>
      <c r="K47" s="20">
        <v>0</v>
      </c>
      <c r="L47" s="20">
        <v>-1.8189894035458561E-12</v>
      </c>
      <c r="M47" s="20">
        <v>-1.8189894035458561E-12</v>
      </c>
      <c r="N47" s="20">
        <v>0</v>
      </c>
      <c r="O47" s="20">
        <v>-4.5474735088646412E-13</v>
      </c>
      <c r="P47" s="20">
        <v>0</v>
      </c>
      <c r="Q47" s="20">
        <v>0</v>
      </c>
      <c r="R47" s="20">
        <v>9.0949470177292824E-13</v>
      </c>
      <c r="S47" s="20">
        <v>-4.5474735088646412E-13</v>
      </c>
      <c r="T47" s="20">
        <v>-38.505210000006628</v>
      </c>
      <c r="U47" s="20">
        <v>-37.121399999999987</v>
      </c>
      <c r="V47" s="20">
        <v>-13.45560000000069</v>
      </c>
      <c r="W47" s="20">
        <v>-10.02519999999959</v>
      </c>
      <c r="X47" s="20">
        <v>-13.64060000000018</v>
      </c>
      <c r="Y47" s="20">
        <v>1.0113900000014839</v>
      </c>
      <c r="Z47" s="20">
        <v>4.5474735088646412E-13</v>
      </c>
      <c r="AA47" s="20">
        <v>1.3658399999994799</v>
      </c>
      <c r="AB47" s="20">
        <v>-0.35444999999981519</v>
      </c>
      <c r="AC47" s="20">
        <v>-1.9608999999982191</v>
      </c>
      <c r="AD47" s="20">
        <v>-2.2934500000001208</v>
      </c>
      <c r="AE47" s="20">
        <v>1.49835000000121</v>
      </c>
      <c r="AF47" s="20">
        <v>-1.165800000000218</v>
      </c>
      <c r="AG47" s="20">
        <v>-0.43429999999966629</v>
      </c>
      <c r="AH47" s="20">
        <v>0.25225000000011732</v>
      </c>
      <c r="AI47" s="20">
        <v>0.43434999999999491</v>
      </c>
      <c r="AJ47" s="20">
        <v>-1.120900000000006</v>
      </c>
    </row>
    <row r="48" spans="1:36" x14ac:dyDescent="0.3">
      <c r="A48" t="s">
        <v>149</v>
      </c>
      <c r="B48" s="20" t="s">
        <v>249</v>
      </c>
      <c r="C48" s="20">
        <v>0</v>
      </c>
      <c r="D48" s="20">
        <v>-1.8189894035458561E-12</v>
      </c>
      <c r="E48" s="20">
        <v>-1.364242052659392E-12</v>
      </c>
      <c r="F48" s="20">
        <v>-2.7284841053187851E-12</v>
      </c>
      <c r="G48" s="20">
        <v>0</v>
      </c>
      <c r="H48" s="20">
        <v>3.637978807091713E-12</v>
      </c>
      <c r="I48" s="20">
        <v>1.8189894035458561E-12</v>
      </c>
      <c r="J48" s="20">
        <v>-9.0949470177292824E-13</v>
      </c>
      <c r="K48" s="20">
        <v>1.8189894035458561E-12</v>
      </c>
      <c r="L48" s="20">
        <v>7.2759576141834259E-12</v>
      </c>
      <c r="M48" s="20">
        <v>-1.8189894035458561E-12</v>
      </c>
      <c r="N48" s="20">
        <v>5.4569682106375686E-12</v>
      </c>
      <c r="O48" s="20">
        <v>-9.0949470177292824E-13</v>
      </c>
      <c r="P48" s="20">
        <v>-3.637978807091713E-12</v>
      </c>
      <c r="Q48" s="20">
        <v>-1.8189894035458561E-12</v>
      </c>
      <c r="R48" s="20">
        <v>-9.0949470177292824E-13</v>
      </c>
      <c r="S48" s="20">
        <v>9.0949470177292824E-13</v>
      </c>
      <c r="T48" s="20">
        <v>-5.7260000000096616</v>
      </c>
      <c r="U48" s="20">
        <v>-3.637978807091713E-12</v>
      </c>
      <c r="V48" s="20">
        <v>-9.0949470177292824E-13</v>
      </c>
      <c r="W48" s="20">
        <v>0</v>
      </c>
      <c r="X48" s="20">
        <v>-1.8189894035458561E-12</v>
      </c>
      <c r="Y48" s="20">
        <v>-3.979500000001281</v>
      </c>
      <c r="Z48" s="20">
        <v>-1.8189894035458561E-12</v>
      </c>
      <c r="AA48" s="20">
        <v>-9.0949470177292824E-13</v>
      </c>
      <c r="AB48" s="20">
        <v>-3.979499999999462</v>
      </c>
      <c r="AC48" s="20">
        <v>-1.746499999997468</v>
      </c>
      <c r="AD48" s="20">
        <v>0.93899999999666761</v>
      </c>
      <c r="AE48" s="20">
        <v>-0.1002500000013242</v>
      </c>
      <c r="AF48" s="20">
        <v>-2.5852500000000869</v>
      </c>
      <c r="AG48" s="20">
        <v>9.0949470177292824E-13</v>
      </c>
      <c r="AH48" s="20">
        <v>0</v>
      </c>
      <c r="AI48" s="20">
        <v>2.2737367544323211E-13</v>
      </c>
      <c r="AJ48" s="20">
        <v>2.2737367544323211E-13</v>
      </c>
    </row>
    <row r="49" spans="1:36" x14ac:dyDescent="0.3">
      <c r="A49" t="s">
        <v>149</v>
      </c>
      <c r="B49" s="20" t="s">
        <v>250</v>
      </c>
      <c r="C49" s="20">
        <v>0</v>
      </c>
      <c r="D49" s="20">
        <v>-1.8189894035458561E-12</v>
      </c>
      <c r="E49" s="20">
        <v>-1.364242052659392E-12</v>
      </c>
      <c r="F49" s="20">
        <v>-2.7284841053187851E-12</v>
      </c>
      <c r="G49" s="20">
        <v>0</v>
      </c>
      <c r="H49" s="20">
        <v>3.637978807091713E-12</v>
      </c>
      <c r="I49" s="20">
        <v>1.8189894035458561E-12</v>
      </c>
      <c r="J49" s="20">
        <v>-9.0949470177292824E-13</v>
      </c>
      <c r="K49" s="20">
        <v>1.8189894035458561E-12</v>
      </c>
      <c r="L49" s="20">
        <v>7.2759576141834259E-12</v>
      </c>
      <c r="M49" s="20">
        <v>-1.8189894035458561E-12</v>
      </c>
      <c r="N49" s="20">
        <v>5.4569682106375686E-12</v>
      </c>
      <c r="O49" s="20">
        <v>-9.0949470177292824E-13</v>
      </c>
      <c r="P49" s="20">
        <v>-3.637978807091713E-12</v>
      </c>
      <c r="Q49" s="20">
        <v>-1.8189894035458561E-12</v>
      </c>
      <c r="R49" s="20">
        <v>-9.0949470177292824E-13</v>
      </c>
      <c r="S49" s="20">
        <v>9.0949470177292824E-13</v>
      </c>
      <c r="T49" s="20">
        <v>-67.531540000010864</v>
      </c>
      <c r="U49" s="20">
        <v>-49.174730000006093</v>
      </c>
      <c r="V49" s="20">
        <v>83.145069999998668</v>
      </c>
      <c r="W49" s="20">
        <v>-66.505290000000059</v>
      </c>
      <c r="X49" s="20">
        <v>-65.814510000000155</v>
      </c>
      <c r="Y49" s="20">
        <v>-8.7591300000021874</v>
      </c>
      <c r="Z49" s="20">
        <v>-5.2494400000005044</v>
      </c>
      <c r="AA49" s="20">
        <v>0.86117000000012933</v>
      </c>
      <c r="AB49" s="20">
        <v>-4.3708600000009028</v>
      </c>
      <c r="AC49" s="20">
        <v>-7.3548800000025949</v>
      </c>
      <c r="AD49" s="20">
        <v>-4.5487500000017462</v>
      </c>
      <c r="AE49" s="20">
        <v>-0.89415000000190059</v>
      </c>
      <c r="AF49" s="20">
        <v>-1.911980000000767</v>
      </c>
      <c r="AG49" s="20">
        <v>-2.2427999999999879</v>
      </c>
      <c r="AH49" s="20">
        <v>0</v>
      </c>
      <c r="AI49" s="20">
        <v>-0.13141999999947979</v>
      </c>
      <c r="AJ49" s="20">
        <v>-2.1113799999997132</v>
      </c>
    </row>
    <row r="50" spans="1:36" x14ac:dyDescent="0.3">
      <c r="A50" t="s">
        <v>149</v>
      </c>
      <c r="B50" s="20" t="s">
        <v>251</v>
      </c>
      <c r="C50" s="20">
        <v>-1.8189894035458561E-12</v>
      </c>
      <c r="D50" s="20">
        <v>1.8189894035458561E-12</v>
      </c>
      <c r="E50" s="20">
        <v>1.8189894035458561E-12</v>
      </c>
      <c r="F50" s="20">
        <v>0</v>
      </c>
      <c r="G50" s="20">
        <v>1.8189894035458561E-12</v>
      </c>
      <c r="H50" s="20">
        <v>9.0949470177292824E-13</v>
      </c>
      <c r="I50" s="20">
        <v>0</v>
      </c>
      <c r="J50" s="20">
        <v>0</v>
      </c>
      <c r="K50" s="20">
        <v>-3.637978807091713E-12</v>
      </c>
      <c r="L50" s="20">
        <v>-1.8189894035458561E-12</v>
      </c>
      <c r="M50" s="20">
        <v>0</v>
      </c>
      <c r="N50" s="20">
        <v>-1.8189894035458561E-12</v>
      </c>
      <c r="O50" s="20">
        <v>0</v>
      </c>
      <c r="P50" s="20">
        <v>-1.8189894035458561E-12</v>
      </c>
      <c r="Q50" s="20">
        <v>-1.8189894035458561E-12</v>
      </c>
      <c r="R50" s="20">
        <v>0</v>
      </c>
      <c r="S50" s="20">
        <v>0</v>
      </c>
      <c r="T50" s="20">
        <v>-2.076269999998658</v>
      </c>
      <c r="U50" s="20">
        <v>-1.034490000000005</v>
      </c>
      <c r="V50" s="20">
        <v>-106.52413000000161</v>
      </c>
      <c r="W50" s="20">
        <v>-34.891279999999817</v>
      </c>
      <c r="X50" s="20">
        <v>-1.034490000000915</v>
      </c>
      <c r="Y50" s="20">
        <v>0.37694000000192318</v>
      </c>
      <c r="Z50" s="20">
        <v>1.2588099999984479</v>
      </c>
      <c r="AA50" s="20">
        <v>1.705310000000281</v>
      </c>
      <c r="AB50" s="20">
        <v>0.37694000000010419</v>
      </c>
      <c r="AC50" s="20">
        <v>-2.3546500000002202</v>
      </c>
      <c r="AD50" s="20">
        <v>-1.155459999999948</v>
      </c>
      <c r="AE50" s="20">
        <v>-0.64076999999815598</v>
      </c>
      <c r="AF50" s="20">
        <v>-2.3546500000002202</v>
      </c>
      <c r="AG50" s="20">
        <v>-2.076269999998658</v>
      </c>
      <c r="AH50" s="20">
        <v>-2.3415999999988339</v>
      </c>
      <c r="AI50" s="20">
        <v>-1.8486500000012711</v>
      </c>
      <c r="AJ50" s="20">
        <v>-2.0762700000000218</v>
      </c>
    </row>
    <row r="51" spans="1:36" x14ac:dyDescent="0.3">
      <c r="A51" t="s">
        <v>149</v>
      </c>
      <c r="B51" s="20" t="s">
        <v>252</v>
      </c>
      <c r="C51" s="20">
        <v>0</v>
      </c>
      <c r="D51" s="20">
        <v>-9.0949470177292824E-13</v>
      </c>
      <c r="E51" s="20">
        <v>0</v>
      </c>
      <c r="F51" s="20">
        <v>-9.0949470177292824E-13</v>
      </c>
      <c r="G51" s="20">
        <v>0</v>
      </c>
      <c r="H51" s="20">
        <v>1.8189894035458561E-12</v>
      </c>
      <c r="I51" s="20">
        <v>-9.0949470177292824E-13</v>
      </c>
      <c r="J51" s="20">
        <v>-9.0949470177292824E-13</v>
      </c>
      <c r="K51" s="20">
        <v>1.8189894035458561E-12</v>
      </c>
      <c r="L51" s="20">
        <v>0</v>
      </c>
      <c r="M51" s="20">
        <v>9.0949470177292824E-13</v>
      </c>
      <c r="N51" s="20">
        <v>0</v>
      </c>
      <c r="O51" s="20">
        <v>1.8189894035458561E-12</v>
      </c>
      <c r="P51" s="20">
        <v>0</v>
      </c>
      <c r="Q51" s="20">
        <v>-1.8189894035458561E-12</v>
      </c>
      <c r="R51" s="20">
        <v>-9.0949470177292824E-13</v>
      </c>
      <c r="S51" s="20">
        <v>-9.0949470177292824E-13</v>
      </c>
      <c r="T51" s="20">
        <v>0</v>
      </c>
      <c r="U51" s="20">
        <v>1.283539999998538</v>
      </c>
      <c r="V51" s="20">
        <v>13.455599999997499</v>
      </c>
      <c r="W51" s="20">
        <v>13.15574999999899</v>
      </c>
      <c r="X51" s="20">
        <v>1.2835400000012669</v>
      </c>
      <c r="Y51" s="20">
        <v>-1.947299999998904</v>
      </c>
      <c r="Z51" s="20">
        <v>0.82699000000047818</v>
      </c>
      <c r="AA51" s="20">
        <v>-4.0668000000005122</v>
      </c>
      <c r="AB51" s="20">
        <v>-1.947299999997085</v>
      </c>
      <c r="AC51" s="20">
        <v>0.68660000000022592</v>
      </c>
      <c r="AD51" s="20">
        <v>0.1054499999991094</v>
      </c>
      <c r="AE51" s="20">
        <v>-0.91354999999953179</v>
      </c>
      <c r="AF51" s="20">
        <v>0.68659999999999854</v>
      </c>
      <c r="AG51" s="20">
        <v>0</v>
      </c>
      <c r="AH51" s="20">
        <v>-0.6865500000000111</v>
      </c>
      <c r="AI51" s="20">
        <v>-1.120900000000006</v>
      </c>
      <c r="AJ51" s="20">
        <v>0</v>
      </c>
    </row>
    <row r="52" spans="1:36" x14ac:dyDescent="0.3">
      <c r="A52" t="s">
        <v>149</v>
      </c>
      <c r="B52" s="20" t="s">
        <v>253</v>
      </c>
      <c r="C52" s="20">
        <v>-1.8189894035458561E-12</v>
      </c>
      <c r="D52" s="20">
        <v>1.8189894035458561E-12</v>
      </c>
      <c r="E52" s="20">
        <v>1.8189894035458561E-12</v>
      </c>
      <c r="F52" s="20">
        <v>-1.8189894035458561E-12</v>
      </c>
      <c r="G52" s="20">
        <v>1.8189894035458561E-12</v>
      </c>
      <c r="H52" s="20">
        <v>0</v>
      </c>
      <c r="I52" s="20">
        <v>-1.8189894035458561E-12</v>
      </c>
      <c r="J52" s="20">
        <v>-1.8189894035458561E-12</v>
      </c>
      <c r="K52" s="20">
        <v>-3.637978807091713E-12</v>
      </c>
      <c r="L52" s="20">
        <v>0</v>
      </c>
      <c r="M52" s="20">
        <v>1.8189894035458561E-12</v>
      </c>
      <c r="N52" s="20">
        <v>0</v>
      </c>
      <c r="O52" s="20">
        <v>0</v>
      </c>
      <c r="P52" s="20">
        <v>-1.8189894035458561E-12</v>
      </c>
      <c r="Q52" s="20">
        <v>-7.2759576141834259E-12</v>
      </c>
      <c r="R52" s="20">
        <v>-1.8189894035458561E-12</v>
      </c>
      <c r="S52" s="20">
        <v>-1.8189894035458561E-12</v>
      </c>
      <c r="T52" s="20">
        <v>-2.076269999998658</v>
      </c>
      <c r="U52" s="20">
        <v>0.24905000000035221</v>
      </c>
      <c r="V52" s="20">
        <v>-93.068530000004102</v>
      </c>
      <c r="W52" s="20">
        <v>-21.735530000001749</v>
      </c>
      <c r="X52" s="20">
        <v>0.24904999999853311</v>
      </c>
      <c r="Y52" s="20">
        <v>-1.570359999996072</v>
      </c>
      <c r="Z52" s="20">
        <v>2.0857999999989261</v>
      </c>
      <c r="AA52" s="20">
        <v>-2.3614900000011398</v>
      </c>
      <c r="AB52" s="20">
        <v>-1.570359999997891</v>
      </c>
      <c r="AC52" s="20">
        <v>-1.668050000000221</v>
      </c>
      <c r="AD52" s="20">
        <v>-1.05000999999902</v>
      </c>
      <c r="AE52" s="20">
        <v>-1.5543199999983699</v>
      </c>
      <c r="AF52" s="20">
        <v>-1.668050000000221</v>
      </c>
      <c r="AG52" s="20">
        <v>-2.076269999998658</v>
      </c>
      <c r="AH52" s="20">
        <v>-3.0281499999982771</v>
      </c>
      <c r="AI52" s="20">
        <v>-2.969550000001163</v>
      </c>
      <c r="AJ52" s="20">
        <v>-2.0762700000000218</v>
      </c>
    </row>
    <row r="53" spans="1:36" x14ac:dyDescent="0.3">
      <c r="A53" t="s">
        <v>247</v>
      </c>
      <c r="B53" s="20" t="s">
        <v>248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</row>
    <row r="54" spans="1:36" x14ac:dyDescent="0.3">
      <c r="A54" t="s">
        <v>247</v>
      </c>
      <c r="B54" s="20" t="s">
        <v>249</v>
      </c>
      <c r="C54" s="20">
        <v>-2.8421709430404007E-14</v>
      </c>
      <c r="D54" s="20">
        <v>0</v>
      </c>
      <c r="E54" s="20">
        <v>7.1054273576010019E-15</v>
      </c>
      <c r="F54" s="20">
        <v>-1.4210854715202001E-14</v>
      </c>
      <c r="G54" s="20">
        <v>-1.7763568394002501E-15</v>
      </c>
      <c r="H54" s="20">
        <v>-7.1054273576010019E-15</v>
      </c>
      <c r="I54" s="20">
        <v>-3.5527136788005009E-15</v>
      </c>
      <c r="J54" s="20">
        <v>0</v>
      </c>
      <c r="K54" s="20">
        <v>-8.8817841970012523E-16</v>
      </c>
      <c r="L54" s="20">
        <v>-1.4210854715202001E-14</v>
      </c>
      <c r="M54" s="20">
        <v>-3.5527136788005009E-15</v>
      </c>
      <c r="N54" s="20">
        <v>0</v>
      </c>
      <c r="O54" s="20">
        <v>-3.5527136788005009E-15</v>
      </c>
      <c r="P54" s="20">
        <v>-3.5527136788005009E-15</v>
      </c>
      <c r="Q54" s="20">
        <v>-1.7763568394002501E-15</v>
      </c>
      <c r="R54" s="20">
        <v>-8.8817841970012523E-16</v>
      </c>
      <c r="S54" s="20">
        <v>1.7763568394002501E-15</v>
      </c>
      <c r="T54" s="20">
        <v>0</v>
      </c>
      <c r="U54" s="20">
        <v>0</v>
      </c>
      <c r="V54" s="20">
        <v>0</v>
      </c>
      <c r="W54" s="20">
        <v>0</v>
      </c>
      <c r="X54" s="20">
        <v>7.1054273576010019E-15</v>
      </c>
      <c r="Y54" s="20">
        <v>-1.4210854715202001E-14</v>
      </c>
      <c r="Z54" s="20">
        <v>0</v>
      </c>
      <c r="AA54" s="20">
        <v>0</v>
      </c>
      <c r="AB54" s="20">
        <v>-3.5527136788005009E-15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0">
        <v>-8.8817841970012523E-16</v>
      </c>
      <c r="AJ54" s="20">
        <v>0</v>
      </c>
    </row>
    <row r="55" spans="1:36" x14ac:dyDescent="0.3">
      <c r="A55" t="s">
        <v>247</v>
      </c>
      <c r="B55" s="20" t="s">
        <v>250</v>
      </c>
      <c r="C55" s="20">
        <v>-2.8421709430404007E-14</v>
      </c>
      <c r="D55" s="20">
        <v>0</v>
      </c>
      <c r="E55" s="20">
        <v>7.1054273576010019E-15</v>
      </c>
      <c r="F55" s="20">
        <v>-1.4210854715202001E-14</v>
      </c>
      <c r="G55" s="20">
        <v>-1.7763568394002501E-15</v>
      </c>
      <c r="H55" s="20">
        <v>-7.1054273576010019E-15</v>
      </c>
      <c r="I55" s="20">
        <v>-3.5527136788005009E-15</v>
      </c>
      <c r="J55" s="20">
        <v>0</v>
      </c>
      <c r="K55" s="20">
        <v>-8.8817841970012523E-16</v>
      </c>
      <c r="L55" s="20">
        <v>-1.4210854715202001E-14</v>
      </c>
      <c r="M55" s="20">
        <v>-3.5527136788005009E-15</v>
      </c>
      <c r="N55" s="20">
        <v>0</v>
      </c>
      <c r="O55" s="20">
        <v>-3.5527136788005009E-15</v>
      </c>
      <c r="P55" s="20">
        <v>-3.5527136788005009E-15</v>
      </c>
      <c r="Q55" s="20">
        <v>-1.7763568394002501E-15</v>
      </c>
      <c r="R55" s="20">
        <v>-8.8817841970012523E-16</v>
      </c>
      <c r="S55" s="20">
        <v>1.7763568394002501E-15</v>
      </c>
      <c r="T55" s="20">
        <v>0.10205000000001969</v>
      </c>
      <c r="U55" s="20">
        <v>0.1020499999999913</v>
      </c>
      <c r="V55" s="20">
        <v>0.102050000000002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>
        <v>0</v>
      </c>
      <c r="AG55" s="20">
        <v>0</v>
      </c>
      <c r="AH55" s="20">
        <v>0</v>
      </c>
      <c r="AI55" s="20">
        <v>0</v>
      </c>
      <c r="AJ55" s="20">
        <v>0</v>
      </c>
    </row>
    <row r="56" spans="1:36" x14ac:dyDescent="0.3">
      <c r="A56" t="s">
        <v>247</v>
      </c>
      <c r="B56" s="20" t="s">
        <v>251</v>
      </c>
      <c r="C56" s="20">
        <v>0</v>
      </c>
      <c r="D56" s="20">
        <v>2.8421709430404007E-14</v>
      </c>
      <c r="E56" s="20">
        <v>1.4210854715202001E-14</v>
      </c>
      <c r="F56" s="20">
        <v>0</v>
      </c>
      <c r="G56" s="20">
        <v>0</v>
      </c>
      <c r="H56" s="20">
        <v>0</v>
      </c>
      <c r="I56" s="20">
        <v>0</v>
      </c>
      <c r="J56" s="20">
        <v>-5.6843418860808009E-14</v>
      </c>
      <c r="K56" s="20">
        <v>0</v>
      </c>
      <c r="L56" s="20">
        <v>0</v>
      </c>
      <c r="M56" s="20">
        <v>0</v>
      </c>
      <c r="N56" s="20">
        <v>-5.6843418860808009E-14</v>
      </c>
      <c r="O56" s="20">
        <v>5.6843418860808009E-14</v>
      </c>
      <c r="P56" s="20">
        <v>0</v>
      </c>
      <c r="Q56" s="20">
        <v>0</v>
      </c>
      <c r="R56" s="20">
        <v>0</v>
      </c>
      <c r="S56" s="20">
        <v>-5.6843418860808009E-14</v>
      </c>
      <c r="T56" s="20">
        <v>-1.001990000000035</v>
      </c>
      <c r="U56" s="20">
        <v>-1.001990000000063</v>
      </c>
      <c r="V56" s="20">
        <v>-1.0019900000000059</v>
      </c>
      <c r="W56" s="20">
        <v>-1.0019900000000059</v>
      </c>
      <c r="X56" s="20">
        <v>-1.0019900000000059</v>
      </c>
      <c r="Y56" s="20">
        <v>-1.001990000000063</v>
      </c>
      <c r="Z56" s="20">
        <v>-1.00198999999995</v>
      </c>
      <c r="AA56" s="20">
        <v>-1.001990000000035</v>
      </c>
      <c r="AB56" s="20">
        <v>-1.0019900000000059</v>
      </c>
      <c r="AC56" s="20">
        <v>-1.001990000000035</v>
      </c>
      <c r="AD56" s="20">
        <v>-1.001989999999978</v>
      </c>
      <c r="AE56" s="20">
        <v>-1.001990000000035</v>
      </c>
      <c r="AF56" s="20">
        <v>-1.001990000000063</v>
      </c>
      <c r="AG56" s="20">
        <v>-1.001990000000035</v>
      </c>
      <c r="AH56" s="20">
        <v>-1.001990000000035</v>
      </c>
      <c r="AI56" s="20">
        <v>-1.001990000000035</v>
      </c>
      <c r="AJ56" s="20">
        <v>-1.001990000000035</v>
      </c>
    </row>
    <row r="57" spans="1:36" x14ac:dyDescent="0.3">
      <c r="A57" t="s">
        <v>247</v>
      </c>
      <c r="B57" s="20" t="s">
        <v>252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>
        <v>0</v>
      </c>
      <c r="AG57" s="20">
        <v>0</v>
      </c>
      <c r="AH57" s="20">
        <v>0</v>
      </c>
      <c r="AI57" s="20">
        <v>0</v>
      </c>
      <c r="AJ57" s="20">
        <v>0</v>
      </c>
    </row>
    <row r="58" spans="1:36" x14ac:dyDescent="0.3">
      <c r="A58" t="s">
        <v>247</v>
      </c>
      <c r="B58" s="20" t="s">
        <v>253</v>
      </c>
      <c r="C58" s="20">
        <v>0</v>
      </c>
      <c r="D58" s="20">
        <v>2.8421709430404007E-14</v>
      </c>
      <c r="E58" s="20">
        <v>2.8421709430404007E-14</v>
      </c>
      <c r="F58" s="20">
        <v>0</v>
      </c>
      <c r="G58" s="20">
        <v>0</v>
      </c>
      <c r="H58" s="20">
        <v>0</v>
      </c>
      <c r="I58" s="20">
        <v>0</v>
      </c>
      <c r="J58" s="20">
        <v>-5.6843418860808009E-14</v>
      </c>
      <c r="K58" s="20">
        <v>0</v>
      </c>
      <c r="L58" s="20">
        <v>0</v>
      </c>
      <c r="M58" s="20">
        <v>0</v>
      </c>
      <c r="N58" s="20">
        <v>0</v>
      </c>
      <c r="O58" s="20">
        <v>5.6843418860808009E-14</v>
      </c>
      <c r="P58" s="20">
        <v>0</v>
      </c>
      <c r="Q58" s="20">
        <v>0</v>
      </c>
      <c r="R58" s="20">
        <v>0</v>
      </c>
      <c r="S58" s="20">
        <v>-5.6843418860808009E-14</v>
      </c>
      <c r="T58" s="20">
        <v>-1.001990000000035</v>
      </c>
      <c r="U58" s="20">
        <v>-1.001990000000063</v>
      </c>
      <c r="V58" s="20">
        <v>-1.0019900000000059</v>
      </c>
      <c r="W58" s="20">
        <v>-1.0019900000000059</v>
      </c>
      <c r="X58" s="20">
        <v>-1.0019900000000059</v>
      </c>
      <c r="Y58" s="20">
        <v>-1.001990000000063</v>
      </c>
      <c r="Z58" s="20">
        <v>-1.00198999999995</v>
      </c>
      <c r="AA58" s="20">
        <v>-1.001990000000035</v>
      </c>
      <c r="AB58" s="20">
        <v>-1.0019900000000059</v>
      </c>
      <c r="AC58" s="20">
        <v>-1.001990000000035</v>
      </c>
      <c r="AD58" s="20">
        <v>-1.001989999999978</v>
      </c>
      <c r="AE58" s="20">
        <v>-1.001990000000035</v>
      </c>
      <c r="AF58" s="20">
        <v>-1.001990000000063</v>
      </c>
      <c r="AG58" s="20">
        <v>-1.001990000000035</v>
      </c>
      <c r="AH58" s="20">
        <v>-1.001990000000035</v>
      </c>
      <c r="AI58" s="20">
        <v>-1.001990000000035</v>
      </c>
      <c r="AJ58" s="20">
        <v>-1.001990000000035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8FF1-CA1F-48DC-A189-E20426C9AD20}">
  <sheetPr filterMode="1">
    <tabColor theme="5" tint="0.59999389629810485"/>
  </sheetPr>
  <dimension ref="A1:O25"/>
  <sheetViews>
    <sheetView workbookViewId="0">
      <selection activeCell="G9" sqref="G9:G16"/>
    </sheetView>
  </sheetViews>
  <sheetFormatPr defaultRowHeight="14" x14ac:dyDescent="0.3"/>
  <cols>
    <col min="1" max="1" width="19.19921875" bestFit="1" customWidth="1"/>
    <col min="2" max="2" width="12.796875" bestFit="1" customWidth="1"/>
    <col min="3" max="3" width="24.09765625" bestFit="1" customWidth="1"/>
  </cols>
  <sheetData>
    <row r="1" spans="1:15" ht="14.5" x14ac:dyDescent="0.35">
      <c r="A1" s="24" t="s">
        <v>28</v>
      </c>
      <c r="B1" s="24" t="s">
        <v>216</v>
      </c>
      <c r="C1" s="95" t="s">
        <v>260</v>
      </c>
      <c r="D1" t="s">
        <v>229</v>
      </c>
      <c r="E1" t="s">
        <v>230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240</v>
      </c>
    </row>
    <row r="2" spans="1:15" hidden="1" x14ac:dyDescent="0.3">
      <c r="A2" t="s">
        <v>211</v>
      </c>
      <c r="B2" s="20" t="s">
        <v>513</v>
      </c>
      <c r="C2" s="94">
        <f>SUM(D2:H2)</f>
        <v>151524.06083999999</v>
      </c>
      <c r="D2" s="20">
        <v>29584.729589999999</v>
      </c>
      <c r="E2" s="20">
        <v>29192.884429999998</v>
      </c>
      <c r="F2" s="20">
        <v>26849.422180000001</v>
      </c>
      <c r="G2" s="20">
        <v>34066.312010000001</v>
      </c>
      <c r="H2" s="20">
        <v>31830.712630000002</v>
      </c>
      <c r="I2" s="20">
        <v>33004.910900000003</v>
      </c>
      <c r="J2" s="20">
        <v>43711.125319999999</v>
      </c>
      <c r="K2" s="20">
        <v>46379.490979999988</v>
      </c>
      <c r="L2" s="20">
        <v>18028.848150000002</v>
      </c>
      <c r="M2" s="20">
        <v>3.24499</v>
      </c>
      <c r="N2" s="20">
        <v>1.16E-3</v>
      </c>
      <c r="O2" s="20">
        <v>1.16E-3</v>
      </c>
    </row>
    <row r="3" spans="1:15" hidden="1" x14ac:dyDescent="0.3">
      <c r="A3" s="20" t="s">
        <v>513</v>
      </c>
      <c r="B3" s="20" t="s">
        <v>259</v>
      </c>
      <c r="C3" s="94">
        <f t="shared" ref="C3:C25" si="0">SUM(D3:H3)</f>
        <v>146351.67387999999</v>
      </c>
      <c r="D3" s="20">
        <v>29430.268779999999</v>
      </c>
      <c r="E3" s="20">
        <v>29220.581040000001</v>
      </c>
      <c r="F3" s="20">
        <v>27055.585889999998</v>
      </c>
      <c r="G3" s="20">
        <v>28132.35858</v>
      </c>
      <c r="H3" s="20">
        <v>32512.87958999999</v>
      </c>
      <c r="I3" s="20">
        <v>33493.70392</v>
      </c>
      <c r="J3" s="20">
        <v>43767.997700000007</v>
      </c>
      <c r="K3" s="20">
        <v>46379.890689999993</v>
      </c>
      <c r="L3" s="20">
        <v>18036.686819999999</v>
      </c>
      <c r="M3" s="20">
        <v>3.24499</v>
      </c>
      <c r="N3" s="20">
        <v>1.16E-3</v>
      </c>
      <c r="O3" s="20">
        <v>1.16E-3</v>
      </c>
    </row>
    <row r="4" spans="1:15" x14ac:dyDescent="0.3">
      <c r="A4" s="20" t="s">
        <v>513</v>
      </c>
      <c r="B4" s="20" t="s">
        <v>248</v>
      </c>
      <c r="C4" s="94">
        <f t="shared" si="0"/>
        <v>-5172.3869600000107</v>
      </c>
      <c r="D4" s="20">
        <v>-154.46081000000049</v>
      </c>
      <c r="E4" s="20">
        <v>27.696609999999051</v>
      </c>
      <c r="F4" s="20">
        <v>206.16371000000069</v>
      </c>
      <c r="G4" s="20">
        <v>-5933.9534300000014</v>
      </c>
      <c r="H4" s="20">
        <v>682.16695999999138</v>
      </c>
      <c r="I4" s="20">
        <v>488.79301999999728</v>
      </c>
      <c r="J4" s="20">
        <v>56.872380000007979</v>
      </c>
      <c r="K4" s="20">
        <v>0.39971000000514317</v>
      </c>
      <c r="L4" s="20">
        <v>7.8386700000010023</v>
      </c>
      <c r="M4" s="20">
        <v>0</v>
      </c>
      <c r="N4" s="20">
        <v>0</v>
      </c>
      <c r="O4" s="20">
        <v>0</v>
      </c>
    </row>
    <row r="5" spans="1:15" hidden="1" x14ac:dyDescent="0.3">
      <c r="A5" t="s">
        <v>146</v>
      </c>
      <c r="B5" s="20" t="s">
        <v>513</v>
      </c>
      <c r="C5" s="94">
        <f t="shared" si="0"/>
        <v>56895.325940000002</v>
      </c>
      <c r="D5" s="20">
        <v>8517.8224500000015</v>
      </c>
      <c r="E5" s="20">
        <v>13747.94821</v>
      </c>
      <c r="F5" s="20">
        <v>7412.1141000000016</v>
      </c>
      <c r="G5" s="20">
        <v>13993.42916</v>
      </c>
      <c r="H5" s="20">
        <v>13224.01202</v>
      </c>
      <c r="I5" s="20">
        <v>13733.500480000001</v>
      </c>
      <c r="J5" s="20">
        <v>19094.358509999998</v>
      </c>
      <c r="K5" s="20">
        <v>21291.049780000001</v>
      </c>
      <c r="L5" s="20">
        <v>10338.5519</v>
      </c>
      <c r="M5" s="20">
        <v>3.24383</v>
      </c>
      <c r="N5" s="20" t="s">
        <v>166</v>
      </c>
      <c r="O5" s="20" t="s">
        <v>166</v>
      </c>
    </row>
    <row r="6" spans="1:15" hidden="1" x14ac:dyDescent="0.3">
      <c r="A6" t="s">
        <v>146</v>
      </c>
      <c r="B6" s="20" t="s">
        <v>259</v>
      </c>
      <c r="C6" s="94">
        <f t="shared" si="0"/>
        <v>51599.642110000001</v>
      </c>
      <c r="D6" s="20">
        <v>8450.5903699999999</v>
      </c>
      <c r="E6" s="20">
        <v>13747.94821</v>
      </c>
      <c r="F6" s="20">
        <v>7412.1140999999998</v>
      </c>
      <c r="G6" s="20">
        <v>8638.8744000000006</v>
      </c>
      <c r="H6" s="20">
        <v>13350.115030000001</v>
      </c>
      <c r="I6" s="20">
        <v>13842.75036</v>
      </c>
      <c r="J6" s="20">
        <v>19166.494289999999</v>
      </c>
      <c r="K6" s="20">
        <v>21293.59618</v>
      </c>
      <c r="L6" s="20">
        <v>10338.87299</v>
      </c>
      <c r="M6" s="20">
        <v>3.24383</v>
      </c>
      <c r="N6" s="20" t="s">
        <v>166</v>
      </c>
      <c r="O6" s="20" t="s">
        <v>166</v>
      </c>
    </row>
    <row r="7" spans="1:15" x14ac:dyDescent="0.3">
      <c r="A7" t="s">
        <v>146</v>
      </c>
      <c r="B7" s="20" t="s">
        <v>248</v>
      </c>
      <c r="C7" s="94">
        <f t="shared" si="0"/>
        <v>-5295.6838300000063</v>
      </c>
      <c r="D7" s="20">
        <v>-67.232080000001588</v>
      </c>
      <c r="E7" s="20">
        <v>-1.8189894035458561E-12</v>
      </c>
      <c r="F7" s="20">
        <v>-9.0949470177292824E-13</v>
      </c>
      <c r="G7" s="20">
        <v>-5354.5547599999973</v>
      </c>
      <c r="H7" s="20">
        <v>126.10300999999529</v>
      </c>
      <c r="I7" s="20">
        <v>109.2498800000012</v>
      </c>
      <c r="J7" s="20">
        <v>72.135779999996885</v>
      </c>
      <c r="K7" s="20">
        <v>2.546399999999267</v>
      </c>
      <c r="L7" s="20">
        <v>0.32108999999945809</v>
      </c>
      <c r="M7" s="20">
        <v>0</v>
      </c>
      <c r="N7" s="20" t="s">
        <v>166</v>
      </c>
      <c r="O7" s="20" t="s">
        <v>166</v>
      </c>
    </row>
    <row r="8" spans="1:15" hidden="1" x14ac:dyDescent="0.3">
      <c r="A8" t="s">
        <v>175</v>
      </c>
      <c r="B8" s="20" t="s">
        <v>513</v>
      </c>
      <c r="C8" s="94">
        <f t="shared" si="0"/>
        <v>18773.04579</v>
      </c>
      <c r="D8" s="20">
        <v>4560.9406799999997</v>
      </c>
      <c r="E8" s="20">
        <v>4801.9759600000007</v>
      </c>
      <c r="F8" s="20">
        <v>1592.6839399999999</v>
      </c>
      <c r="G8" s="20">
        <v>4162.5400099999997</v>
      </c>
      <c r="H8" s="20">
        <v>3654.9052000000001</v>
      </c>
      <c r="I8" s="20">
        <v>5132.4230300000017</v>
      </c>
      <c r="J8" s="20">
        <v>8246.1042699999998</v>
      </c>
      <c r="K8" s="20">
        <v>8233.3643399999983</v>
      </c>
      <c r="L8" s="20">
        <v>989.67496000000006</v>
      </c>
      <c r="M8" s="20">
        <v>1.16E-3</v>
      </c>
      <c r="N8" s="20">
        <v>1.16E-3</v>
      </c>
      <c r="O8" s="20">
        <v>1.16E-3</v>
      </c>
    </row>
    <row r="9" spans="1:15" hidden="1" x14ac:dyDescent="0.3">
      <c r="A9" t="s">
        <v>175</v>
      </c>
      <c r="B9" s="20" t="s">
        <v>259</v>
      </c>
      <c r="C9" s="94">
        <f t="shared" si="0"/>
        <v>18738.402870000002</v>
      </c>
      <c r="D9" s="20">
        <v>4549.2189699999999</v>
      </c>
      <c r="E9" s="20">
        <v>4793.2869199999996</v>
      </c>
      <c r="F9" s="20">
        <v>1674.69424</v>
      </c>
      <c r="G9" s="20">
        <v>3985.38825</v>
      </c>
      <c r="H9" s="20">
        <v>3735.8144900000002</v>
      </c>
      <c r="I9" s="20">
        <v>5246.6657100000002</v>
      </c>
      <c r="J9" s="20">
        <v>8247.1605700000018</v>
      </c>
      <c r="K9" s="20">
        <v>8227.7398499999981</v>
      </c>
      <c r="L9" s="20">
        <v>989.67496000000006</v>
      </c>
      <c r="M9" s="20">
        <v>1.16E-3</v>
      </c>
      <c r="N9" s="20">
        <v>1.16E-3</v>
      </c>
      <c r="O9" s="20">
        <v>1.16E-3</v>
      </c>
    </row>
    <row r="10" spans="1:15" x14ac:dyDescent="0.3">
      <c r="A10" t="s">
        <v>175</v>
      </c>
      <c r="B10" s="20" t="s">
        <v>248</v>
      </c>
      <c r="C10" s="94">
        <f t="shared" si="0"/>
        <v>-34.642920000000629</v>
      </c>
      <c r="D10" s="20">
        <v>-11.721709999999799</v>
      </c>
      <c r="E10" s="20">
        <v>-8.6890400000002046</v>
      </c>
      <c r="F10" s="20">
        <v>82.01030000000037</v>
      </c>
      <c r="G10" s="20">
        <v>-177.15176000000059</v>
      </c>
      <c r="H10" s="20">
        <v>80.909289999999601</v>
      </c>
      <c r="I10" s="20">
        <v>114.2426799999985</v>
      </c>
      <c r="J10" s="20">
        <v>1.0563000000020111</v>
      </c>
      <c r="K10" s="20">
        <v>-5.6244900000001508</v>
      </c>
      <c r="L10" s="20">
        <v>0</v>
      </c>
      <c r="M10" s="20">
        <v>0</v>
      </c>
      <c r="N10" s="20">
        <v>0</v>
      </c>
      <c r="O10" s="20">
        <v>0</v>
      </c>
    </row>
    <row r="11" spans="1:15" hidden="1" x14ac:dyDescent="0.3">
      <c r="A11" t="s">
        <v>172</v>
      </c>
      <c r="B11" s="20" t="s">
        <v>513</v>
      </c>
      <c r="C11" s="94">
        <f t="shared" si="0"/>
        <v>23153.331179999997</v>
      </c>
      <c r="D11" s="20">
        <v>5492.5567099999998</v>
      </c>
      <c r="E11" s="20">
        <v>3253.3425000000002</v>
      </c>
      <c r="F11" s="20">
        <v>6893.6635299999998</v>
      </c>
      <c r="G11" s="20">
        <v>3839.8186799999999</v>
      </c>
      <c r="H11" s="20">
        <v>3673.94976</v>
      </c>
      <c r="I11" s="20">
        <v>4644.3622400000004</v>
      </c>
      <c r="J11" s="20">
        <v>6262.9266100000004</v>
      </c>
      <c r="K11" s="20">
        <v>8977.4469000000008</v>
      </c>
      <c r="L11" s="20">
        <v>5456.9599300000009</v>
      </c>
      <c r="M11" s="20" t="s">
        <v>166</v>
      </c>
      <c r="N11" s="20" t="s">
        <v>166</v>
      </c>
      <c r="O11" s="20" t="s">
        <v>166</v>
      </c>
    </row>
    <row r="12" spans="1:15" hidden="1" x14ac:dyDescent="0.3">
      <c r="A12" t="s">
        <v>172</v>
      </c>
      <c r="B12" s="20" t="s">
        <v>259</v>
      </c>
      <c r="C12" s="94">
        <f t="shared" si="0"/>
        <v>22649.810239999999</v>
      </c>
      <c r="D12" s="20">
        <v>5492.5567099999998</v>
      </c>
      <c r="E12" s="20">
        <v>3242.6642999999999</v>
      </c>
      <c r="F12" s="20">
        <v>6967.1462900000006</v>
      </c>
      <c r="G12" s="20">
        <v>3529.178640000001</v>
      </c>
      <c r="H12" s="20">
        <v>3418.2642999999998</v>
      </c>
      <c r="I12" s="20">
        <v>4341.3699699999997</v>
      </c>
      <c r="J12" s="20">
        <v>6247.8728899999996</v>
      </c>
      <c r="K12" s="20">
        <v>8979.5730999999978</v>
      </c>
      <c r="L12" s="20">
        <v>5464.3696100000006</v>
      </c>
      <c r="M12" s="20" t="s">
        <v>166</v>
      </c>
      <c r="N12" s="20" t="s">
        <v>166</v>
      </c>
      <c r="O12" s="20" t="s">
        <v>166</v>
      </c>
    </row>
    <row r="13" spans="1:15" x14ac:dyDescent="0.3">
      <c r="A13" t="s">
        <v>172</v>
      </c>
      <c r="B13" s="20" t="s">
        <v>248</v>
      </c>
      <c r="C13" s="94">
        <f t="shared" si="0"/>
        <v>-503.52093999999863</v>
      </c>
      <c r="D13" s="20">
        <v>0</v>
      </c>
      <c r="E13" s="20">
        <v>-10.67820000000029</v>
      </c>
      <c r="F13" s="20">
        <v>73.48276000000169</v>
      </c>
      <c r="G13" s="20">
        <v>-310.64003999999892</v>
      </c>
      <c r="H13" s="20">
        <v>-255.68546000000109</v>
      </c>
      <c r="I13" s="20">
        <v>-302.99227000000059</v>
      </c>
      <c r="J13" s="20">
        <v>-15.053719999999879</v>
      </c>
      <c r="K13" s="20">
        <v>2.1261999999969698</v>
      </c>
      <c r="L13" s="20">
        <v>7.4096799999997529</v>
      </c>
      <c r="M13" s="20" t="s">
        <v>166</v>
      </c>
      <c r="N13" s="20" t="s">
        <v>166</v>
      </c>
      <c r="O13" s="20" t="s">
        <v>166</v>
      </c>
    </row>
    <row r="14" spans="1:15" hidden="1" x14ac:dyDescent="0.3">
      <c r="A14" t="s">
        <v>178</v>
      </c>
      <c r="B14" s="20" t="s">
        <v>513</v>
      </c>
      <c r="C14" s="94">
        <f t="shared" si="0"/>
        <v>4724.2185499999996</v>
      </c>
      <c r="D14" s="20">
        <v>615.61284999999998</v>
      </c>
      <c r="E14" s="20">
        <v>1020.8096</v>
      </c>
      <c r="F14" s="20">
        <v>746.72839999999997</v>
      </c>
      <c r="G14" s="20">
        <v>1178.5569</v>
      </c>
      <c r="H14" s="20">
        <v>1162.5108</v>
      </c>
      <c r="I14" s="20">
        <v>708.7752999999999</v>
      </c>
      <c r="J14" s="20">
        <v>994.8780999999999</v>
      </c>
      <c r="K14" s="20">
        <v>534.41364999999996</v>
      </c>
      <c r="L14" s="20">
        <v>2.1202999999999999</v>
      </c>
      <c r="M14" s="20" t="s">
        <v>166</v>
      </c>
      <c r="N14" s="20" t="s">
        <v>166</v>
      </c>
      <c r="O14" s="20" t="s">
        <v>166</v>
      </c>
    </row>
    <row r="15" spans="1:15" hidden="1" x14ac:dyDescent="0.3">
      <c r="A15" t="s">
        <v>178</v>
      </c>
      <c r="B15" s="20" t="s">
        <v>259</v>
      </c>
      <c r="C15" s="94">
        <f t="shared" si="0"/>
        <v>4663.0856000000003</v>
      </c>
      <c r="D15" s="20">
        <v>557.02775000000008</v>
      </c>
      <c r="E15" s="20">
        <v>1079.3947000000001</v>
      </c>
      <c r="F15" s="20">
        <v>746.72839999999997</v>
      </c>
      <c r="G15" s="20">
        <v>1178.55575</v>
      </c>
      <c r="H15" s="20">
        <v>1101.3789999999999</v>
      </c>
      <c r="I15" s="20">
        <v>609.82409999999982</v>
      </c>
      <c r="J15" s="20">
        <v>979.19559999999979</v>
      </c>
      <c r="K15" s="20">
        <v>533.55005000000006</v>
      </c>
      <c r="L15" s="20">
        <v>2.1202999999999999</v>
      </c>
      <c r="M15" s="20" t="s">
        <v>166</v>
      </c>
      <c r="N15" s="20" t="s">
        <v>166</v>
      </c>
      <c r="O15" s="20" t="s">
        <v>166</v>
      </c>
    </row>
    <row r="16" spans="1:15" x14ac:dyDescent="0.3">
      <c r="A16" t="s">
        <v>178</v>
      </c>
      <c r="B16" s="20" t="s">
        <v>248</v>
      </c>
      <c r="C16" s="94">
        <f t="shared" si="0"/>
        <v>-61.132949999999482</v>
      </c>
      <c r="D16" s="20">
        <v>-58.585099999999898</v>
      </c>
      <c r="E16" s="20">
        <v>58.585100000000118</v>
      </c>
      <c r="F16" s="20">
        <v>0</v>
      </c>
      <c r="G16" s="20">
        <v>-1.150000000279761E-3</v>
      </c>
      <c r="H16" s="20">
        <v>-61.131799999999423</v>
      </c>
      <c r="I16" s="20">
        <v>-98.951200000000085</v>
      </c>
      <c r="J16" s="20">
        <v>-15.68250000000012</v>
      </c>
      <c r="K16" s="20">
        <v>-0.86359999999990578</v>
      </c>
      <c r="L16" s="20">
        <v>0</v>
      </c>
      <c r="M16" s="20" t="s">
        <v>166</v>
      </c>
      <c r="N16" s="20" t="s">
        <v>166</v>
      </c>
      <c r="O16" s="20" t="s">
        <v>166</v>
      </c>
    </row>
    <row r="17" spans="1:15" hidden="1" x14ac:dyDescent="0.3">
      <c r="A17" t="s">
        <v>169</v>
      </c>
      <c r="B17" s="20" t="s">
        <v>513</v>
      </c>
      <c r="C17" s="94">
        <f t="shared" si="0"/>
        <v>14390.570140000002</v>
      </c>
      <c r="D17" s="20">
        <v>3110.73506</v>
      </c>
      <c r="E17" s="20">
        <v>2307.52567</v>
      </c>
      <c r="F17" s="20">
        <v>3011.4791300000011</v>
      </c>
      <c r="G17" s="20">
        <v>2970.0297399999999</v>
      </c>
      <c r="H17" s="20">
        <v>2990.8005400000002</v>
      </c>
      <c r="I17" s="20">
        <v>2007.5800099999999</v>
      </c>
      <c r="J17" s="20">
        <v>1700.2948200000001</v>
      </c>
      <c r="K17" s="20">
        <v>833.87890000000016</v>
      </c>
      <c r="L17" s="20" t="s">
        <v>166</v>
      </c>
      <c r="M17" s="20" t="s">
        <v>166</v>
      </c>
      <c r="N17" s="20" t="s">
        <v>166</v>
      </c>
      <c r="O17" s="20" t="s">
        <v>166</v>
      </c>
    </row>
    <row r="18" spans="1:15" hidden="1" x14ac:dyDescent="0.3">
      <c r="A18" t="s">
        <v>169</v>
      </c>
      <c r="B18" s="20" t="s">
        <v>259</v>
      </c>
      <c r="C18" s="94">
        <f t="shared" si="0"/>
        <v>14335.311590000001</v>
      </c>
      <c r="D18" s="20">
        <v>3148.8426400000012</v>
      </c>
      <c r="E18" s="20">
        <v>2307.52567</v>
      </c>
      <c r="F18" s="20">
        <v>3011.4791300000002</v>
      </c>
      <c r="G18" s="20">
        <v>2878.8342699999998</v>
      </c>
      <c r="H18" s="20">
        <v>2988.62988</v>
      </c>
      <c r="I18" s="20">
        <v>2007.68669</v>
      </c>
      <c r="J18" s="20">
        <v>1700.22993</v>
      </c>
      <c r="K18" s="20">
        <v>833.87889999999982</v>
      </c>
      <c r="L18" s="20" t="s">
        <v>166</v>
      </c>
      <c r="M18" s="20" t="s">
        <v>166</v>
      </c>
      <c r="N18" s="20" t="s">
        <v>166</v>
      </c>
      <c r="O18" s="20" t="s">
        <v>166</v>
      </c>
    </row>
    <row r="19" spans="1:15" x14ac:dyDescent="0.3">
      <c r="A19" t="s">
        <v>169</v>
      </c>
      <c r="B19" s="20" t="s">
        <v>248</v>
      </c>
      <c r="C19" s="94">
        <f t="shared" si="0"/>
        <v>-55.258550000000461</v>
      </c>
      <c r="D19" s="20">
        <v>38.107580000000333</v>
      </c>
      <c r="E19" s="20">
        <v>0</v>
      </c>
      <c r="F19" s="20">
        <v>-9.0949470177292824E-13</v>
      </c>
      <c r="G19" s="20">
        <v>-91.195469999999659</v>
      </c>
      <c r="H19" s="20">
        <v>-2.170660000000225</v>
      </c>
      <c r="I19" s="20">
        <v>0.1066799999998693</v>
      </c>
      <c r="J19" s="20">
        <v>-6.4889999999877546E-2</v>
      </c>
      <c r="K19" s="20">
        <v>-2.2737367544323211E-13</v>
      </c>
      <c r="L19" s="20" t="s">
        <v>166</v>
      </c>
      <c r="M19" s="20" t="s">
        <v>166</v>
      </c>
      <c r="N19" s="20" t="s">
        <v>166</v>
      </c>
      <c r="O19" s="20" t="s">
        <v>166</v>
      </c>
    </row>
    <row r="20" spans="1:15" hidden="1" x14ac:dyDescent="0.3">
      <c r="A20" t="s">
        <v>158</v>
      </c>
      <c r="B20" s="20" t="s">
        <v>513</v>
      </c>
      <c r="C20" s="94">
        <f t="shared" si="0"/>
        <v>20904.87946</v>
      </c>
      <c r="D20" s="20">
        <v>4918.5413899999994</v>
      </c>
      <c r="E20" s="20">
        <v>1956.5776000000001</v>
      </c>
      <c r="F20" s="20">
        <v>5066.6471000000001</v>
      </c>
      <c r="G20" s="20">
        <v>4671.2779900000014</v>
      </c>
      <c r="H20" s="20">
        <v>4291.8353800000004</v>
      </c>
      <c r="I20" s="20">
        <v>4314.7988700000014</v>
      </c>
      <c r="J20" s="20">
        <v>5306.3284399999993</v>
      </c>
      <c r="K20" s="20">
        <v>4817.5531899999996</v>
      </c>
      <c r="L20" s="20">
        <v>892.35023000000001</v>
      </c>
      <c r="M20" s="20" t="s">
        <v>166</v>
      </c>
      <c r="N20" s="20" t="s">
        <v>166</v>
      </c>
      <c r="O20" s="20" t="s">
        <v>166</v>
      </c>
    </row>
    <row r="21" spans="1:15" hidden="1" x14ac:dyDescent="0.3">
      <c r="A21" t="s">
        <v>158</v>
      </c>
      <c r="B21" s="20" t="s">
        <v>259</v>
      </c>
      <c r="C21" s="94">
        <f t="shared" si="0"/>
        <v>20928.165840000001</v>
      </c>
      <c r="D21" s="20">
        <v>4918.5413899999994</v>
      </c>
      <c r="E21" s="20">
        <v>1956.5776000000001</v>
      </c>
      <c r="F21" s="20">
        <v>5066.647100000001</v>
      </c>
      <c r="G21" s="20">
        <v>4671.2779900000014</v>
      </c>
      <c r="H21" s="20">
        <v>4315.12176</v>
      </c>
      <c r="I21" s="20">
        <v>4365.5655700000007</v>
      </c>
      <c r="J21" s="20">
        <v>5313.8346000000001</v>
      </c>
      <c r="K21" s="20">
        <v>4819.9641899999997</v>
      </c>
      <c r="L21" s="20">
        <v>892.35023000000001</v>
      </c>
      <c r="M21" s="20" t="s">
        <v>166</v>
      </c>
      <c r="N21" s="20" t="s">
        <v>166</v>
      </c>
      <c r="O21" s="20" t="s">
        <v>166</v>
      </c>
    </row>
    <row r="22" spans="1:15" x14ac:dyDescent="0.3">
      <c r="A22" t="s">
        <v>158</v>
      </c>
      <c r="B22" s="20" t="s">
        <v>248</v>
      </c>
      <c r="C22" s="94">
        <f t="shared" si="0"/>
        <v>23.286380000001596</v>
      </c>
      <c r="D22" s="20">
        <v>0</v>
      </c>
      <c r="E22" s="20">
        <v>2.2737367544323211E-13</v>
      </c>
      <c r="F22" s="20">
        <v>9.0949470177292824E-13</v>
      </c>
      <c r="G22" s="20">
        <v>0</v>
      </c>
      <c r="H22" s="20">
        <v>23.286380000000459</v>
      </c>
      <c r="I22" s="20">
        <v>50.766700000000128</v>
      </c>
      <c r="J22" s="20">
        <v>7.5061600000008184</v>
      </c>
      <c r="K22" s="20">
        <v>2.4110000000000582</v>
      </c>
      <c r="L22" s="20">
        <v>0</v>
      </c>
      <c r="M22" s="20" t="s">
        <v>166</v>
      </c>
      <c r="N22" s="20" t="s">
        <v>166</v>
      </c>
      <c r="O22" s="20" t="s">
        <v>166</v>
      </c>
    </row>
    <row r="23" spans="1:15" hidden="1" x14ac:dyDescent="0.3">
      <c r="A23" t="s">
        <v>149</v>
      </c>
      <c r="B23" s="20" t="s">
        <v>513</v>
      </c>
      <c r="C23" s="94">
        <f t="shared" si="0"/>
        <v>12682.689780000001</v>
      </c>
      <c r="D23" s="20">
        <v>2368.52045</v>
      </c>
      <c r="E23" s="20">
        <v>2104.70489</v>
      </c>
      <c r="F23" s="20">
        <v>2126.1059799999998</v>
      </c>
      <c r="G23" s="20">
        <v>3250.6595300000008</v>
      </c>
      <c r="H23" s="20">
        <v>2832.69893</v>
      </c>
      <c r="I23" s="20">
        <v>2463.4709699999999</v>
      </c>
      <c r="J23" s="20">
        <v>2106.234570000001</v>
      </c>
      <c r="K23" s="20">
        <v>1691.78422</v>
      </c>
      <c r="L23" s="20">
        <v>349.19083000000001</v>
      </c>
      <c r="M23" s="20" t="s">
        <v>166</v>
      </c>
      <c r="N23" s="20" t="s">
        <v>166</v>
      </c>
      <c r="O23" s="20" t="s">
        <v>166</v>
      </c>
    </row>
    <row r="24" spans="1:15" hidden="1" x14ac:dyDescent="0.3">
      <c r="A24" t="s">
        <v>149</v>
      </c>
      <c r="B24" s="20" t="s">
        <v>259</v>
      </c>
      <c r="C24" s="94">
        <f t="shared" si="0"/>
        <v>13437.255629999998</v>
      </c>
      <c r="D24" s="20">
        <v>2313.490949999999</v>
      </c>
      <c r="E24" s="20">
        <v>2093.1836400000002</v>
      </c>
      <c r="F24" s="20">
        <v>2176.7766299999998</v>
      </c>
      <c r="G24" s="20">
        <v>3250.24928</v>
      </c>
      <c r="H24" s="20">
        <v>3603.5551299999988</v>
      </c>
      <c r="I24" s="20">
        <v>3079.8415200000009</v>
      </c>
      <c r="J24" s="20">
        <v>2113.20982</v>
      </c>
      <c r="K24" s="20">
        <v>1691.588420000001</v>
      </c>
      <c r="L24" s="20">
        <v>349.29872999999998</v>
      </c>
      <c r="M24" s="20" t="s">
        <v>166</v>
      </c>
      <c r="N24" s="20" t="s">
        <v>166</v>
      </c>
      <c r="O24" s="20" t="s">
        <v>166</v>
      </c>
    </row>
    <row r="25" spans="1:15" x14ac:dyDescent="0.3">
      <c r="A25" t="s">
        <v>149</v>
      </c>
      <c r="B25" s="20" t="s">
        <v>248</v>
      </c>
      <c r="C25" s="94">
        <f t="shared" si="0"/>
        <v>754.56584999999905</v>
      </c>
      <c r="D25" s="20">
        <v>-55.029500000001008</v>
      </c>
      <c r="E25" s="20">
        <v>-11.521249999999331</v>
      </c>
      <c r="F25" s="20">
        <v>50.670650000000023</v>
      </c>
      <c r="G25" s="20">
        <v>-0.4102500000003601</v>
      </c>
      <c r="H25" s="20">
        <v>770.85619999999972</v>
      </c>
      <c r="I25" s="20">
        <v>616.37055000000009</v>
      </c>
      <c r="J25" s="20">
        <v>6.9752499999990496</v>
      </c>
      <c r="K25" s="20">
        <v>-0.1957999999992808</v>
      </c>
      <c r="L25" s="20">
        <v>0.10789999999997241</v>
      </c>
      <c r="M25" s="20" t="s">
        <v>166</v>
      </c>
      <c r="N25" s="20" t="s">
        <v>166</v>
      </c>
      <c r="O25" s="20" t="s">
        <v>166</v>
      </c>
    </row>
  </sheetData>
  <autoFilter ref="A1:AJ25" xr:uid="{08878FF1-CA1F-48DC-A189-E20426C9AD20}">
    <filterColumn colId="1">
      <filters>
        <filter val="P (V) ▲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5391D-386E-4992-9990-B84161D50896}">
  <sheetPr>
    <tabColor theme="7" tint="0.79998168889431442"/>
  </sheetPr>
  <dimension ref="A1:K646"/>
  <sheetViews>
    <sheetView workbookViewId="0">
      <selection activeCell="G9" sqref="G9:G16"/>
    </sheetView>
  </sheetViews>
  <sheetFormatPr defaultRowHeight="14" x14ac:dyDescent="0.3"/>
  <cols>
    <col min="1" max="1" width="17.296875" style="21" customWidth="1"/>
    <col min="2" max="2" width="7.69921875" bestFit="1" customWidth="1"/>
    <col min="3" max="3" width="17.296875" style="21" customWidth="1"/>
    <col min="4" max="4" width="17.296875" customWidth="1"/>
    <col min="5" max="6" width="17.296875" style="21" customWidth="1"/>
    <col min="7" max="7" width="17.296875" style="19" customWidth="1"/>
    <col min="8" max="8" width="17.296875" customWidth="1"/>
    <col min="9" max="10" width="17.296875" style="20" customWidth="1"/>
    <col min="11" max="11" width="8.796875" style="22"/>
  </cols>
  <sheetData>
    <row r="1" spans="1:11" x14ac:dyDescent="0.3">
      <c r="A1" t="s">
        <v>136</v>
      </c>
      <c r="B1" t="s">
        <v>137</v>
      </c>
      <c r="C1" t="s">
        <v>28</v>
      </c>
      <c r="D1" t="s">
        <v>138</v>
      </c>
      <c r="E1" t="s">
        <v>139</v>
      </c>
      <c r="F1" t="s">
        <v>140</v>
      </c>
      <c r="G1" s="19" t="s">
        <v>141</v>
      </c>
      <c r="H1" t="s">
        <v>142</v>
      </c>
      <c r="I1" s="20" t="s">
        <v>143</v>
      </c>
      <c r="J1" s="20" t="s">
        <v>144</v>
      </c>
      <c r="K1" s="22" t="s">
        <v>47</v>
      </c>
    </row>
    <row r="2" spans="1:11" x14ac:dyDescent="0.3">
      <c r="A2" t="s">
        <v>380</v>
      </c>
      <c r="B2" t="s">
        <v>40</v>
      </c>
      <c r="C2" t="s">
        <v>175</v>
      </c>
      <c r="D2" t="s">
        <v>338</v>
      </c>
      <c r="E2" t="s">
        <v>339</v>
      </c>
      <c r="F2" t="s">
        <v>340</v>
      </c>
      <c r="G2" s="19">
        <v>202601</v>
      </c>
      <c r="H2" t="s">
        <v>153</v>
      </c>
      <c r="I2" s="20">
        <v>-19.026260000000001</v>
      </c>
      <c r="J2" s="20">
        <v>-197</v>
      </c>
      <c r="K2" s="22" t="str">
        <f>VLOOKUP(B2,ref!F:G,2,FALSE)</f>
        <v>Home AV</v>
      </c>
    </row>
    <row r="3" spans="1:11" x14ac:dyDescent="0.3">
      <c r="A3" t="s">
        <v>380</v>
      </c>
      <c r="B3" t="s">
        <v>40</v>
      </c>
      <c r="C3" t="s">
        <v>175</v>
      </c>
      <c r="D3" t="s">
        <v>338</v>
      </c>
      <c r="E3" t="s">
        <v>339</v>
      </c>
      <c r="F3" t="s">
        <v>340</v>
      </c>
      <c r="G3" s="19">
        <v>202602</v>
      </c>
      <c r="H3" t="s">
        <v>341</v>
      </c>
      <c r="I3" s="20">
        <v>-19.026260000000001</v>
      </c>
      <c r="J3" s="20">
        <v>-197</v>
      </c>
      <c r="K3" s="22" t="str">
        <f>VLOOKUP(B3,ref!F:G,2,FALSE)</f>
        <v>Home AV</v>
      </c>
    </row>
    <row r="4" spans="1:11" x14ac:dyDescent="0.3">
      <c r="A4" t="s">
        <v>380</v>
      </c>
      <c r="B4" t="s">
        <v>40</v>
      </c>
      <c r="C4" t="s">
        <v>175</v>
      </c>
      <c r="D4" t="s">
        <v>338</v>
      </c>
      <c r="E4" t="s">
        <v>339</v>
      </c>
      <c r="F4" t="s">
        <v>340</v>
      </c>
      <c r="G4" s="19">
        <v>202603</v>
      </c>
      <c r="H4" t="s">
        <v>154</v>
      </c>
      <c r="I4" s="20">
        <v>-19.026260000000001</v>
      </c>
      <c r="J4" s="20">
        <v>-197</v>
      </c>
      <c r="K4" s="22" t="str">
        <f>VLOOKUP(B4,ref!F:G,2,FALSE)</f>
        <v>Home AV</v>
      </c>
    </row>
    <row r="5" spans="1:11" x14ac:dyDescent="0.3">
      <c r="A5" t="s">
        <v>380</v>
      </c>
      <c r="B5" t="s">
        <v>40</v>
      </c>
      <c r="C5" t="s">
        <v>175</v>
      </c>
      <c r="D5" t="s">
        <v>338</v>
      </c>
      <c r="E5" t="s">
        <v>339</v>
      </c>
      <c r="F5" t="s">
        <v>340</v>
      </c>
      <c r="G5" s="19">
        <v>202504</v>
      </c>
      <c r="H5" t="s">
        <v>157</v>
      </c>
      <c r="I5" s="20">
        <v>-19.026260000000001</v>
      </c>
      <c r="J5" s="20">
        <v>-197</v>
      </c>
      <c r="K5" s="22" t="str">
        <f>VLOOKUP(B5,ref!F:G,2,FALSE)</f>
        <v>Home AV</v>
      </c>
    </row>
    <row r="6" spans="1:11" x14ac:dyDescent="0.3">
      <c r="A6" t="s">
        <v>380</v>
      </c>
      <c r="B6" t="s">
        <v>40</v>
      </c>
      <c r="C6" t="s">
        <v>175</v>
      </c>
      <c r="D6" t="s">
        <v>338</v>
      </c>
      <c r="E6" t="s">
        <v>339</v>
      </c>
      <c r="F6" t="s">
        <v>340</v>
      </c>
      <c r="G6" s="19">
        <v>202505</v>
      </c>
      <c r="H6" t="s">
        <v>342</v>
      </c>
      <c r="I6" s="20">
        <v>-19.026260000000001</v>
      </c>
      <c r="J6" s="20">
        <v>-197</v>
      </c>
      <c r="K6" s="22" t="str">
        <f>VLOOKUP(B6,ref!F:G,2,FALSE)</f>
        <v>Home AV</v>
      </c>
    </row>
    <row r="7" spans="1:11" x14ac:dyDescent="0.3">
      <c r="A7" t="s">
        <v>380</v>
      </c>
      <c r="B7" t="s">
        <v>40</v>
      </c>
      <c r="C7" t="s">
        <v>175</v>
      </c>
      <c r="D7" t="s">
        <v>338</v>
      </c>
      <c r="E7" t="s">
        <v>339</v>
      </c>
      <c r="F7" t="s">
        <v>340</v>
      </c>
      <c r="G7" s="19">
        <v>202506</v>
      </c>
      <c r="H7" t="s">
        <v>343</v>
      </c>
      <c r="I7" s="20">
        <v>-19.026260000000001</v>
      </c>
      <c r="J7" s="20">
        <v>-197</v>
      </c>
      <c r="K7" s="22" t="str">
        <f>VLOOKUP(B7,ref!F:G,2,FALSE)</f>
        <v>Home AV</v>
      </c>
    </row>
    <row r="8" spans="1:11" x14ac:dyDescent="0.3">
      <c r="A8" t="s">
        <v>380</v>
      </c>
      <c r="B8" t="s">
        <v>40</v>
      </c>
      <c r="C8" t="s">
        <v>175</v>
      </c>
      <c r="D8" t="s">
        <v>338</v>
      </c>
      <c r="E8" t="s">
        <v>339</v>
      </c>
      <c r="F8" t="s">
        <v>340</v>
      </c>
      <c r="G8" s="19">
        <v>202507</v>
      </c>
      <c r="H8" t="s">
        <v>344</v>
      </c>
      <c r="I8" s="20">
        <v>-19.026260000000001</v>
      </c>
      <c r="J8" s="20">
        <v>-197</v>
      </c>
      <c r="K8" s="22" t="str">
        <f>VLOOKUP(B8,ref!F:G,2,FALSE)</f>
        <v>Home AV</v>
      </c>
    </row>
    <row r="9" spans="1:11" x14ac:dyDescent="0.3">
      <c r="A9" t="s">
        <v>380</v>
      </c>
      <c r="B9" t="s">
        <v>40</v>
      </c>
      <c r="C9" t="s">
        <v>175</v>
      </c>
      <c r="D9" t="s">
        <v>338</v>
      </c>
      <c r="E9" t="s">
        <v>339</v>
      </c>
      <c r="F9" t="s">
        <v>340</v>
      </c>
      <c r="G9" s="19">
        <v>202508</v>
      </c>
      <c r="H9" t="s">
        <v>345</v>
      </c>
      <c r="I9" s="20">
        <v>-19.026260000000001</v>
      </c>
      <c r="J9" s="20">
        <v>-197</v>
      </c>
      <c r="K9" s="22" t="str">
        <f>VLOOKUP(B9,ref!F:G,2,FALSE)</f>
        <v>Home AV</v>
      </c>
    </row>
    <row r="10" spans="1:11" x14ac:dyDescent="0.3">
      <c r="A10" t="s">
        <v>380</v>
      </c>
      <c r="B10" t="s">
        <v>40</v>
      </c>
      <c r="C10" t="s">
        <v>175</v>
      </c>
      <c r="D10" t="s">
        <v>338</v>
      </c>
      <c r="E10" t="s">
        <v>339</v>
      </c>
      <c r="F10" t="s">
        <v>340</v>
      </c>
      <c r="G10" s="19">
        <v>202509</v>
      </c>
      <c r="H10" t="s">
        <v>346</v>
      </c>
      <c r="I10" s="20">
        <v>-19.026260000000001</v>
      </c>
      <c r="J10" s="20">
        <v>-197</v>
      </c>
      <c r="K10" s="22" t="str">
        <f>VLOOKUP(B10,ref!F:G,2,FALSE)</f>
        <v>Home AV</v>
      </c>
    </row>
    <row r="11" spans="1:11" x14ac:dyDescent="0.3">
      <c r="A11" t="s">
        <v>380</v>
      </c>
      <c r="B11" t="s">
        <v>40</v>
      </c>
      <c r="C11" t="s">
        <v>175</v>
      </c>
      <c r="D11" t="s">
        <v>338</v>
      </c>
      <c r="E11" t="s">
        <v>339</v>
      </c>
      <c r="F11" t="s">
        <v>340</v>
      </c>
      <c r="G11" s="19">
        <v>202510</v>
      </c>
      <c r="H11" t="s">
        <v>347</v>
      </c>
      <c r="I11" s="20">
        <v>-19.026260000000001</v>
      </c>
      <c r="J11" s="20">
        <v>-197</v>
      </c>
      <c r="K11" s="22" t="str">
        <f>VLOOKUP(B11,ref!F:G,2,FALSE)</f>
        <v>Home AV</v>
      </c>
    </row>
    <row r="12" spans="1:11" x14ac:dyDescent="0.3">
      <c r="A12" t="s">
        <v>380</v>
      </c>
      <c r="B12" t="s">
        <v>40</v>
      </c>
      <c r="C12" t="s">
        <v>175</v>
      </c>
      <c r="D12" t="s">
        <v>338</v>
      </c>
      <c r="E12" t="s">
        <v>339</v>
      </c>
      <c r="F12" t="s">
        <v>340</v>
      </c>
      <c r="G12" s="19">
        <v>202511</v>
      </c>
      <c r="H12" t="s">
        <v>348</v>
      </c>
      <c r="I12" s="20">
        <v>-19.026260000000001</v>
      </c>
      <c r="J12" s="20">
        <v>-197</v>
      </c>
      <c r="K12" s="22" t="str">
        <f>VLOOKUP(B12,ref!F:G,2,FALSE)</f>
        <v>Home AV</v>
      </c>
    </row>
    <row r="13" spans="1:11" x14ac:dyDescent="0.3">
      <c r="A13" t="s">
        <v>380</v>
      </c>
      <c r="B13" t="s">
        <v>40</v>
      </c>
      <c r="C13" t="s">
        <v>175</v>
      </c>
      <c r="D13" t="s">
        <v>338</v>
      </c>
      <c r="E13" t="s">
        <v>339</v>
      </c>
      <c r="F13" t="s">
        <v>340</v>
      </c>
      <c r="G13" s="19">
        <v>202512</v>
      </c>
      <c r="H13" t="s">
        <v>349</v>
      </c>
      <c r="I13" s="20">
        <v>-19.026260000000001</v>
      </c>
      <c r="J13" s="20">
        <v>-197</v>
      </c>
      <c r="K13" s="22" t="str">
        <f>VLOOKUP(B13,ref!F:G,2,FALSE)</f>
        <v>Home AV</v>
      </c>
    </row>
    <row r="14" spans="1:11" x14ac:dyDescent="0.3">
      <c r="A14" t="s">
        <v>145</v>
      </c>
      <c r="B14" t="s">
        <v>30</v>
      </c>
      <c r="C14" t="s">
        <v>149</v>
      </c>
      <c r="D14" t="s">
        <v>150</v>
      </c>
      <c r="E14" t="s">
        <v>151</v>
      </c>
      <c r="F14" t="s">
        <v>152</v>
      </c>
      <c r="G14" s="19">
        <v>202601</v>
      </c>
      <c r="H14" t="s">
        <v>153</v>
      </c>
      <c r="I14" s="20">
        <v>-13.71594</v>
      </c>
      <c r="J14" s="20">
        <v>-339</v>
      </c>
      <c r="K14" s="22" t="str">
        <f>VLOOKUP(B14,ref!F:G,2,FALSE)</f>
        <v>Beauty</v>
      </c>
    </row>
    <row r="15" spans="1:11" x14ac:dyDescent="0.3">
      <c r="A15" t="s">
        <v>145</v>
      </c>
      <c r="B15" t="s">
        <v>30</v>
      </c>
      <c r="C15" t="s">
        <v>149</v>
      </c>
      <c r="D15" t="s">
        <v>150</v>
      </c>
      <c r="E15" t="s">
        <v>151</v>
      </c>
      <c r="F15" t="s">
        <v>152</v>
      </c>
      <c r="G15" s="19">
        <v>202602</v>
      </c>
      <c r="H15" t="s">
        <v>341</v>
      </c>
      <c r="I15" s="20">
        <v>-13.71594</v>
      </c>
      <c r="J15" s="20">
        <v>-339</v>
      </c>
      <c r="K15" s="22" t="str">
        <f>VLOOKUP(B15,ref!F:G,2,FALSE)</f>
        <v>Beauty</v>
      </c>
    </row>
    <row r="16" spans="1:11" x14ac:dyDescent="0.3">
      <c r="A16" t="s">
        <v>145</v>
      </c>
      <c r="B16" t="s">
        <v>30</v>
      </c>
      <c r="C16" t="s">
        <v>149</v>
      </c>
      <c r="D16" t="s">
        <v>150</v>
      </c>
      <c r="E16" t="s">
        <v>151</v>
      </c>
      <c r="F16" t="s">
        <v>152</v>
      </c>
      <c r="G16" s="19">
        <v>202603</v>
      </c>
      <c r="H16" t="s">
        <v>154</v>
      </c>
      <c r="I16" s="20">
        <v>-13.71594</v>
      </c>
      <c r="J16" s="20">
        <v>-339</v>
      </c>
      <c r="K16" s="22" t="str">
        <f>VLOOKUP(B16,ref!F:G,2,FALSE)</f>
        <v>Beauty</v>
      </c>
    </row>
    <row r="17" spans="1:11" x14ac:dyDescent="0.3">
      <c r="A17" t="s">
        <v>145</v>
      </c>
      <c r="B17" t="s">
        <v>30</v>
      </c>
      <c r="C17" t="s">
        <v>149</v>
      </c>
      <c r="D17" t="s">
        <v>150</v>
      </c>
      <c r="E17" t="s">
        <v>151</v>
      </c>
      <c r="F17" t="s">
        <v>152</v>
      </c>
      <c r="G17" s="19">
        <v>202507</v>
      </c>
      <c r="H17" t="s">
        <v>344</v>
      </c>
      <c r="I17" s="20">
        <v>-13.71594</v>
      </c>
      <c r="J17" s="20">
        <v>-339</v>
      </c>
      <c r="K17" s="22" t="str">
        <f>VLOOKUP(B17,ref!F:G,2,FALSE)</f>
        <v>Beauty</v>
      </c>
    </row>
    <row r="18" spans="1:11" x14ac:dyDescent="0.3">
      <c r="A18" t="s">
        <v>145</v>
      </c>
      <c r="B18" t="s">
        <v>30</v>
      </c>
      <c r="C18" t="s">
        <v>149</v>
      </c>
      <c r="D18" t="s">
        <v>150</v>
      </c>
      <c r="E18" t="s">
        <v>151</v>
      </c>
      <c r="F18" t="s">
        <v>152</v>
      </c>
      <c r="G18" s="19">
        <v>202508</v>
      </c>
      <c r="H18" t="s">
        <v>345</v>
      </c>
      <c r="I18" s="20">
        <v>-13.71594</v>
      </c>
      <c r="J18" s="20">
        <v>-339</v>
      </c>
      <c r="K18" s="22" t="str">
        <f>VLOOKUP(B18,ref!F:G,2,FALSE)</f>
        <v>Beauty</v>
      </c>
    </row>
    <row r="19" spans="1:11" x14ac:dyDescent="0.3">
      <c r="A19" t="s">
        <v>145</v>
      </c>
      <c r="B19" t="s">
        <v>30</v>
      </c>
      <c r="C19" t="s">
        <v>149</v>
      </c>
      <c r="D19" t="s">
        <v>150</v>
      </c>
      <c r="E19" t="s">
        <v>151</v>
      </c>
      <c r="F19" t="s">
        <v>152</v>
      </c>
      <c r="G19" s="19">
        <v>202509</v>
      </c>
      <c r="H19" t="s">
        <v>346</v>
      </c>
      <c r="I19" s="20">
        <v>-13.71594</v>
      </c>
      <c r="J19" s="20">
        <v>-339</v>
      </c>
      <c r="K19" s="22" t="str">
        <f>VLOOKUP(B19,ref!F:G,2,FALSE)</f>
        <v>Beauty</v>
      </c>
    </row>
    <row r="20" spans="1:11" x14ac:dyDescent="0.3">
      <c r="A20" t="s">
        <v>145</v>
      </c>
      <c r="B20" t="s">
        <v>30</v>
      </c>
      <c r="C20" t="s">
        <v>149</v>
      </c>
      <c r="D20" t="s">
        <v>150</v>
      </c>
      <c r="E20" t="s">
        <v>151</v>
      </c>
      <c r="F20" t="s">
        <v>152</v>
      </c>
      <c r="G20" s="19">
        <v>202510</v>
      </c>
      <c r="H20" t="s">
        <v>347</v>
      </c>
      <c r="I20" s="20">
        <v>-13.71594</v>
      </c>
      <c r="J20" s="20">
        <v>-339</v>
      </c>
      <c r="K20" s="22" t="str">
        <f>VLOOKUP(B20,ref!F:G,2,FALSE)</f>
        <v>Beauty</v>
      </c>
    </row>
    <row r="21" spans="1:11" x14ac:dyDescent="0.3">
      <c r="A21" t="s">
        <v>145</v>
      </c>
      <c r="B21" t="s">
        <v>30</v>
      </c>
      <c r="C21" t="s">
        <v>149</v>
      </c>
      <c r="D21" t="s">
        <v>150</v>
      </c>
      <c r="E21" t="s">
        <v>151</v>
      </c>
      <c r="F21" t="s">
        <v>152</v>
      </c>
      <c r="G21" s="19">
        <v>202511</v>
      </c>
      <c r="H21" t="s">
        <v>348</v>
      </c>
      <c r="I21" s="20">
        <v>-13.71594</v>
      </c>
      <c r="J21" s="20">
        <v>-339</v>
      </c>
      <c r="K21" s="22" t="str">
        <f>VLOOKUP(B21,ref!F:G,2,FALSE)</f>
        <v>Beauty</v>
      </c>
    </row>
    <row r="22" spans="1:11" x14ac:dyDescent="0.3">
      <c r="A22" t="s">
        <v>145</v>
      </c>
      <c r="B22" t="s">
        <v>30</v>
      </c>
      <c r="C22" t="s">
        <v>149</v>
      </c>
      <c r="D22" t="s">
        <v>150</v>
      </c>
      <c r="E22" t="s">
        <v>151</v>
      </c>
      <c r="F22" t="s">
        <v>152</v>
      </c>
      <c r="G22" s="19">
        <v>202512</v>
      </c>
      <c r="H22" t="s">
        <v>349</v>
      </c>
      <c r="I22" s="20">
        <v>-13.71594</v>
      </c>
      <c r="J22" s="20">
        <v>-339</v>
      </c>
      <c r="K22" s="22" t="str">
        <f>VLOOKUP(B22,ref!F:G,2,FALSE)</f>
        <v>Beauty</v>
      </c>
    </row>
    <row r="23" spans="1:11" x14ac:dyDescent="0.3">
      <c r="A23" t="s">
        <v>145</v>
      </c>
      <c r="B23" t="s">
        <v>31</v>
      </c>
      <c r="C23" t="s">
        <v>158</v>
      </c>
      <c r="D23" t="s">
        <v>159</v>
      </c>
      <c r="E23" t="s">
        <v>160</v>
      </c>
      <c r="F23" t="s">
        <v>161</v>
      </c>
      <c r="G23" s="19">
        <v>202505</v>
      </c>
      <c r="H23" t="s">
        <v>342</v>
      </c>
      <c r="I23" s="20">
        <v>-13.3607</v>
      </c>
      <c r="J23" s="20">
        <v>-10</v>
      </c>
      <c r="K23" s="22" t="str">
        <f>VLOOKUP(B23,ref!F:G,2,FALSE)</f>
        <v>Kitchen</v>
      </c>
    </row>
    <row r="24" spans="1:11" x14ac:dyDescent="0.3">
      <c r="A24" t="s">
        <v>145</v>
      </c>
      <c r="B24" t="s">
        <v>30</v>
      </c>
      <c r="C24" t="s">
        <v>149</v>
      </c>
      <c r="D24" t="s">
        <v>164</v>
      </c>
      <c r="E24" t="s">
        <v>165</v>
      </c>
      <c r="F24" t="s">
        <v>167</v>
      </c>
      <c r="G24" s="19">
        <v>202601</v>
      </c>
      <c r="H24" t="s">
        <v>153</v>
      </c>
      <c r="I24" s="20">
        <v>-7.9287000000000001</v>
      </c>
      <c r="J24" s="20">
        <v>-190</v>
      </c>
      <c r="K24" s="22" t="str">
        <f>VLOOKUP(B24,ref!F:G,2,FALSE)</f>
        <v>Beauty</v>
      </c>
    </row>
    <row r="25" spans="1:11" x14ac:dyDescent="0.3">
      <c r="A25" t="s">
        <v>145</v>
      </c>
      <c r="B25" t="s">
        <v>30</v>
      </c>
      <c r="C25" t="s">
        <v>149</v>
      </c>
      <c r="D25" t="s">
        <v>164</v>
      </c>
      <c r="E25" t="s">
        <v>165</v>
      </c>
      <c r="F25" t="s">
        <v>167</v>
      </c>
      <c r="G25" s="19">
        <v>202602</v>
      </c>
      <c r="H25" t="s">
        <v>341</v>
      </c>
      <c r="I25" s="20">
        <v>-7.9287000000000001</v>
      </c>
      <c r="J25" s="20">
        <v>-190</v>
      </c>
      <c r="K25" s="22" t="str">
        <f>VLOOKUP(B25,ref!F:G,2,FALSE)</f>
        <v>Beauty</v>
      </c>
    </row>
    <row r="26" spans="1:11" x14ac:dyDescent="0.3">
      <c r="A26" t="s">
        <v>145</v>
      </c>
      <c r="B26" t="s">
        <v>30</v>
      </c>
      <c r="C26" t="s">
        <v>149</v>
      </c>
      <c r="D26" t="s">
        <v>164</v>
      </c>
      <c r="E26" t="s">
        <v>165</v>
      </c>
      <c r="F26" t="s">
        <v>167</v>
      </c>
      <c r="G26" s="19">
        <v>202603</v>
      </c>
      <c r="H26" t="s">
        <v>154</v>
      </c>
      <c r="I26" s="20">
        <v>-7.9287000000000001</v>
      </c>
      <c r="J26" s="20">
        <v>-190</v>
      </c>
      <c r="K26" s="22" t="str">
        <f>VLOOKUP(B26,ref!F:G,2,FALSE)</f>
        <v>Beauty</v>
      </c>
    </row>
    <row r="27" spans="1:11" x14ac:dyDescent="0.3">
      <c r="A27" t="s">
        <v>145</v>
      </c>
      <c r="B27" t="s">
        <v>30</v>
      </c>
      <c r="C27" t="s">
        <v>149</v>
      </c>
      <c r="D27" t="s">
        <v>164</v>
      </c>
      <c r="E27" t="s">
        <v>165</v>
      </c>
      <c r="F27" t="s">
        <v>167</v>
      </c>
      <c r="G27" s="19">
        <v>202507</v>
      </c>
      <c r="H27" t="s">
        <v>344</v>
      </c>
      <c r="I27" s="20">
        <v>-7.9287000000000001</v>
      </c>
      <c r="J27" s="20">
        <v>-190</v>
      </c>
      <c r="K27" s="22" t="str">
        <f>VLOOKUP(B27,ref!F:G,2,FALSE)</f>
        <v>Beauty</v>
      </c>
    </row>
    <row r="28" spans="1:11" x14ac:dyDescent="0.3">
      <c r="A28" t="s">
        <v>145</v>
      </c>
      <c r="B28" t="s">
        <v>30</v>
      </c>
      <c r="C28" t="s">
        <v>149</v>
      </c>
      <c r="D28" t="s">
        <v>164</v>
      </c>
      <c r="E28" t="s">
        <v>165</v>
      </c>
      <c r="F28" t="s">
        <v>167</v>
      </c>
      <c r="G28" s="19">
        <v>202508</v>
      </c>
      <c r="H28" t="s">
        <v>345</v>
      </c>
      <c r="I28" s="20">
        <v>-7.9287000000000001</v>
      </c>
      <c r="J28" s="20">
        <v>-190</v>
      </c>
      <c r="K28" s="22" t="str">
        <f>VLOOKUP(B28,ref!F:G,2,FALSE)</f>
        <v>Beauty</v>
      </c>
    </row>
    <row r="29" spans="1:11" x14ac:dyDescent="0.3">
      <c r="A29" t="s">
        <v>145</v>
      </c>
      <c r="B29" t="s">
        <v>30</v>
      </c>
      <c r="C29" t="s">
        <v>149</v>
      </c>
      <c r="D29" t="s">
        <v>164</v>
      </c>
      <c r="E29" t="s">
        <v>165</v>
      </c>
      <c r="F29" t="s">
        <v>167</v>
      </c>
      <c r="G29" s="19">
        <v>202509</v>
      </c>
      <c r="H29" t="s">
        <v>346</v>
      </c>
      <c r="I29" s="20">
        <v>-7.9287000000000001</v>
      </c>
      <c r="J29" s="20">
        <v>-190</v>
      </c>
      <c r="K29" s="22" t="str">
        <f>VLOOKUP(B29,ref!F:G,2,FALSE)</f>
        <v>Beauty</v>
      </c>
    </row>
    <row r="30" spans="1:11" x14ac:dyDescent="0.3">
      <c r="A30" t="s">
        <v>145</v>
      </c>
      <c r="B30" t="s">
        <v>30</v>
      </c>
      <c r="C30" t="s">
        <v>149</v>
      </c>
      <c r="D30" t="s">
        <v>164</v>
      </c>
      <c r="E30" t="s">
        <v>165</v>
      </c>
      <c r="F30" t="s">
        <v>167</v>
      </c>
      <c r="G30" s="19">
        <v>202510</v>
      </c>
      <c r="H30" t="s">
        <v>347</v>
      </c>
      <c r="I30" s="20">
        <v>-7.9287000000000001</v>
      </c>
      <c r="J30" s="20">
        <v>-190</v>
      </c>
      <c r="K30" s="22" t="str">
        <f>VLOOKUP(B30,ref!F:G,2,FALSE)</f>
        <v>Beauty</v>
      </c>
    </row>
    <row r="31" spans="1:11" x14ac:dyDescent="0.3">
      <c r="A31" t="s">
        <v>145</v>
      </c>
      <c r="B31" t="s">
        <v>30</v>
      </c>
      <c r="C31" t="s">
        <v>149</v>
      </c>
      <c r="D31" t="s">
        <v>164</v>
      </c>
      <c r="E31" t="s">
        <v>165</v>
      </c>
      <c r="F31" t="s">
        <v>167</v>
      </c>
      <c r="G31" s="19">
        <v>202511</v>
      </c>
      <c r="H31" t="s">
        <v>348</v>
      </c>
      <c r="I31" s="20">
        <v>-7.9287000000000001</v>
      </c>
      <c r="J31" s="20">
        <v>-190</v>
      </c>
      <c r="K31" s="22" t="str">
        <f>VLOOKUP(B31,ref!F:G,2,FALSE)</f>
        <v>Beauty</v>
      </c>
    </row>
    <row r="32" spans="1:11" x14ac:dyDescent="0.3">
      <c r="A32" t="s">
        <v>145</v>
      </c>
      <c r="B32" t="s">
        <v>30</v>
      </c>
      <c r="C32" t="s">
        <v>149</v>
      </c>
      <c r="D32" t="s">
        <v>164</v>
      </c>
      <c r="E32" t="s">
        <v>165</v>
      </c>
      <c r="F32" t="s">
        <v>167</v>
      </c>
      <c r="G32" s="19">
        <v>202512</v>
      </c>
      <c r="H32" t="s">
        <v>349</v>
      </c>
      <c r="I32" s="20">
        <v>-7.9287000000000001</v>
      </c>
      <c r="J32" s="20">
        <v>-190</v>
      </c>
      <c r="K32" s="22" t="str">
        <f>VLOOKUP(B32,ref!F:G,2,FALSE)</f>
        <v>Beauty</v>
      </c>
    </row>
    <row r="33" spans="1:11" x14ac:dyDescent="0.3">
      <c r="A33" t="s">
        <v>350</v>
      </c>
      <c r="B33" t="s">
        <v>30</v>
      </c>
      <c r="C33" t="s">
        <v>149</v>
      </c>
      <c r="D33" t="s">
        <v>351</v>
      </c>
      <c r="E33" t="s">
        <v>352</v>
      </c>
      <c r="F33" t="s">
        <v>353</v>
      </c>
      <c r="G33" s="19">
        <v>202507</v>
      </c>
      <c r="H33" t="s">
        <v>344</v>
      </c>
      <c r="I33" s="20">
        <v>-6.7350000000000003</v>
      </c>
      <c r="J33" s="20">
        <v>-1500</v>
      </c>
      <c r="K33" s="22" t="str">
        <f>VLOOKUP(B33,ref!F:G,2,FALSE)</f>
        <v>Beauty</v>
      </c>
    </row>
    <row r="34" spans="1:11" x14ac:dyDescent="0.3">
      <c r="A34" t="s">
        <v>354</v>
      </c>
      <c r="B34" t="s">
        <v>30</v>
      </c>
      <c r="C34" t="s">
        <v>149</v>
      </c>
      <c r="D34" t="s">
        <v>355</v>
      </c>
      <c r="E34" t="s">
        <v>356</v>
      </c>
      <c r="F34" t="s">
        <v>357</v>
      </c>
      <c r="G34" s="19">
        <v>202507</v>
      </c>
      <c r="H34" t="s">
        <v>344</v>
      </c>
      <c r="I34" s="20">
        <v>-6.5254000000000003</v>
      </c>
      <c r="J34" s="20">
        <v>-140</v>
      </c>
      <c r="K34" s="22" t="str">
        <f>VLOOKUP(B34,ref!F:G,2,FALSE)</f>
        <v>Beauty</v>
      </c>
    </row>
    <row r="35" spans="1:11" x14ac:dyDescent="0.3">
      <c r="A35" t="s">
        <v>350</v>
      </c>
      <c r="B35" t="s">
        <v>29</v>
      </c>
      <c r="C35" t="s">
        <v>172</v>
      </c>
      <c r="D35" t="s">
        <v>358</v>
      </c>
      <c r="E35" t="s">
        <v>359</v>
      </c>
      <c r="F35" t="s">
        <v>360</v>
      </c>
      <c r="G35" s="19">
        <v>202504</v>
      </c>
      <c r="H35" t="s">
        <v>157</v>
      </c>
      <c r="I35" s="20">
        <v>-5.9195399999999996</v>
      </c>
      <c r="J35" s="20">
        <v>-6</v>
      </c>
      <c r="K35" s="22" t="str">
        <f>VLOOKUP(B35,ref!F:G,2,FALSE)</f>
        <v>DI</v>
      </c>
    </row>
    <row r="36" spans="1:11" x14ac:dyDescent="0.3">
      <c r="A36" t="s">
        <v>354</v>
      </c>
      <c r="B36" t="s">
        <v>30</v>
      </c>
      <c r="C36" t="s">
        <v>149</v>
      </c>
      <c r="D36" t="s">
        <v>361</v>
      </c>
      <c r="E36" t="s">
        <v>362</v>
      </c>
      <c r="F36" t="s">
        <v>363</v>
      </c>
      <c r="G36" s="19">
        <v>202507</v>
      </c>
      <c r="H36" t="s">
        <v>344</v>
      </c>
      <c r="I36" s="20">
        <v>-5.8005000000000004</v>
      </c>
      <c r="J36" s="20">
        <v>-150</v>
      </c>
      <c r="K36" s="22" t="str">
        <f>VLOOKUP(B36,ref!F:G,2,FALSE)</f>
        <v>Beauty</v>
      </c>
    </row>
    <row r="37" spans="1:11" x14ac:dyDescent="0.3">
      <c r="A37" t="s">
        <v>354</v>
      </c>
      <c r="B37" t="s">
        <v>30</v>
      </c>
      <c r="C37" t="s">
        <v>149</v>
      </c>
      <c r="D37" t="s">
        <v>361</v>
      </c>
      <c r="E37" t="s">
        <v>362</v>
      </c>
      <c r="F37" t="s">
        <v>363</v>
      </c>
      <c r="G37" s="19">
        <v>202508</v>
      </c>
      <c r="H37" t="s">
        <v>345</v>
      </c>
      <c r="I37" s="20">
        <v>-5.4138000000000002</v>
      </c>
      <c r="J37" s="20">
        <v>-140</v>
      </c>
      <c r="K37" s="22" t="str">
        <f>VLOOKUP(B37,ref!F:G,2,FALSE)</f>
        <v>Beauty</v>
      </c>
    </row>
    <row r="38" spans="1:11" x14ac:dyDescent="0.3">
      <c r="A38" t="s">
        <v>354</v>
      </c>
      <c r="B38" t="s">
        <v>30</v>
      </c>
      <c r="C38" t="s">
        <v>149</v>
      </c>
      <c r="D38" t="s">
        <v>364</v>
      </c>
      <c r="E38" t="s">
        <v>365</v>
      </c>
      <c r="F38" t="s">
        <v>366</v>
      </c>
      <c r="G38" s="19">
        <v>202507</v>
      </c>
      <c r="H38" t="s">
        <v>344</v>
      </c>
      <c r="I38" s="20">
        <v>-5.0194200000000002</v>
      </c>
      <c r="J38" s="20">
        <v>-114</v>
      </c>
      <c r="K38" s="22" t="str">
        <f>VLOOKUP(B38,ref!F:G,2,FALSE)</f>
        <v>Beauty</v>
      </c>
    </row>
    <row r="39" spans="1:11" x14ac:dyDescent="0.3">
      <c r="A39" t="s">
        <v>350</v>
      </c>
      <c r="B39" t="s">
        <v>29</v>
      </c>
      <c r="C39" t="s">
        <v>172</v>
      </c>
      <c r="D39" t="s">
        <v>367</v>
      </c>
      <c r="E39" t="s">
        <v>368</v>
      </c>
      <c r="F39" t="s">
        <v>369</v>
      </c>
      <c r="G39" s="19">
        <v>202504</v>
      </c>
      <c r="H39" t="s">
        <v>157</v>
      </c>
      <c r="I39" s="20">
        <v>-4.6385000000000014</v>
      </c>
      <c r="J39" s="20">
        <v>-10</v>
      </c>
      <c r="K39" s="22" t="str">
        <f>VLOOKUP(B39,ref!F:G,2,FALSE)</f>
        <v>DI</v>
      </c>
    </row>
    <row r="40" spans="1:11" x14ac:dyDescent="0.3">
      <c r="A40" t="s">
        <v>350</v>
      </c>
      <c r="B40" t="s">
        <v>30</v>
      </c>
      <c r="C40" t="s">
        <v>149</v>
      </c>
      <c r="D40" t="s">
        <v>361</v>
      </c>
      <c r="E40" t="s">
        <v>362</v>
      </c>
      <c r="F40" t="s">
        <v>370</v>
      </c>
      <c r="G40" s="19">
        <v>202507</v>
      </c>
      <c r="H40" t="s">
        <v>344</v>
      </c>
      <c r="I40" s="20">
        <v>-4.5911999999999997</v>
      </c>
      <c r="J40" s="20">
        <v>-240</v>
      </c>
      <c r="K40" s="22" t="str">
        <f>VLOOKUP(B40,ref!F:G,2,FALSE)</f>
        <v>Beauty</v>
      </c>
    </row>
    <row r="41" spans="1:11" x14ac:dyDescent="0.3">
      <c r="A41" t="s">
        <v>145</v>
      </c>
      <c r="B41" t="s">
        <v>39</v>
      </c>
      <c r="C41" t="s">
        <v>146</v>
      </c>
      <c r="D41" t="s">
        <v>147</v>
      </c>
      <c r="E41" t="s">
        <v>148</v>
      </c>
      <c r="F41" t="s">
        <v>371</v>
      </c>
      <c r="G41" s="19">
        <v>202601</v>
      </c>
      <c r="H41" t="s">
        <v>153</v>
      </c>
      <c r="I41" s="20">
        <v>-4.2836999999999996</v>
      </c>
      <c r="J41" s="20">
        <v>-3</v>
      </c>
      <c r="K41" s="22" t="str">
        <f>VLOOKUP(B41,ref!F:G,2,FALSE)</f>
        <v>TV</v>
      </c>
    </row>
    <row r="42" spans="1:11" x14ac:dyDescent="0.3">
      <c r="A42" t="s">
        <v>145</v>
      </c>
      <c r="B42" t="s">
        <v>39</v>
      </c>
      <c r="C42" t="s">
        <v>146</v>
      </c>
      <c r="D42" t="s">
        <v>147</v>
      </c>
      <c r="E42" t="s">
        <v>148</v>
      </c>
      <c r="F42" t="s">
        <v>371</v>
      </c>
      <c r="G42" s="19">
        <v>202602</v>
      </c>
      <c r="H42" t="s">
        <v>341</v>
      </c>
      <c r="I42" s="20">
        <v>-4.2836999999999996</v>
      </c>
      <c r="J42" s="20">
        <v>-3</v>
      </c>
      <c r="K42" s="22" t="str">
        <f>VLOOKUP(B42,ref!F:G,2,FALSE)</f>
        <v>TV</v>
      </c>
    </row>
    <row r="43" spans="1:11" x14ac:dyDescent="0.3">
      <c r="A43" t="s">
        <v>145</v>
      </c>
      <c r="B43" t="s">
        <v>39</v>
      </c>
      <c r="C43" t="s">
        <v>146</v>
      </c>
      <c r="D43" t="s">
        <v>147</v>
      </c>
      <c r="E43" t="s">
        <v>148</v>
      </c>
      <c r="F43" t="s">
        <v>371</v>
      </c>
      <c r="G43" s="19">
        <v>202603</v>
      </c>
      <c r="H43" t="s">
        <v>154</v>
      </c>
      <c r="I43" s="20">
        <v>-4.2836999999999996</v>
      </c>
      <c r="J43" s="20">
        <v>-3</v>
      </c>
      <c r="K43" s="22" t="str">
        <f>VLOOKUP(B43,ref!F:G,2,FALSE)</f>
        <v>TV</v>
      </c>
    </row>
    <row r="44" spans="1:11" x14ac:dyDescent="0.3">
      <c r="A44" t="s">
        <v>145</v>
      </c>
      <c r="B44" t="s">
        <v>39</v>
      </c>
      <c r="C44" t="s">
        <v>146</v>
      </c>
      <c r="D44" t="s">
        <v>147</v>
      </c>
      <c r="E44" t="s">
        <v>148</v>
      </c>
      <c r="F44" t="s">
        <v>371</v>
      </c>
      <c r="G44" s="19">
        <v>202504</v>
      </c>
      <c r="H44" t="s">
        <v>157</v>
      </c>
      <c r="I44" s="20">
        <v>-4.2836999999999996</v>
      </c>
      <c r="J44" s="20">
        <v>-3</v>
      </c>
      <c r="K44" s="22" t="str">
        <f>VLOOKUP(B44,ref!F:G,2,FALSE)</f>
        <v>TV</v>
      </c>
    </row>
    <row r="45" spans="1:11" x14ac:dyDescent="0.3">
      <c r="A45" t="s">
        <v>145</v>
      </c>
      <c r="B45" t="s">
        <v>39</v>
      </c>
      <c r="C45" t="s">
        <v>146</v>
      </c>
      <c r="D45" t="s">
        <v>147</v>
      </c>
      <c r="E45" t="s">
        <v>148</v>
      </c>
      <c r="F45" t="s">
        <v>371</v>
      </c>
      <c r="G45" s="19">
        <v>202505</v>
      </c>
      <c r="H45" t="s">
        <v>342</v>
      </c>
      <c r="I45" s="20">
        <v>-4.2836999999999996</v>
      </c>
      <c r="J45" s="20">
        <v>-3</v>
      </c>
      <c r="K45" s="22" t="str">
        <f>VLOOKUP(B45,ref!F:G,2,FALSE)</f>
        <v>TV</v>
      </c>
    </row>
    <row r="46" spans="1:11" x14ac:dyDescent="0.3">
      <c r="A46" t="s">
        <v>145</v>
      </c>
      <c r="B46" t="s">
        <v>39</v>
      </c>
      <c r="C46" t="s">
        <v>146</v>
      </c>
      <c r="D46" t="s">
        <v>147</v>
      </c>
      <c r="E46" t="s">
        <v>148</v>
      </c>
      <c r="F46" t="s">
        <v>371</v>
      </c>
      <c r="G46" s="19">
        <v>202506</v>
      </c>
      <c r="H46" t="s">
        <v>343</v>
      </c>
      <c r="I46" s="20">
        <v>-4.2836999999999996</v>
      </c>
      <c r="J46" s="20">
        <v>-3</v>
      </c>
      <c r="K46" s="22" t="str">
        <f>VLOOKUP(B46,ref!F:G,2,FALSE)</f>
        <v>TV</v>
      </c>
    </row>
    <row r="47" spans="1:11" x14ac:dyDescent="0.3">
      <c r="A47" t="s">
        <v>145</v>
      </c>
      <c r="B47" t="s">
        <v>39</v>
      </c>
      <c r="C47" t="s">
        <v>146</v>
      </c>
      <c r="D47" t="s">
        <v>147</v>
      </c>
      <c r="E47" t="s">
        <v>148</v>
      </c>
      <c r="F47" t="s">
        <v>371</v>
      </c>
      <c r="G47" s="19">
        <v>202507</v>
      </c>
      <c r="H47" t="s">
        <v>344</v>
      </c>
      <c r="I47" s="20">
        <v>-4.2836999999999996</v>
      </c>
      <c r="J47" s="20">
        <v>-3</v>
      </c>
      <c r="K47" s="22" t="str">
        <f>VLOOKUP(B47,ref!F:G,2,FALSE)</f>
        <v>TV</v>
      </c>
    </row>
    <row r="48" spans="1:11" x14ac:dyDescent="0.3">
      <c r="A48" t="s">
        <v>145</v>
      </c>
      <c r="B48" t="s">
        <v>39</v>
      </c>
      <c r="C48" t="s">
        <v>146</v>
      </c>
      <c r="D48" t="s">
        <v>147</v>
      </c>
      <c r="E48" t="s">
        <v>148</v>
      </c>
      <c r="F48" t="s">
        <v>371</v>
      </c>
      <c r="G48" s="19">
        <v>202508</v>
      </c>
      <c r="H48" t="s">
        <v>345</v>
      </c>
      <c r="I48" s="20">
        <v>-4.2836999999999996</v>
      </c>
      <c r="J48" s="20">
        <v>-3</v>
      </c>
      <c r="K48" s="22" t="str">
        <f>VLOOKUP(B48,ref!F:G,2,FALSE)</f>
        <v>TV</v>
      </c>
    </row>
    <row r="49" spans="1:11" x14ac:dyDescent="0.3">
      <c r="A49" t="s">
        <v>145</v>
      </c>
      <c r="B49" t="s">
        <v>39</v>
      </c>
      <c r="C49" t="s">
        <v>146</v>
      </c>
      <c r="D49" t="s">
        <v>147</v>
      </c>
      <c r="E49" t="s">
        <v>148</v>
      </c>
      <c r="F49" t="s">
        <v>371</v>
      </c>
      <c r="G49" s="19">
        <v>202509</v>
      </c>
      <c r="H49" t="s">
        <v>346</v>
      </c>
      <c r="I49" s="20">
        <v>-4.2836999999999996</v>
      </c>
      <c r="J49" s="20">
        <v>-3</v>
      </c>
      <c r="K49" s="22" t="str">
        <f>VLOOKUP(B49,ref!F:G,2,FALSE)</f>
        <v>TV</v>
      </c>
    </row>
    <row r="50" spans="1:11" x14ac:dyDescent="0.3">
      <c r="A50" t="s">
        <v>145</v>
      </c>
      <c r="B50" t="s">
        <v>39</v>
      </c>
      <c r="C50" t="s">
        <v>146</v>
      </c>
      <c r="D50" t="s">
        <v>147</v>
      </c>
      <c r="E50" t="s">
        <v>148</v>
      </c>
      <c r="F50" t="s">
        <v>371</v>
      </c>
      <c r="G50" s="19">
        <v>202510</v>
      </c>
      <c r="H50" t="s">
        <v>347</v>
      </c>
      <c r="I50" s="20">
        <v>-4.2836999999999996</v>
      </c>
      <c r="J50" s="20">
        <v>-3</v>
      </c>
      <c r="K50" s="22" t="str">
        <f>VLOOKUP(B50,ref!F:G,2,FALSE)</f>
        <v>TV</v>
      </c>
    </row>
    <row r="51" spans="1:11" x14ac:dyDescent="0.3">
      <c r="A51" t="s">
        <v>145</v>
      </c>
      <c r="B51" t="s">
        <v>39</v>
      </c>
      <c r="C51" t="s">
        <v>146</v>
      </c>
      <c r="D51" t="s">
        <v>147</v>
      </c>
      <c r="E51" t="s">
        <v>148</v>
      </c>
      <c r="F51" t="s">
        <v>371</v>
      </c>
      <c r="G51" s="19">
        <v>202511</v>
      </c>
      <c r="H51" t="s">
        <v>348</v>
      </c>
      <c r="I51" s="20">
        <v>-4.2836999999999996</v>
      </c>
      <c r="J51" s="20">
        <v>-3</v>
      </c>
      <c r="K51" s="22" t="str">
        <f>VLOOKUP(B51,ref!F:G,2,FALSE)</f>
        <v>TV</v>
      </c>
    </row>
    <row r="52" spans="1:11" x14ac:dyDescent="0.3">
      <c r="A52" t="s">
        <v>145</v>
      </c>
      <c r="B52" t="s">
        <v>39</v>
      </c>
      <c r="C52" t="s">
        <v>146</v>
      </c>
      <c r="D52" t="s">
        <v>147</v>
      </c>
      <c r="E52" t="s">
        <v>148</v>
      </c>
      <c r="F52" t="s">
        <v>371</v>
      </c>
      <c r="G52" s="19">
        <v>202512</v>
      </c>
      <c r="H52" t="s">
        <v>349</v>
      </c>
      <c r="I52" s="20">
        <v>-4.2836999999999996</v>
      </c>
      <c r="J52" s="20">
        <v>-3</v>
      </c>
      <c r="K52" s="22" t="str">
        <f>VLOOKUP(B52,ref!F:G,2,FALSE)</f>
        <v>TV</v>
      </c>
    </row>
    <row r="53" spans="1:11" x14ac:dyDescent="0.3">
      <c r="A53" t="s">
        <v>350</v>
      </c>
      <c r="B53" t="s">
        <v>29</v>
      </c>
      <c r="C53" t="s">
        <v>172</v>
      </c>
      <c r="D53" t="s">
        <v>367</v>
      </c>
      <c r="E53" t="s">
        <v>368</v>
      </c>
      <c r="F53" t="s">
        <v>372</v>
      </c>
      <c r="G53" s="19">
        <v>202504</v>
      </c>
      <c r="H53" t="s">
        <v>157</v>
      </c>
      <c r="I53" s="20">
        <v>-4.1950000000000003</v>
      </c>
      <c r="J53" s="20">
        <v>-10</v>
      </c>
      <c r="K53" s="22" t="str">
        <f>VLOOKUP(B53,ref!F:G,2,FALSE)</f>
        <v>DI</v>
      </c>
    </row>
    <row r="54" spans="1:11" x14ac:dyDescent="0.3">
      <c r="A54" t="s">
        <v>354</v>
      </c>
      <c r="B54" t="s">
        <v>30</v>
      </c>
      <c r="C54" t="s">
        <v>149</v>
      </c>
      <c r="D54" t="s">
        <v>364</v>
      </c>
      <c r="E54" t="s">
        <v>365</v>
      </c>
      <c r="F54" t="s">
        <v>366</v>
      </c>
      <c r="G54" s="19">
        <v>202508</v>
      </c>
      <c r="H54" t="s">
        <v>345</v>
      </c>
      <c r="I54" s="20">
        <v>-3.91778</v>
      </c>
      <c r="J54" s="20">
        <v>-89</v>
      </c>
      <c r="K54" s="22" t="str">
        <f>VLOOKUP(B54,ref!F:G,2,FALSE)</f>
        <v>Beauty</v>
      </c>
    </row>
    <row r="55" spans="1:11" x14ac:dyDescent="0.3">
      <c r="A55" t="s">
        <v>354</v>
      </c>
      <c r="B55" t="s">
        <v>30</v>
      </c>
      <c r="C55" t="s">
        <v>149</v>
      </c>
      <c r="D55" t="s">
        <v>164</v>
      </c>
      <c r="E55" t="s">
        <v>165</v>
      </c>
      <c r="F55" t="s">
        <v>373</v>
      </c>
      <c r="G55" s="19">
        <v>202505</v>
      </c>
      <c r="H55" t="s">
        <v>342</v>
      </c>
      <c r="I55" s="20">
        <v>-3.8973</v>
      </c>
      <c r="J55" s="20">
        <v>-165</v>
      </c>
      <c r="K55" s="22" t="str">
        <f>VLOOKUP(B55,ref!F:G,2,FALSE)</f>
        <v>Beauty</v>
      </c>
    </row>
    <row r="56" spans="1:11" x14ac:dyDescent="0.3">
      <c r="A56" t="s">
        <v>354</v>
      </c>
      <c r="B56" t="s">
        <v>30</v>
      </c>
      <c r="C56" t="s">
        <v>149</v>
      </c>
      <c r="D56" t="s">
        <v>164</v>
      </c>
      <c r="E56" t="s">
        <v>165</v>
      </c>
      <c r="F56" t="s">
        <v>373</v>
      </c>
      <c r="G56" s="19">
        <v>202507</v>
      </c>
      <c r="H56" t="s">
        <v>344</v>
      </c>
      <c r="I56" s="20">
        <v>-3.8973</v>
      </c>
      <c r="J56" s="20">
        <v>-165</v>
      </c>
      <c r="K56" s="22" t="str">
        <f>VLOOKUP(B56,ref!F:G,2,FALSE)</f>
        <v>Beauty</v>
      </c>
    </row>
    <row r="57" spans="1:11" x14ac:dyDescent="0.3">
      <c r="A57" t="s">
        <v>145</v>
      </c>
      <c r="B57" t="s">
        <v>40</v>
      </c>
      <c r="C57" t="s">
        <v>175</v>
      </c>
      <c r="D57" t="s">
        <v>519</v>
      </c>
      <c r="E57" t="s">
        <v>520</v>
      </c>
      <c r="F57" t="s">
        <v>521</v>
      </c>
      <c r="G57" s="19">
        <v>202505</v>
      </c>
      <c r="H57" t="s">
        <v>342</v>
      </c>
      <c r="I57" s="20">
        <v>-3.7706900000000001</v>
      </c>
      <c r="J57" s="20">
        <v>-77</v>
      </c>
      <c r="K57" s="22" t="str">
        <f>VLOOKUP(B57,ref!F:G,2,FALSE)</f>
        <v>Home AV</v>
      </c>
    </row>
    <row r="58" spans="1:11" x14ac:dyDescent="0.3">
      <c r="A58" t="s">
        <v>145</v>
      </c>
      <c r="B58" t="s">
        <v>40</v>
      </c>
      <c r="C58" t="s">
        <v>175</v>
      </c>
      <c r="D58" t="s">
        <v>519</v>
      </c>
      <c r="E58" t="s">
        <v>520</v>
      </c>
      <c r="F58" t="s">
        <v>521</v>
      </c>
      <c r="G58" s="19">
        <v>202506</v>
      </c>
      <c r="H58" t="s">
        <v>343</v>
      </c>
      <c r="I58" s="20">
        <v>-3.7706900000000001</v>
      </c>
      <c r="J58" s="20">
        <v>-77</v>
      </c>
      <c r="K58" s="22" t="str">
        <f>VLOOKUP(B58,ref!F:G,2,FALSE)</f>
        <v>Home AV</v>
      </c>
    </row>
    <row r="59" spans="1:11" x14ac:dyDescent="0.3">
      <c r="A59" t="s">
        <v>145</v>
      </c>
      <c r="B59" t="s">
        <v>40</v>
      </c>
      <c r="C59" t="s">
        <v>175</v>
      </c>
      <c r="D59" t="s">
        <v>519</v>
      </c>
      <c r="E59" t="s">
        <v>520</v>
      </c>
      <c r="F59" t="s">
        <v>521</v>
      </c>
      <c r="G59" s="19">
        <v>202507</v>
      </c>
      <c r="H59" t="s">
        <v>344</v>
      </c>
      <c r="I59" s="20">
        <v>-3.7706900000000001</v>
      </c>
      <c r="J59" s="20">
        <v>-77</v>
      </c>
      <c r="K59" s="22" t="str">
        <f>VLOOKUP(B59,ref!F:G,2,FALSE)</f>
        <v>Home AV</v>
      </c>
    </row>
    <row r="60" spans="1:11" x14ac:dyDescent="0.3">
      <c r="A60" t="s">
        <v>350</v>
      </c>
      <c r="B60" t="s">
        <v>30</v>
      </c>
      <c r="C60" t="s">
        <v>149</v>
      </c>
      <c r="D60" t="s">
        <v>361</v>
      </c>
      <c r="E60" t="s">
        <v>362</v>
      </c>
      <c r="F60" t="s">
        <v>370</v>
      </c>
      <c r="G60" s="19">
        <v>202506</v>
      </c>
      <c r="H60" t="s">
        <v>343</v>
      </c>
      <c r="I60" s="20">
        <v>-3.7303500000000001</v>
      </c>
      <c r="J60" s="20">
        <v>-195</v>
      </c>
      <c r="K60" s="22" t="str">
        <f>VLOOKUP(B60,ref!F:G,2,FALSE)</f>
        <v>Beauty</v>
      </c>
    </row>
    <row r="61" spans="1:11" x14ac:dyDescent="0.3">
      <c r="A61" t="s">
        <v>354</v>
      </c>
      <c r="B61" t="s">
        <v>29</v>
      </c>
      <c r="C61" t="s">
        <v>172</v>
      </c>
      <c r="D61" t="s">
        <v>367</v>
      </c>
      <c r="E61" t="s">
        <v>368</v>
      </c>
      <c r="F61" t="s">
        <v>374</v>
      </c>
      <c r="G61" s="19">
        <v>202505</v>
      </c>
      <c r="H61" t="s">
        <v>342</v>
      </c>
      <c r="I61" s="20">
        <v>-3.7075200000000001</v>
      </c>
      <c r="J61" s="20">
        <v>-12</v>
      </c>
      <c r="K61" s="22" t="str">
        <f>VLOOKUP(B61,ref!F:G,2,FALSE)</f>
        <v>DI</v>
      </c>
    </row>
    <row r="62" spans="1:11" x14ac:dyDescent="0.3">
      <c r="A62" t="s">
        <v>354</v>
      </c>
      <c r="B62" t="s">
        <v>29</v>
      </c>
      <c r="C62" t="s">
        <v>172</v>
      </c>
      <c r="D62" t="s">
        <v>367</v>
      </c>
      <c r="E62" t="s">
        <v>368</v>
      </c>
      <c r="F62" t="s">
        <v>374</v>
      </c>
      <c r="G62" s="19">
        <v>202506</v>
      </c>
      <c r="H62" t="s">
        <v>343</v>
      </c>
      <c r="I62" s="20">
        <v>-3.7075200000000001</v>
      </c>
      <c r="J62" s="20">
        <v>-12</v>
      </c>
      <c r="K62" s="22" t="str">
        <f>VLOOKUP(B62,ref!F:G,2,FALSE)</f>
        <v>DI</v>
      </c>
    </row>
    <row r="63" spans="1:11" x14ac:dyDescent="0.3">
      <c r="A63" t="s">
        <v>354</v>
      </c>
      <c r="B63" t="s">
        <v>29</v>
      </c>
      <c r="C63" t="s">
        <v>172</v>
      </c>
      <c r="D63" t="s">
        <v>367</v>
      </c>
      <c r="E63" t="s">
        <v>368</v>
      </c>
      <c r="F63" t="s">
        <v>374</v>
      </c>
      <c r="G63" s="19">
        <v>202507</v>
      </c>
      <c r="H63" t="s">
        <v>344</v>
      </c>
      <c r="I63" s="20">
        <v>-3.7075200000000001</v>
      </c>
      <c r="J63" s="20">
        <v>-12</v>
      </c>
      <c r="K63" s="22" t="str">
        <f>VLOOKUP(B63,ref!F:G,2,FALSE)</f>
        <v>DI</v>
      </c>
    </row>
    <row r="64" spans="1:11" x14ac:dyDescent="0.3">
      <c r="A64" t="s">
        <v>375</v>
      </c>
      <c r="B64" t="s">
        <v>29</v>
      </c>
      <c r="C64" t="s">
        <v>172</v>
      </c>
      <c r="D64" t="s">
        <v>367</v>
      </c>
      <c r="E64" t="s">
        <v>368</v>
      </c>
      <c r="F64" t="s">
        <v>376</v>
      </c>
      <c r="G64" s="19">
        <v>202601</v>
      </c>
      <c r="H64" t="s">
        <v>153</v>
      </c>
      <c r="I64" s="20">
        <v>-3.5681500000000002</v>
      </c>
      <c r="J64" s="20">
        <v>-5</v>
      </c>
      <c r="K64" s="22" t="str">
        <f>VLOOKUP(B64,ref!F:G,2,FALSE)</f>
        <v>DI</v>
      </c>
    </row>
    <row r="65" spans="1:11" x14ac:dyDescent="0.3">
      <c r="A65" t="s">
        <v>375</v>
      </c>
      <c r="B65" t="s">
        <v>29</v>
      </c>
      <c r="C65" t="s">
        <v>172</v>
      </c>
      <c r="D65" t="s">
        <v>367</v>
      </c>
      <c r="E65" t="s">
        <v>368</v>
      </c>
      <c r="F65" t="s">
        <v>376</v>
      </c>
      <c r="G65" s="19">
        <v>202602</v>
      </c>
      <c r="H65" t="s">
        <v>341</v>
      </c>
      <c r="I65" s="20">
        <v>-3.5681500000000002</v>
      </c>
      <c r="J65" s="20">
        <v>-5</v>
      </c>
      <c r="K65" s="22" t="str">
        <f>VLOOKUP(B65,ref!F:G,2,FALSE)</f>
        <v>DI</v>
      </c>
    </row>
    <row r="66" spans="1:11" x14ac:dyDescent="0.3">
      <c r="A66" t="s">
        <v>375</v>
      </c>
      <c r="B66" t="s">
        <v>29</v>
      </c>
      <c r="C66" t="s">
        <v>172</v>
      </c>
      <c r="D66" t="s">
        <v>367</v>
      </c>
      <c r="E66" t="s">
        <v>368</v>
      </c>
      <c r="F66" t="s">
        <v>376</v>
      </c>
      <c r="G66" s="19">
        <v>202603</v>
      </c>
      <c r="H66" t="s">
        <v>154</v>
      </c>
      <c r="I66" s="20">
        <v>-3.5681500000000002</v>
      </c>
      <c r="J66" s="20">
        <v>-5</v>
      </c>
      <c r="K66" s="22" t="str">
        <f>VLOOKUP(B66,ref!F:G,2,FALSE)</f>
        <v>DI</v>
      </c>
    </row>
    <row r="67" spans="1:11" x14ac:dyDescent="0.3">
      <c r="A67" t="s">
        <v>375</v>
      </c>
      <c r="B67" t="s">
        <v>29</v>
      </c>
      <c r="C67" t="s">
        <v>172</v>
      </c>
      <c r="D67" t="s">
        <v>367</v>
      </c>
      <c r="E67" t="s">
        <v>368</v>
      </c>
      <c r="F67" t="s">
        <v>376</v>
      </c>
      <c r="G67" s="19">
        <v>202504</v>
      </c>
      <c r="H67" t="s">
        <v>157</v>
      </c>
      <c r="I67" s="20">
        <v>-3.5681500000000002</v>
      </c>
      <c r="J67" s="20">
        <v>-5</v>
      </c>
      <c r="K67" s="22" t="str">
        <f>VLOOKUP(B67,ref!F:G,2,FALSE)</f>
        <v>DI</v>
      </c>
    </row>
    <row r="68" spans="1:11" x14ac:dyDescent="0.3">
      <c r="A68" t="s">
        <v>375</v>
      </c>
      <c r="B68" t="s">
        <v>29</v>
      </c>
      <c r="C68" t="s">
        <v>172</v>
      </c>
      <c r="D68" t="s">
        <v>367</v>
      </c>
      <c r="E68" t="s">
        <v>368</v>
      </c>
      <c r="F68" t="s">
        <v>376</v>
      </c>
      <c r="G68" s="19">
        <v>202505</v>
      </c>
      <c r="H68" t="s">
        <v>342</v>
      </c>
      <c r="I68" s="20">
        <v>-3.5681500000000002</v>
      </c>
      <c r="J68" s="20">
        <v>-5</v>
      </c>
      <c r="K68" s="22" t="str">
        <f>VLOOKUP(B68,ref!F:G,2,FALSE)</f>
        <v>DI</v>
      </c>
    </row>
    <row r="69" spans="1:11" x14ac:dyDescent="0.3">
      <c r="A69" t="s">
        <v>375</v>
      </c>
      <c r="B69" t="s">
        <v>29</v>
      </c>
      <c r="C69" t="s">
        <v>172</v>
      </c>
      <c r="D69" t="s">
        <v>367</v>
      </c>
      <c r="E69" t="s">
        <v>368</v>
      </c>
      <c r="F69" t="s">
        <v>376</v>
      </c>
      <c r="G69" s="19">
        <v>202506</v>
      </c>
      <c r="H69" t="s">
        <v>343</v>
      </c>
      <c r="I69" s="20">
        <v>-3.5681500000000002</v>
      </c>
      <c r="J69" s="20">
        <v>-5</v>
      </c>
      <c r="K69" s="22" t="str">
        <f>VLOOKUP(B69,ref!F:G,2,FALSE)</f>
        <v>DI</v>
      </c>
    </row>
    <row r="70" spans="1:11" x14ac:dyDescent="0.3">
      <c r="A70" t="s">
        <v>375</v>
      </c>
      <c r="B70" t="s">
        <v>29</v>
      </c>
      <c r="C70" t="s">
        <v>172</v>
      </c>
      <c r="D70" t="s">
        <v>367</v>
      </c>
      <c r="E70" t="s">
        <v>368</v>
      </c>
      <c r="F70" t="s">
        <v>376</v>
      </c>
      <c r="G70" s="19">
        <v>202507</v>
      </c>
      <c r="H70" t="s">
        <v>344</v>
      </c>
      <c r="I70" s="20">
        <v>-3.5681500000000002</v>
      </c>
      <c r="J70" s="20">
        <v>-5</v>
      </c>
      <c r="K70" s="22" t="str">
        <f>VLOOKUP(B70,ref!F:G,2,FALSE)</f>
        <v>DI</v>
      </c>
    </row>
    <row r="71" spans="1:11" x14ac:dyDescent="0.3">
      <c r="A71" t="s">
        <v>375</v>
      </c>
      <c r="B71" t="s">
        <v>29</v>
      </c>
      <c r="C71" t="s">
        <v>172</v>
      </c>
      <c r="D71" t="s">
        <v>367</v>
      </c>
      <c r="E71" t="s">
        <v>368</v>
      </c>
      <c r="F71" t="s">
        <v>376</v>
      </c>
      <c r="G71" s="19">
        <v>202508</v>
      </c>
      <c r="H71" t="s">
        <v>345</v>
      </c>
      <c r="I71" s="20">
        <v>-3.5681500000000002</v>
      </c>
      <c r="J71" s="20">
        <v>-5</v>
      </c>
      <c r="K71" s="22" t="str">
        <f>VLOOKUP(B71,ref!F:G,2,FALSE)</f>
        <v>DI</v>
      </c>
    </row>
    <row r="72" spans="1:11" x14ac:dyDescent="0.3">
      <c r="A72" t="s">
        <v>375</v>
      </c>
      <c r="B72" t="s">
        <v>29</v>
      </c>
      <c r="C72" t="s">
        <v>172</v>
      </c>
      <c r="D72" t="s">
        <v>367</v>
      </c>
      <c r="E72" t="s">
        <v>368</v>
      </c>
      <c r="F72" t="s">
        <v>376</v>
      </c>
      <c r="G72" s="19">
        <v>202509</v>
      </c>
      <c r="H72" t="s">
        <v>346</v>
      </c>
      <c r="I72" s="20">
        <v>-3.5681500000000002</v>
      </c>
      <c r="J72" s="20">
        <v>-5</v>
      </c>
      <c r="K72" s="22" t="str">
        <f>VLOOKUP(B72,ref!F:G,2,FALSE)</f>
        <v>DI</v>
      </c>
    </row>
    <row r="73" spans="1:11" x14ac:dyDescent="0.3">
      <c r="A73" t="s">
        <v>375</v>
      </c>
      <c r="B73" t="s">
        <v>29</v>
      </c>
      <c r="C73" t="s">
        <v>172</v>
      </c>
      <c r="D73" t="s">
        <v>367</v>
      </c>
      <c r="E73" t="s">
        <v>368</v>
      </c>
      <c r="F73" t="s">
        <v>376</v>
      </c>
      <c r="G73" s="19">
        <v>202510</v>
      </c>
      <c r="H73" t="s">
        <v>347</v>
      </c>
      <c r="I73" s="20">
        <v>-3.5681500000000002</v>
      </c>
      <c r="J73" s="20">
        <v>-5</v>
      </c>
      <c r="K73" s="22" t="str">
        <f>VLOOKUP(B73,ref!F:G,2,FALSE)</f>
        <v>DI</v>
      </c>
    </row>
    <row r="74" spans="1:11" x14ac:dyDescent="0.3">
      <c r="A74" t="s">
        <v>375</v>
      </c>
      <c r="B74" t="s">
        <v>29</v>
      </c>
      <c r="C74" t="s">
        <v>172</v>
      </c>
      <c r="D74" t="s">
        <v>367</v>
      </c>
      <c r="E74" t="s">
        <v>368</v>
      </c>
      <c r="F74" t="s">
        <v>376</v>
      </c>
      <c r="G74" s="19">
        <v>202511</v>
      </c>
      <c r="H74" t="s">
        <v>348</v>
      </c>
      <c r="I74" s="20">
        <v>-3.5681500000000002</v>
      </c>
      <c r="J74" s="20">
        <v>-5</v>
      </c>
      <c r="K74" s="22" t="str">
        <f>VLOOKUP(B74,ref!F:G,2,FALSE)</f>
        <v>DI</v>
      </c>
    </row>
    <row r="75" spans="1:11" x14ac:dyDescent="0.3">
      <c r="A75" t="s">
        <v>375</v>
      </c>
      <c r="B75" t="s">
        <v>29</v>
      </c>
      <c r="C75" t="s">
        <v>172</v>
      </c>
      <c r="D75" t="s">
        <v>367</v>
      </c>
      <c r="E75" t="s">
        <v>368</v>
      </c>
      <c r="F75" t="s">
        <v>376</v>
      </c>
      <c r="G75" s="19">
        <v>202512</v>
      </c>
      <c r="H75" t="s">
        <v>349</v>
      </c>
      <c r="I75" s="20">
        <v>-3.5681500000000002</v>
      </c>
      <c r="J75" s="20">
        <v>-5</v>
      </c>
      <c r="K75" s="22" t="str">
        <f>VLOOKUP(B75,ref!F:G,2,FALSE)</f>
        <v>DI</v>
      </c>
    </row>
    <row r="76" spans="1:11" x14ac:dyDescent="0.3">
      <c r="A76" t="s">
        <v>350</v>
      </c>
      <c r="B76" t="s">
        <v>29</v>
      </c>
      <c r="C76" t="s">
        <v>172</v>
      </c>
      <c r="D76" t="s">
        <v>377</v>
      </c>
      <c r="E76" t="s">
        <v>378</v>
      </c>
      <c r="F76" t="s">
        <v>379</v>
      </c>
      <c r="G76" s="19">
        <v>202504</v>
      </c>
      <c r="H76" t="s">
        <v>157</v>
      </c>
      <c r="I76" s="20">
        <v>-3.2936399999999999</v>
      </c>
      <c r="J76" s="20">
        <v>-42</v>
      </c>
      <c r="K76" s="22" t="str">
        <f>VLOOKUP(B76,ref!F:G,2,FALSE)</f>
        <v>DI</v>
      </c>
    </row>
    <row r="77" spans="1:11" x14ac:dyDescent="0.3">
      <c r="A77" t="s">
        <v>380</v>
      </c>
      <c r="B77" t="s">
        <v>30</v>
      </c>
      <c r="C77" t="s">
        <v>149</v>
      </c>
      <c r="D77" t="s">
        <v>351</v>
      </c>
      <c r="E77" t="s">
        <v>352</v>
      </c>
      <c r="F77" t="s">
        <v>353</v>
      </c>
      <c r="G77" s="19">
        <v>202507</v>
      </c>
      <c r="H77" t="s">
        <v>344</v>
      </c>
      <c r="I77" s="20">
        <v>-3.0846300000000002</v>
      </c>
      <c r="J77" s="20">
        <v>-687</v>
      </c>
      <c r="K77" s="22" t="str">
        <f>VLOOKUP(B77,ref!F:G,2,FALSE)</f>
        <v>Beauty</v>
      </c>
    </row>
    <row r="78" spans="1:11" x14ac:dyDescent="0.3">
      <c r="A78" t="s">
        <v>354</v>
      </c>
      <c r="B78" t="s">
        <v>29</v>
      </c>
      <c r="C78" t="s">
        <v>172</v>
      </c>
      <c r="D78" t="s">
        <v>377</v>
      </c>
      <c r="E78" t="s">
        <v>378</v>
      </c>
      <c r="F78" t="s">
        <v>381</v>
      </c>
      <c r="G78" s="19">
        <v>202504</v>
      </c>
      <c r="H78" t="s">
        <v>157</v>
      </c>
      <c r="I78" s="20">
        <v>-2.8546999999999998</v>
      </c>
      <c r="J78" s="20">
        <v>-10</v>
      </c>
      <c r="K78" s="22" t="str">
        <f>VLOOKUP(B78,ref!F:G,2,FALSE)</f>
        <v>DI</v>
      </c>
    </row>
    <row r="79" spans="1:11" x14ac:dyDescent="0.3">
      <c r="A79" t="s">
        <v>354</v>
      </c>
      <c r="B79" t="s">
        <v>30</v>
      </c>
      <c r="C79" t="s">
        <v>149</v>
      </c>
      <c r="D79" t="s">
        <v>164</v>
      </c>
      <c r="E79" t="s">
        <v>165</v>
      </c>
      <c r="F79" t="s">
        <v>373</v>
      </c>
      <c r="G79" s="19">
        <v>202506</v>
      </c>
      <c r="H79" t="s">
        <v>343</v>
      </c>
      <c r="I79" s="20">
        <v>-2.4780000000000002</v>
      </c>
      <c r="J79" s="20">
        <v>-105</v>
      </c>
      <c r="K79" s="22" t="str">
        <f>VLOOKUP(B79,ref!F:G,2,FALSE)</f>
        <v>Beauty</v>
      </c>
    </row>
    <row r="80" spans="1:11" x14ac:dyDescent="0.3">
      <c r="A80" t="s">
        <v>350</v>
      </c>
      <c r="B80" t="s">
        <v>29</v>
      </c>
      <c r="C80" t="s">
        <v>172</v>
      </c>
      <c r="D80" t="s">
        <v>382</v>
      </c>
      <c r="E80" t="s">
        <v>383</v>
      </c>
      <c r="F80" t="s">
        <v>384</v>
      </c>
      <c r="G80" s="19">
        <v>202504</v>
      </c>
      <c r="H80" t="s">
        <v>157</v>
      </c>
      <c r="I80" s="20">
        <v>-2.4220999999999999</v>
      </c>
      <c r="J80" s="20">
        <v>-10</v>
      </c>
      <c r="K80" s="22" t="str">
        <f>VLOOKUP(B80,ref!F:G,2,FALSE)</f>
        <v>DI</v>
      </c>
    </row>
    <row r="81" spans="1:11" x14ac:dyDescent="0.3">
      <c r="A81" t="s">
        <v>354</v>
      </c>
      <c r="B81" t="s">
        <v>30</v>
      </c>
      <c r="C81" t="s">
        <v>149</v>
      </c>
      <c r="D81" t="s">
        <v>361</v>
      </c>
      <c r="E81" t="s">
        <v>362</v>
      </c>
      <c r="F81" t="s">
        <v>370</v>
      </c>
      <c r="G81" s="19">
        <v>202507</v>
      </c>
      <c r="H81" t="s">
        <v>344</v>
      </c>
      <c r="I81" s="20">
        <v>-2.1234299999999999</v>
      </c>
      <c r="J81" s="20">
        <v>-111</v>
      </c>
      <c r="K81" s="22" t="str">
        <f>VLOOKUP(B81,ref!F:G,2,FALSE)</f>
        <v>Beauty</v>
      </c>
    </row>
    <row r="82" spans="1:11" x14ac:dyDescent="0.3">
      <c r="A82" t="s">
        <v>354</v>
      </c>
      <c r="B82" t="s">
        <v>30</v>
      </c>
      <c r="C82" t="s">
        <v>149</v>
      </c>
      <c r="D82" t="s">
        <v>361</v>
      </c>
      <c r="E82" t="s">
        <v>362</v>
      </c>
      <c r="F82" t="s">
        <v>363</v>
      </c>
      <c r="G82" s="19">
        <v>202505</v>
      </c>
      <c r="H82" t="s">
        <v>342</v>
      </c>
      <c r="I82" s="20">
        <v>-2.0844</v>
      </c>
      <c r="J82" s="20">
        <v>-54</v>
      </c>
      <c r="K82" s="22" t="str">
        <f>VLOOKUP(B82,ref!F:G,2,FALSE)</f>
        <v>Beauty</v>
      </c>
    </row>
    <row r="83" spans="1:11" x14ac:dyDescent="0.3">
      <c r="A83" t="s">
        <v>350</v>
      </c>
      <c r="B83" t="s">
        <v>29</v>
      </c>
      <c r="C83" t="s">
        <v>172</v>
      </c>
      <c r="D83" t="s">
        <v>385</v>
      </c>
      <c r="E83" t="s">
        <v>386</v>
      </c>
      <c r="F83" t="s">
        <v>387</v>
      </c>
      <c r="G83" s="19">
        <v>202504</v>
      </c>
      <c r="H83" t="s">
        <v>157</v>
      </c>
      <c r="I83" s="20">
        <v>-1.98492</v>
      </c>
      <c r="J83" s="20">
        <v>-6</v>
      </c>
      <c r="K83" s="22" t="str">
        <f>VLOOKUP(B83,ref!F:G,2,FALSE)</f>
        <v>DI</v>
      </c>
    </row>
    <row r="84" spans="1:11" x14ac:dyDescent="0.3">
      <c r="A84" t="s">
        <v>354</v>
      </c>
      <c r="B84" t="s">
        <v>30</v>
      </c>
      <c r="C84" t="s">
        <v>149</v>
      </c>
      <c r="D84" t="s">
        <v>364</v>
      </c>
      <c r="E84" t="s">
        <v>365</v>
      </c>
      <c r="F84" t="s">
        <v>366</v>
      </c>
      <c r="G84" s="19">
        <v>202505</v>
      </c>
      <c r="H84" t="s">
        <v>342</v>
      </c>
      <c r="I84" s="20">
        <v>-1.9782</v>
      </c>
      <c r="J84" s="20">
        <v>-45</v>
      </c>
      <c r="K84" s="22" t="str">
        <f>VLOOKUP(B84,ref!F:G,2,FALSE)</f>
        <v>Beauty</v>
      </c>
    </row>
    <row r="85" spans="1:11" x14ac:dyDescent="0.3">
      <c r="A85" t="s">
        <v>354</v>
      </c>
      <c r="B85" t="s">
        <v>30</v>
      </c>
      <c r="C85" t="s">
        <v>149</v>
      </c>
      <c r="D85" t="s">
        <v>364</v>
      </c>
      <c r="E85" t="s">
        <v>365</v>
      </c>
      <c r="F85" t="s">
        <v>388</v>
      </c>
      <c r="G85" s="19">
        <v>202507</v>
      </c>
      <c r="H85" t="s">
        <v>344</v>
      </c>
      <c r="I85" s="20">
        <v>-1.9466699999999999</v>
      </c>
      <c r="J85" s="20">
        <v>-17</v>
      </c>
      <c r="K85" s="22" t="str">
        <f>VLOOKUP(B85,ref!F:G,2,FALSE)</f>
        <v>Beauty</v>
      </c>
    </row>
    <row r="86" spans="1:11" x14ac:dyDescent="0.3">
      <c r="A86" t="s">
        <v>354</v>
      </c>
      <c r="B86" t="s">
        <v>30</v>
      </c>
      <c r="C86" t="s">
        <v>149</v>
      </c>
      <c r="D86" t="s">
        <v>164</v>
      </c>
      <c r="E86" t="s">
        <v>165</v>
      </c>
      <c r="F86" t="s">
        <v>373</v>
      </c>
      <c r="G86" s="19">
        <v>202504</v>
      </c>
      <c r="H86" t="s">
        <v>157</v>
      </c>
      <c r="I86" s="20">
        <v>-1.8895999999999999</v>
      </c>
      <c r="J86" s="20">
        <v>-80</v>
      </c>
      <c r="K86" s="22" t="str">
        <f>VLOOKUP(B86,ref!F:G,2,FALSE)</f>
        <v>Beauty</v>
      </c>
    </row>
    <row r="87" spans="1:11" x14ac:dyDescent="0.3">
      <c r="A87" t="s">
        <v>354</v>
      </c>
      <c r="B87" t="s">
        <v>30</v>
      </c>
      <c r="C87" t="s">
        <v>149</v>
      </c>
      <c r="D87" t="s">
        <v>364</v>
      </c>
      <c r="E87" t="s">
        <v>365</v>
      </c>
      <c r="F87" t="s">
        <v>389</v>
      </c>
      <c r="G87" s="19">
        <v>202507</v>
      </c>
      <c r="H87" t="s">
        <v>344</v>
      </c>
      <c r="I87" s="20">
        <v>-1.8625400000000001</v>
      </c>
      <c r="J87" s="20">
        <v>-46</v>
      </c>
      <c r="K87" s="22" t="str">
        <f>VLOOKUP(B87,ref!F:G,2,FALSE)</f>
        <v>Beauty</v>
      </c>
    </row>
    <row r="88" spans="1:11" x14ac:dyDescent="0.3">
      <c r="A88" t="s">
        <v>350</v>
      </c>
      <c r="B88" t="s">
        <v>30</v>
      </c>
      <c r="C88" t="s">
        <v>149</v>
      </c>
      <c r="D88" t="s">
        <v>390</v>
      </c>
      <c r="E88" t="s">
        <v>391</v>
      </c>
      <c r="F88" t="s">
        <v>392</v>
      </c>
      <c r="G88" s="19">
        <v>202506</v>
      </c>
      <c r="H88" t="s">
        <v>343</v>
      </c>
      <c r="I88" s="20">
        <v>-1.8507</v>
      </c>
      <c r="J88" s="20">
        <v>-186</v>
      </c>
      <c r="K88" s="22" t="str">
        <f>VLOOKUP(B88,ref!F:G,2,FALSE)</f>
        <v>Beauty</v>
      </c>
    </row>
    <row r="89" spans="1:11" x14ac:dyDescent="0.3">
      <c r="A89" t="s">
        <v>350</v>
      </c>
      <c r="B89" t="s">
        <v>30</v>
      </c>
      <c r="C89" t="s">
        <v>149</v>
      </c>
      <c r="D89" t="s">
        <v>390</v>
      </c>
      <c r="E89" t="s">
        <v>391</v>
      </c>
      <c r="F89" t="s">
        <v>392</v>
      </c>
      <c r="G89" s="19">
        <v>202507</v>
      </c>
      <c r="H89" t="s">
        <v>344</v>
      </c>
      <c r="I89" s="20">
        <v>-1.8507</v>
      </c>
      <c r="J89" s="20">
        <v>-186</v>
      </c>
      <c r="K89" s="22" t="str">
        <f>VLOOKUP(B89,ref!F:G,2,FALSE)</f>
        <v>Beauty</v>
      </c>
    </row>
    <row r="90" spans="1:11" x14ac:dyDescent="0.3">
      <c r="A90" t="s">
        <v>350</v>
      </c>
      <c r="B90" t="s">
        <v>30</v>
      </c>
      <c r="C90" t="s">
        <v>149</v>
      </c>
      <c r="D90" t="s">
        <v>364</v>
      </c>
      <c r="E90" t="s">
        <v>365</v>
      </c>
      <c r="F90" t="s">
        <v>389</v>
      </c>
      <c r="G90" s="19">
        <v>202506</v>
      </c>
      <c r="H90" t="s">
        <v>343</v>
      </c>
      <c r="I90" s="20">
        <v>-1.8220499999999999</v>
      </c>
      <c r="J90" s="20">
        <v>-45</v>
      </c>
      <c r="K90" s="22" t="str">
        <f>VLOOKUP(B90,ref!F:G,2,FALSE)</f>
        <v>Beauty</v>
      </c>
    </row>
    <row r="91" spans="1:11" x14ac:dyDescent="0.3">
      <c r="A91" t="s">
        <v>350</v>
      </c>
      <c r="B91" t="s">
        <v>30</v>
      </c>
      <c r="C91" t="s">
        <v>149</v>
      </c>
      <c r="D91" t="s">
        <v>364</v>
      </c>
      <c r="E91" t="s">
        <v>365</v>
      </c>
      <c r="F91" t="s">
        <v>389</v>
      </c>
      <c r="G91" s="19">
        <v>202507</v>
      </c>
      <c r="H91" t="s">
        <v>344</v>
      </c>
      <c r="I91" s="20">
        <v>-1.8220499999999999</v>
      </c>
      <c r="J91" s="20">
        <v>-45</v>
      </c>
      <c r="K91" s="22" t="str">
        <f>VLOOKUP(B91,ref!F:G,2,FALSE)</f>
        <v>Beauty</v>
      </c>
    </row>
    <row r="92" spans="1:11" x14ac:dyDescent="0.3">
      <c r="A92" t="s">
        <v>350</v>
      </c>
      <c r="B92" t="s">
        <v>29</v>
      </c>
      <c r="C92" t="s">
        <v>172</v>
      </c>
      <c r="D92" t="s">
        <v>358</v>
      </c>
      <c r="E92" t="s">
        <v>359</v>
      </c>
      <c r="F92" t="s">
        <v>393</v>
      </c>
      <c r="G92" s="19">
        <v>202504</v>
      </c>
      <c r="H92" t="s">
        <v>157</v>
      </c>
      <c r="I92" s="20">
        <v>-1.8013399999999999</v>
      </c>
      <c r="J92" s="20">
        <v>-2</v>
      </c>
      <c r="K92" s="22" t="str">
        <f>VLOOKUP(B92,ref!F:G,2,FALSE)</f>
        <v>DI</v>
      </c>
    </row>
    <row r="93" spans="1:11" x14ac:dyDescent="0.3">
      <c r="A93" t="s">
        <v>354</v>
      </c>
      <c r="B93" t="s">
        <v>30</v>
      </c>
      <c r="C93" t="s">
        <v>149</v>
      </c>
      <c r="D93" t="s">
        <v>351</v>
      </c>
      <c r="E93" t="s">
        <v>352</v>
      </c>
      <c r="F93" t="s">
        <v>404</v>
      </c>
      <c r="G93" s="19">
        <v>202507</v>
      </c>
      <c r="H93" t="s">
        <v>344</v>
      </c>
      <c r="I93" s="20">
        <v>-1.6798599999999999</v>
      </c>
      <c r="J93" s="20">
        <v>-169</v>
      </c>
      <c r="K93" s="22" t="str">
        <f>VLOOKUP(B93,ref!F:G,2,FALSE)</f>
        <v>Beauty</v>
      </c>
    </row>
    <row r="94" spans="1:11" x14ac:dyDescent="0.3">
      <c r="A94" t="s">
        <v>350</v>
      </c>
      <c r="B94" t="s">
        <v>29</v>
      </c>
      <c r="C94" t="s">
        <v>172</v>
      </c>
      <c r="D94" t="s">
        <v>382</v>
      </c>
      <c r="E94" t="s">
        <v>383</v>
      </c>
      <c r="F94" t="s">
        <v>394</v>
      </c>
      <c r="G94" s="19">
        <v>202504</v>
      </c>
      <c r="H94" t="s">
        <v>157</v>
      </c>
      <c r="I94" s="20">
        <v>-1.54355</v>
      </c>
      <c r="J94" s="20">
        <v>-5</v>
      </c>
      <c r="K94" s="22" t="str">
        <f>VLOOKUP(B94,ref!F:G,2,FALSE)</f>
        <v>DI</v>
      </c>
    </row>
    <row r="95" spans="1:11" x14ac:dyDescent="0.3">
      <c r="A95" t="s">
        <v>354</v>
      </c>
      <c r="B95" t="s">
        <v>30</v>
      </c>
      <c r="C95" t="s">
        <v>149</v>
      </c>
      <c r="D95" t="s">
        <v>361</v>
      </c>
      <c r="E95" t="s">
        <v>362</v>
      </c>
      <c r="F95" t="s">
        <v>406</v>
      </c>
      <c r="G95" s="19">
        <v>202507</v>
      </c>
      <c r="H95" t="s">
        <v>344</v>
      </c>
      <c r="I95" s="20">
        <v>-1.4975400000000001</v>
      </c>
      <c r="J95" s="20">
        <v>-66</v>
      </c>
      <c r="K95" s="22" t="str">
        <f>VLOOKUP(B95,ref!F:G,2,FALSE)</f>
        <v>Beauty</v>
      </c>
    </row>
    <row r="96" spans="1:11" x14ac:dyDescent="0.3">
      <c r="A96" t="s">
        <v>354</v>
      </c>
      <c r="B96" t="s">
        <v>30</v>
      </c>
      <c r="C96" t="s">
        <v>149</v>
      </c>
      <c r="D96" t="s">
        <v>355</v>
      </c>
      <c r="E96" t="s">
        <v>356</v>
      </c>
      <c r="F96" t="s">
        <v>357</v>
      </c>
      <c r="G96" s="19">
        <v>202505</v>
      </c>
      <c r="H96" t="s">
        <v>342</v>
      </c>
      <c r="I96" s="20">
        <v>-1.4892799999999999</v>
      </c>
      <c r="J96" s="20">
        <v>-32</v>
      </c>
      <c r="K96" s="22" t="str">
        <f>VLOOKUP(B96,ref!F:G,2,FALSE)</f>
        <v>Beauty</v>
      </c>
    </row>
    <row r="97" spans="1:11" x14ac:dyDescent="0.3">
      <c r="A97" t="s">
        <v>179</v>
      </c>
      <c r="B97" t="s">
        <v>31</v>
      </c>
      <c r="C97" t="s">
        <v>158</v>
      </c>
      <c r="D97" t="s">
        <v>395</v>
      </c>
      <c r="E97" t="s">
        <v>396</v>
      </c>
      <c r="F97" t="s">
        <v>397</v>
      </c>
      <c r="G97" s="19">
        <v>202504</v>
      </c>
      <c r="H97" t="s">
        <v>157</v>
      </c>
      <c r="I97" s="20">
        <v>-1.4390000000000001</v>
      </c>
      <c r="J97" s="20">
        <v>-25</v>
      </c>
      <c r="K97" s="22" t="str">
        <f>VLOOKUP(B97,ref!F:G,2,FALSE)</f>
        <v>Kitchen</v>
      </c>
    </row>
    <row r="98" spans="1:11" x14ac:dyDescent="0.3">
      <c r="A98" t="s">
        <v>179</v>
      </c>
      <c r="B98" t="s">
        <v>31</v>
      </c>
      <c r="C98" t="s">
        <v>158</v>
      </c>
      <c r="D98" t="s">
        <v>395</v>
      </c>
      <c r="E98" t="s">
        <v>396</v>
      </c>
      <c r="F98" t="s">
        <v>397</v>
      </c>
      <c r="G98" s="19">
        <v>202505</v>
      </c>
      <c r="H98" t="s">
        <v>342</v>
      </c>
      <c r="I98" s="20">
        <v>-1.4390000000000001</v>
      </c>
      <c r="J98" s="20">
        <v>-25</v>
      </c>
      <c r="K98" s="22" t="str">
        <f>VLOOKUP(B98,ref!F:G,2,FALSE)</f>
        <v>Kitchen</v>
      </c>
    </row>
    <row r="99" spans="1:11" x14ac:dyDescent="0.3">
      <c r="A99" t="s">
        <v>179</v>
      </c>
      <c r="B99" t="s">
        <v>31</v>
      </c>
      <c r="C99" t="s">
        <v>158</v>
      </c>
      <c r="D99" t="s">
        <v>395</v>
      </c>
      <c r="E99" t="s">
        <v>396</v>
      </c>
      <c r="F99" t="s">
        <v>397</v>
      </c>
      <c r="G99" s="19">
        <v>202506</v>
      </c>
      <c r="H99" t="s">
        <v>343</v>
      </c>
      <c r="I99" s="20">
        <v>-1.4390000000000001</v>
      </c>
      <c r="J99" s="20">
        <v>-25</v>
      </c>
      <c r="K99" s="22" t="str">
        <f>VLOOKUP(B99,ref!F:G,2,FALSE)</f>
        <v>Kitchen</v>
      </c>
    </row>
    <row r="100" spans="1:11" x14ac:dyDescent="0.3">
      <c r="A100" t="s">
        <v>350</v>
      </c>
      <c r="B100" t="s">
        <v>29</v>
      </c>
      <c r="C100" t="s">
        <v>172</v>
      </c>
      <c r="D100" t="s">
        <v>358</v>
      </c>
      <c r="E100" t="s">
        <v>359</v>
      </c>
      <c r="F100" t="s">
        <v>398</v>
      </c>
      <c r="G100" s="19">
        <v>202504</v>
      </c>
      <c r="H100" t="s">
        <v>157</v>
      </c>
      <c r="I100" s="20">
        <v>-1.2850600000000001</v>
      </c>
      <c r="J100" s="20">
        <v>-2</v>
      </c>
      <c r="K100" s="22" t="str">
        <f>VLOOKUP(B100,ref!F:G,2,FALSE)</f>
        <v>DI</v>
      </c>
    </row>
    <row r="101" spans="1:11" x14ac:dyDescent="0.3">
      <c r="A101" t="s">
        <v>354</v>
      </c>
      <c r="B101" t="s">
        <v>30</v>
      </c>
      <c r="C101" t="s">
        <v>149</v>
      </c>
      <c r="D101" t="s">
        <v>364</v>
      </c>
      <c r="E101" t="s">
        <v>365</v>
      </c>
      <c r="F101" t="s">
        <v>399</v>
      </c>
      <c r="G101" s="19">
        <v>202507</v>
      </c>
      <c r="H101" t="s">
        <v>344</v>
      </c>
      <c r="I101" s="20">
        <v>-1.2353400000000001</v>
      </c>
      <c r="J101" s="20">
        <v>-18</v>
      </c>
      <c r="K101" s="22" t="str">
        <f>VLOOKUP(B101,ref!F:G,2,FALSE)</f>
        <v>Beauty</v>
      </c>
    </row>
    <row r="102" spans="1:11" x14ac:dyDescent="0.3">
      <c r="A102" t="s">
        <v>350</v>
      </c>
      <c r="B102" t="s">
        <v>29</v>
      </c>
      <c r="C102" t="s">
        <v>172</v>
      </c>
      <c r="D102" t="s">
        <v>377</v>
      </c>
      <c r="E102" t="s">
        <v>378</v>
      </c>
      <c r="F102" t="s">
        <v>400</v>
      </c>
      <c r="G102" s="19">
        <v>202504</v>
      </c>
      <c r="H102" t="s">
        <v>157</v>
      </c>
      <c r="I102" s="20">
        <v>-1.1788799999999999</v>
      </c>
      <c r="J102" s="20">
        <v>-12</v>
      </c>
      <c r="K102" s="22" t="str">
        <f>VLOOKUP(B102,ref!F:G,2,FALSE)</f>
        <v>DI</v>
      </c>
    </row>
    <row r="103" spans="1:11" x14ac:dyDescent="0.3">
      <c r="A103" t="s">
        <v>145</v>
      </c>
      <c r="B103" t="s">
        <v>39</v>
      </c>
      <c r="C103" t="s">
        <v>146</v>
      </c>
      <c r="D103" t="s">
        <v>173</v>
      </c>
      <c r="E103" t="s">
        <v>174</v>
      </c>
      <c r="F103" t="s">
        <v>522</v>
      </c>
      <c r="G103" s="19">
        <v>202601</v>
      </c>
      <c r="H103" t="s">
        <v>153</v>
      </c>
      <c r="I103" s="20">
        <v>-1.17336</v>
      </c>
      <c r="J103" s="20">
        <v>-2</v>
      </c>
      <c r="K103" s="22" t="str">
        <f>VLOOKUP(B103,ref!F:G,2,FALSE)</f>
        <v>TV</v>
      </c>
    </row>
    <row r="104" spans="1:11" x14ac:dyDescent="0.3">
      <c r="A104" t="s">
        <v>145</v>
      </c>
      <c r="B104" t="s">
        <v>39</v>
      </c>
      <c r="C104" t="s">
        <v>146</v>
      </c>
      <c r="D104" t="s">
        <v>173</v>
      </c>
      <c r="E104" t="s">
        <v>174</v>
      </c>
      <c r="F104" t="s">
        <v>522</v>
      </c>
      <c r="G104" s="19">
        <v>202602</v>
      </c>
      <c r="H104" t="s">
        <v>341</v>
      </c>
      <c r="I104" s="20">
        <v>-1.17336</v>
      </c>
      <c r="J104" s="20">
        <v>-2</v>
      </c>
      <c r="K104" s="22" t="str">
        <f>VLOOKUP(B104,ref!F:G,2,FALSE)</f>
        <v>TV</v>
      </c>
    </row>
    <row r="105" spans="1:11" x14ac:dyDescent="0.3">
      <c r="A105" t="s">
        <v>145</v>
      </c>
      <c r="B105" t="s">
        <v>39</v>
      </c>
      <c r="C105" t="s">
        <v>146</v>
      </c>
      <c r="D105" t="s">
        <v>173</v>
      </c>
      <c r="E105" t="s">
        <v>174</v>
      </c>
      <c r="F105" t="s">
        <v>522</v>
      </c>
      <c r="G105" s="19">
        <v>202603</v>
      </c>
      <c r="H105" t="s">
        <v>154</v>
      </c>
      <c r="I105" s="20">
        <v>-1.17336</v>
      </c>
      <c r="J105" s="20">
        <v>-2</v>
      </c>
      <c r="K105" s="22" t="str">
        <f>VLOOKUP(B105,ref!F:G,2,FALSE)</f>
        <v>TV</v>
      </c>
    </row>
    <row r="106" spans="1:11" x14ac:dyDescent="0.3">
      <c r="A106" t="s">
        <v>145</v>
      </c>
      <c r="B106" t="s">
        <v>39</v>
      </c>
      <c r="C106" t="s">
        <v>146</v>
      </c>
      <c r="D106" t="s">
        <v>173</v>
      </c>
      <c r="E106" t="s">
        <v>174</v>
      </c>
      <c r="F106" t="s">
        <v>522</v>
      </c>
      <c r="G106" s="19">
        <v>202505</v>
      </c>
      <c r="H106" t="s">
        <v>342</v>
      </c>
      <c r="I106" s="20">
        <v>-1.17336</v>
      </c>
      <c r="J106" s="20">
        <v>-2</v>
      </c>
      <c r="K106" s="22" t="str">
        <f>VLOOKUP(B106,ref!F:G,2,FALSE)</f>
        <v>TV</v>
      </c>
    </row>
    <row r="107" spans="1:11" x14ac:dyDescent="0.3">
      <c r="A107" t="s">
        <v>145</v>
      </c>
      <c r="B107" t="s">
        <v>39</v>
      </c>
      <c r="C107" t="s">
        <v>146</v>
      </c>
      <c r="D107" t="s">
        <v>173</v>
      </c>
      <c r="E107" t="s">
        <v>174</v>
      </c>
      <c r="F107" t="s">
        <v>522</v>
      </c>
      <c r="G107" s="19">
        <v>202506</v>
      </c>
      <c r="H107" t="s">
        <v>343</v>
      </c>
      <c r="I107" s="20">
        <v>-1.17336</v>
      </c>
      <c r="J107" s="20">
        <v>-2</v>
      </c>
      <c r="K107" s="22" t="str">
        <f>VLOOKUP(B107,ref!F:G,2,FALSE)</f>
        <v>TV</v>
      </c>
    </row>
    <row r="108" spans="1:11" x14ac:dyDescent="0.3">
      <c r="A108" t="s">
        <v>145</v>
      </c>
      <c r="B108" t="s">
        <v>39</v>
      </c>
      <c r="C108" t="s">
        <v>146</v>
      </c>
      <c r="D108" t="s">
        <v>173</v>
      </c>
      <c r="E108" t="s">
        <v>174</v>
      </c>
      <c r="F108" t="s">
        <v>522</v>
      </c>
      <c r="G108" s="19">
        <v>202507</v>
      </c>
      <c r="H108" t="s">
        <v>344</v>
      </c>
      <c r="I108" s="20">
        <v>-1.17336</v>
      </c>
      <c r="J108" s="20">
        <v>-2</v>
      </c>
      <c r="K108" s="22" t="str">
        <f>VLOOKUP(B108,ref!F:G,2,FALSE)</f>
        <v>TV</v>
      </c>
    </row>
    <row r="109" spans="1:11" x14ac:dyDescent="0.3">
      <c r="A109" t="s">
        <v>145</v>
      </c>
      <c r="B109" t="s">
        <v>39</v>
      </c>
      <c r="C109" t="s">
        <v>146</v>
      </c>
      <c r="D109" t="s">
        <v>173</v>
      </c>
      <c r="E109" t="s">
        <v>174</v>
      </c>
      <c r="F109" t="s">
        <v>522</v>
      </c>
      <c r="G109" s="19">
        <v>202508</v>
      </c>
      <c r="H109" t="s">
        <v>345</v>
      </c>
      <c r="I109" s="20">
        <v>-1.17336</v>
      </c>
      <c r="J109" s="20">
        <v>-2</v>
      </c>
      <c r="K109" s="22" t="str">
        <f>VLOOKUP(B109,ref!F:G,2,FALSE)</f>
        <v>TV</v>
      </c>
    </row>
    <row r="110" spans="1:11" x14ac:dyDescent="0.3">
      <c r="A110" t="s">
        <v>145</v>
      </c>
      <c r="B110" t="s">
        <v>39</v>
      </c>
      <c r="C110" t="s">
        <v>146</v>
      </c>
      <c r="D110" t="s">
        <v>173</v>
      </c>
      <c r="E110" t="s">
        <v>174</v>
      </c>
      <c r="F110" t="s">
        <v>522</v>
      </c>
      <c r="G110" s="19">
        <v>202509</v>
      </c>
      <c r="H110" t="s">
        <v>346</v>
      </c>
      <c r="I110" s="20">
        <v>-1.17336</v>
      </c>
      <c r="J110" s="20">
        <v>-2</v>
      </c>
      <c r="K110" s="22" t="str">
        <f>VLOOKUP(B110,ref!F:G,2,FALSE)</f>
        <v>TV</v>
      </c>
    </row>
    <row r="111" spans="1:11" x14ac:dyDescent="0.3">
      <c r="A111" t="s">
        <v>145</v>
      </c>
      <c r="B111" t="s">
        <v>39</v>
      </c>
      <c r="C111" t="s">
        <v>146</v>
      </c>
      <c r="D111" t="s">
        <v>173</v>
      </c>
      <c r="E111" t="s">
        <v>174</v>
      </c>
      <c r="F111" t="s">
        <v>522</v>
      </c>
      <c r="G111" s="19">
        <v>202510</v>
      </c>
      <c r="H111" t="s">
        <v>347</v>
      </c>
      <c r="I111" s="20">
        <v>-1.17336</v>
      </c>
      <c r="J111" s="20">
        <v>-2</v>
      </c>
      <c r="K111" s="22" t="str">
        <f>VLOOKUP(B111,ref!F:G,2,FALSE)</f>
        <v>TV</v>
      </c>
    </row>
    <row r="112" spans="1:11" x14ac:dyDescent="0.3">
      <c r="A112" t="s">
        <v>145</v>
      </c>
      <c r="B112" t="s">
        <v>39</v>
      </c>
      <c r="C112" t="s">
        <v>146</v>
      </c>
      <c r="D112" t="s">
        <v>173</v>
      </c>
      <c r="E112" t="s">
        <v>174</v>
      </c>
      <c r="F112" t="s">
        <v>522</v>
      </c>
      <c r="G112" s="19">
        <v>202511</v>
      </c>
      <c r="H112" t="s">
        <v>348</v>
      </c>
      <c r="I112" s="20">
        <v>-1.17336</v>
      </c>
      <c r="J112" s="20">
        <v>-2</v>
      </c>
      <c r="K112" s="22" t="str">
        <f>VLOOKUP(B112,ref!F:G,2,FALSE)</f>
        <v>TV</v>
      </c>
    </row>
    <row r="113" spans="1:11" x14ac:dyDescent="0.3">
      <c r="A113" t="s">
        <v>145</v>
      </c>
      <c r="B113" t="s">
        <v>39</v>
      </c>
      <c r="C113" t="s">
        <v>146</v>
      </c>
      <c r="D113" t="s">
        <v>173</v>
      </c>
      <c r="E113" t="s">
        <v>174</v>
      </c>
      <c r="F113" t="s">
        <v>522</v>
      </c>
      <c r="G113" s="19">
        <v>202512</v>
      </c>
      <c r="H113" t="s">
        <v>349</v>
      </c>
      <c r="I113" s="20">
        <v>-1.17336</v>
      </c>
      <c r="J113" s="20">
        <v>-2</v>
      </c>
      <c r="K113" s="22" t="str">
        <f>VLOOKUP(B113,ref!F:G,2,FALSE)</f>
        <v>TV</v>
      </c>
    </row>
    <row r="114" spans="1:11" x14ac:dyDescent="0.3">
      <c r="A114" t="s">
        <v>350</v>
      </c>
      <c r="B114" t="s">
        <v>29</v>
      </c>
      <c r="C114" t="s">
        <v>172</v>
      </c>
      <c r="D114" t="s">
        <v>377</v>
      </c>
      <c r="E114" t="s">
        <v>378</v>
      </c>
      <c r="F114" t="s">
        <v>401</v>
      </c>
      <c r="G114" s="19">
        <v>202504</v>
      </c>
      <c r="H114" t="s">
        <v>157</v>
      </c>
      <c r="I114" s="20">
        <v>-1.15432</v>
      </c>
      <c r="J114" s="20">
        <v>-4</v>
      </c>
      <c r="K114" s="22" t="str">
        <f>VLOOKUP(B114,ref!F:G,2,FALSE)</f>
        <v>DI</v>
      </c>
    </row>
    <row r="115" spans="1:11" x14ac:dyDescent="0.3">
      <c r="A115" t="s">
        <v>354</v>
      </c>
      <c r="B115" t="s">
        <v>30</v>
      </c>
      <c r="C115" t="s">
        <v>149</v>
      </c>
      <c r="D115" t="s">
        <v>390</v>
      </c>
      <c r="E115" t="s">
        <v>391</v>
      </c>
      <c r="F115" t="s">
        <v>402</v>
      </c>
      <c r="G115" s="19">
        <v>202507</v>
      </c>
      <c r="H115" t="s">
        <v>344</v>
      </c>
      <c r="I115" s="20">
        <v>-1.15185</v>
      </c>
      <c r="J115" s="20">
        <v>-35</v>
      </c>
      <c r="K115" s="22" t="str">
        <f>VLOOKUP(B115,ref!F:G,2,FALSE)</f>
        <v>Beauty</v>
      </c>
    </row>
    <row r="116" spans="1:11" x14ac:dyDescent="0.3">
      <c r="A116" t="s">
        <v>350</v>
      </c>
      <c r="B116" t="s">
        <v>30</v>
      </c>
      <c r="C116" t="s">
        <v>149</v>
      </c>
      <c r="D116" t="s">
        <v>361</v>
      </c>
      <c r="E116" t="s">
        <v>362</v>
      </c>
      <c r="F116" t="s">
        <v>403</v>
      </c>
      <c r="G116" s="19">
        <v>202506</v>
      </c>
      <c r="H116" t="s">
        <v>343</v>
      </c>
      <c r="I116" s="20">
        <v>-1.14855</v>
      </c>
      <c r="J116" s="20">
        <v>-57</v>
      </c>
      <c r="K116" s="22" t="str">
        <f>VLOOKUP(B116,ref!F:G,2,FALSE)</f>
        <v>Beauty</v>
      </c>
    </row>
    <row r="117" spans="1:11" x14ac:dyDescent="0.3">
      <c r="A117" t="s">
        <v>350</v>
      </c>
      <c r="B117" t="s">
        <v>30</v>
      </c>
      <c r="C117" t="s">
        <v>149</v>
      </c>
      <c r="D117" t="s">
        <v>361</v>
      </c>
      <c r="E117" t="s">
        <v>362</v>
      </c>
      <c r="F117" t="s">
        <v>403</v>
      </c>
      <c r="G117" s="19">
        <v>202507</v>
      </c>
      <c r="H117" t="s">
        <v>344</v>
      </c>
      <c r="I117" s="20">
        <v>-1.14855</v>
      </c>
      <c r="J117" s="20">
        <v>-57</v>
      </c>
      <c r="K117" s="22" t="str">
        <f>VLOOKUP(B117,ref!F:G,2,FALSE)</f>
        <v>Beauty</v>
      </c>
    </row>
    <row r="118" spans="1:11" x14ac:dyDescent="0.3">
      <c r="A118" t="s">
        <v>350</v>
      </c>
      <c r="B118" t="s">
        <v>30</v>
      </c>
      <c r="C118" t="s">
        <v>149</v>
      </c>
      <c r="D118" t="s">
        <v>361</v>
      </c>
      <c r="E118" t="s">
        <v>362</v>
      </c>
      <c r="F118" t="s">
        <v>403</v>
      </c>
      <c r="G118" s="19">
        <v>202508</v>
      </c>
      <c r="H118" t="s">
        <v>345</v>
      </c>
      <c r="I118" s="20">
        <v>-1.14855</v>
      </c>
      <c r="J118" s="20">
        <v>-57</v>
      </c>
      <c r="K118" s="22" t="str">
        <f>VLOOKUP(B118,ref!F:G,2,FALSE)</f>
        <v>Beauty</v>
      </c>
    </row>
    <row r="119" spans="1:11" x14ac:dyDescent="0.3">
      <c r="A119" t="s">
        <v>354</v>
      </c>
      <c r="B119" t="s">
        <v>30</v>
      </c>
      <c r="C119" t="s">
        <v>149</v>
      </c>
      <c r="D119" t="s">
        <v>390</v>
      </c>
      <c r="E119" t="s">
        <v>391</v>
      </c>
      <c r="F119" t="s">
        <v>392</v>
      </c>
      <c r="G119" s="19">
        <v>202507</v>
      </c>
      <c r="H119" t="s">
        <v>344</v>
      </c>
      <c r="I119" s="20">
        <v>-1.1343000000000001</v>
      </c>
      <c r="J119" s="20">
        <v>-114</v>
      </c>
      <c r="K119" s="22" t="str">
        <f>VLOOKUP(B119,ref!F:G,2,FALSE)</f>
        <v>Beauty</v>
      </c>
    </row>
    <row r="120" spans="1:11" x14ac:dyDescent="0.3">
      <c r="A120" t="s">
        <v>354</v>
      </c>
      <c r="B120" t="s">
        <v>30</v>
      </c>
      <c r="C120" t="s">
        <v>149</v>
      </c>
      <c r="D120" t="s">
        <v>351</v>
      </c>
      <c r="E120" t="s">
        <v>352</v>
      </c>
      <c r="F120" t="s">
        <v>404</v>
      </c>
      <c r="G120" s="19">
        <v>202505</v>
      </c>
      <c r="H120" t="s">
        <v>342</v>
      </c>
      <c r="I120" s="20">
        <v>-1.13202</v>
      </c>
      <c r="J120" s="20">
        <v>-114</v>
      </c>
      <c r="K120" s="22" t="str">
        <f>VLOOKUP(B120,ref!F:G,2,FALSE)</f>
        <v>Beauty</v>
      </c>
    </row>
    <row r="121" spans="1:11" x14ac:dyDescent="0.3">
      <c r="A121" t="s">
        <v>145</v>
      </c>
      <c r="B121" t="s">
        <v>40</v>
      </c>
      <c r="C121" t="s">
        <v>175</v>
      </c>
      <c r="D121" t="s">
        <v>523</v>
      </c>
      <c r="E121" t="s">
        <v>524</v>
      </c>
      <c r="F121" t="s">
        <v>525</v>
      </c>
      <c r="G121" s="19">
        <v>202601</v>
      </c>
      <c r="H121" t="s">
        <v>153</v>
      </c>
      <c r="I121" s="20">
        <v>-0.98253999999999997</v>
      </c>
      <c r="J121" s="20">
        <v>-26</v>
      </c>
      <c r="K121" s="22" t="str">
        <f>VLOOKUP(B121,ref!F:G,2,FALSE)</f>
        <v>Home AV</v>
      </c>
    </row>
    <row r="122" spans="1:11" x14ac:dyDescent="0.3">
      <c r="A122" t="s">
        <v>145</v>
      </c>
      <c r="B122" t="s">
        <v>40</v>
      </c>
      <c r="C122" t="s">
        <v>175</v>
      </c>
      <c r="D122" t="s">
        <v>523</v>
      </c>
      <c r="E122" t="s">
        <v>524</v>
      </c>
      <c r="F122" t="s">
        <v>525</v>
      </c>
      <c r="G122" s="19">
        <v>202602</v>
      </c>
      <c r="H122" t="s">
        <v>341</v>
      </c>
      <c r="I122" s="20">
        <v>-0.98253999999999997</v>
      </c>
      <c r="J122" s="20">
        <v>-26</v>
      </c>
      <c r="K122" s="22" t="str">
        <f>VLOOKUP(B122,ref!F:G,2,FALSE)</f>
        <v>Home AV</v>
      </c>
    </row>
    <row r="123" spans="1:11" x14ac:dyDescent="0.3">
      <c r="A123" t="s">
        <v>145</v>
      </c>
      <c r="B123" t="s">
        <v>40</v>
      </c>
      <c r="C123" t="s">
        <v>175</v>
      </c>
      <c r="D123" t="s">
        <v>523</v>
      </c>
      <c r="E123" t="s">
        <v>524</v>
      </c>
      <c r="F123" t="s">
        <v>525</v>
      </c>
      <c r="G123" s="19">
        <v>202603</v>
      </c>
      <c r="H123" t="s">
        <v>154</v>
      </c>
      <c r="I123" s="20">
        <v>-0.98253999999999997</v>
      </c>
      <c r="J123" s="20">
        <v>-26</v>
      </c>
      <c r="K123" s="22" t="str">
        <f>VLOOKUP(B123,ref!F:G,2,FALSE)</f>
        <v>Home AV</v>
      </c>
    </row>
    <row r="124" spans="1:11" x14ac:dyDescent="0.3">
      <c r="A124" t="s">
        <v>145</v>
      </c>
      <c r="B124" t="s">
        <v>40</v>
      </c>
      <c r="C124" t="s">
        <v>175</v>
      </c>
      <c r="D124" t="s">
        <v>523</v>
      </c>
      <c r="E124" t="s">
        <v>524</v>
      </c>
      <c r="F124" t="s">
        <v>525</v>
      </c>
      <c r="G124" s="19">
        <v>202507</v>
      </c>
      <c r="H124" t="s">
        <v>344</v>
      </c>
      <c r="I124" s="20">
        <v>-0.98253999999999997</v>
      </c>
      <c r="J124" s="20">
        <v>-26</v>
      </c>
      <c r="K124" s="22" t="str">
        <f>VLOOKUP(B124,ref!F:G,2,FALSE)</f>
        <v>Home AV</v>
      </c>
    </row>
    <row r="125" spans="1:11" x14ac:dyDescent="0.3">
      <c r="A125" t="s">
        <v>145</v>
      </c>
      <c r="B125" t="s">
        <v>40</v>
      </c>
      <c r="C125" t="s">
        <v>175</v>
      </c>
      <c r="D125" t="s">
        <v>523</v>
      </c>
      <c r="E125" t="s">
        <v>524</v>
      </c>
      <c r="F125" t="s">
        <v>525</v>
      </c>
      <c r="G125" s="19">
        <v>202508</v>
      </c>
      <c r="H125" t="s">
        <v>345</v>
      </c>
      <c r="I125" s="20">
        <v>-0.98253999999999997</v>
      </c>
      <c r="J125" s="20">
        <v>-26</v>
      </c>
      <c r="K125" s="22" t="str">
        <f>VLOOKUP(B125,ref!F:G,2,FALSE)</f>
        <v>Home AV</v>
      </c>
    </row>
    <row r="126" spans="1:11" x14ac:dyDescent="0.3">
      <c r="A126" t="s">
        <v>145</v>
      </c>
      <c r="B126" t="s">
        <v>40</v>
      </c>
      <c r="C126" t="s">
        <v>175</v>
      </c>
      <c r="D126" t="s">
        <v>523</v>
      </c>
      <c r="E126" t="s">
        <v>524</v>
      </c>
      <c r="F126" t="s">
        <v>525</v>
      </c>
      <c r="G126" s="19">
        <v>202509</v>
      </c>
      <c r="H126" t="s">
        <v>346</v>
      </c>
      <c r="I126" s="20">
        <v>-0.98253999999999997</v>
      </c>
      <c r="J126" s="20">
        <v>-26</v>
      </c>
      <c r="K126" s="22" t="str">
        <f>VLOOKUP(B126,ref!F:G,2,FALSE)</f>
        <v>Home AV</v>
      </c>
    </row>
    <row r="127" spans="1:11" x14ac:dyDescent="0.3">
      <c r="A127" t="s">
        <v>145</v>
      </c>
      <c r="B127" t="s">
        <v>40</v>
      </c>
      <c r="C127" t="s">
        <v>175</v>
      </c>
      <c r="D127" t="s">
        <v>523</v>
      </c>
      <c r="E127" t="s">
        <v>524</v>
      </c>
      <c r="F127" t="s">
        <v>525</v>
      </c>
      <c r="G127" s="19">
        <v>202510</v>
      </c>
      <c r="H127" t="s">
        <v>347</v>
      </c>
      <c r="I127" s="20">
        <v>-0.98253999999999997</v>
      </c>
      <c r="J127" s="20">
        <v>-26</v>
      </c>
      <c r="K127" s="22" t="str">
        <f>VLOOKUP(B127,ref!F:G,2,FALSE)</f>
        <v>Home AV</v>
      </c>
    </row>
    <row r="128" spans="1:11" x14ac:dyDescent="0.3">
      <c r="A128" t="s">
        <v>145</v>
      </c>
      <c r="B128" t="s">
        <v>40</v>
      </c>
      <c r="C128" t="s">
        <v>175</v>
      </c>
      <c r="D128" t="s">
        <v>523</v>
      </c>
      <c r="E128" t="s">
        <v>524</v>
      </c>
      <c r="F128" t="s">
        <v>525</v>
      </c>
      <c r="G128" s="19">
        <v>202511</v>
      </c>
      <c r="H128" t="s">
        <v>348</v>
      </c>
      <c r="I128" s="20">
        <v>-0.98253999999999997</v>
      </c>
      <c r="J128" s="20">
        <v>-26</v>
      </c>
      <c r="K128" s="22" t="str">
        <f>VLOOKUP(B128,ref!F:G,2,FALSE)</f>
        <v>Home AV</v>
      </c>
    </row>
    <row r="129" spans="1:11" x14ac:dyDescent="0.3">
      <c r="A129" t="s">
        <v>145</v>
      </c>
      <c r="B129" t="s">
        <v>40</v>
      </c>
      <c r="C129" t="s">
        <v>175</v>
      </c>
      <c r="D129" t="s">
        <v>523</v>
      </c>
      <c r="E129" t="s">
        <v>524</v>
      </c>
      <c r="F129" t="s">
        <v>525</v>
      </c>
      <c r="G129" s="19">
        <v>202512</v>
      </c>
      <c r="H129" t="s">
        <v>349</v>
      </c>
      <c r="I129" s="20">
        <v>-0.98253999999999997</v>
      </c>
      <c r="J129" s="20">
        <v>-26</v>
      </c>
      <c r="K129" s="22" t="str">
        <f>VLOOKUP(B129,ref!F:G,2,FALSE)</f>
        <v>Home AV</v>
      </c>
    </row>
    <row r="130" spans="1:11" x14ac:dyDescent="0.3">
      <c r="A130" t="s">
        <v>380</v>
      </c>
      <c r="B130" t="s">
        <v>30</v>
      </c>
      <c r="C130" t="s">
        <v>149</v>
      </c>
      <c r="D130" t="s">
        <v>364</v>
      </c>
      <c r="E130" t="s">
        <v>365</v>
      </c>
      <c r="F130" t="s">
        <v>389</v>
      </c>
      <c r="G130" s="19">
        <v>202506</v>
      </c>
      <c r="H130" t="s">
        <v>343</v>
      </c>
      <c r="I130" s="20">
        <v>-0.97175999999999996</v>
      </c>
      <c r="J130" s="20">
        <v>-24</v>
      </c>
      <c r="K130" s="22" t="str">
        <f>VLOOKUP(B130,ref!F:G,2,FALSE)</f>
        <v>Beauty</v>
      </c>
    </row>
    <row r="131" spans="1:11" x14ac:dyDescent="0.3">
      <c r="A131" t="s">
        <v>380</v>
      </c>
      <c r="B131" t="s">
        <v>30</v>
      </c>
      <c r="C131" t="s">
        <v>149</v>
      </c>
      <c r="D131" t="s">
        <v>364</v>
      </c>
      <c r="E131" t="s">
        <v>365</v>
      </c>
      <c r="F131" t="s">
        <v>389</v>
      </c>
      <c r="G131" s="19">
        <v>202507</v>
      </c>
      <c r="H131" t="s">
        <v>344</v>
      </c>
      <c r="I131" s="20">
        <v>-0.97175999999999996</v>
      </c>
      <c r="J131" s="20">
        <v>-24</v>
      </c>
      <c r="K131" s="22" t="str">
        <f>VLOOKUP(B131,ref!F:G,2,FALSE)</f>
        <v>Beauty</v>
      </c>
    </row>
    <row r="132" spans="1:11" x14ac:dyDescent="0.3">
      <c r="A132" t="s">
        <v>354</v>
      </c>
      <c r="B132" t="s">
        <v>30</v>
      </c>
      <c r="C132" t="s">
        <v>149</v>
      </c>
      <c r="D132" t="s">
        <v>361</v>
      </c>
      <c r="E132" t="s">
        <v>362</v>
      </c>
      <c r="F132" t="s">
        <v>405</v>
      </c>
      <c r="G132" s="19">
        <v>202507</v>
      </c>
      <c r="H132" t="s">
        <v>344</v>
      </c>
      <c r="I132" s="20">
        <v>-0.91139999999999999</v>
      </c>
      <c r="J132" s="20">
        <v>-62</v>
      </c>
      <c r="K132" s="22" t="str">
        <f>VLOOKUP(B132,ref!F:G,2,FALSE)</f>
        <v>Beauty</v>
      </c>
    </row>
    <row r="133" spans="1:11" x14ac:dyDescent="0.3">
      <c r="A133" t="s">
        <v>380</v>
      </c>
      <c r="B133" t="s">
        <v>30</v>
      </c>
      <c r="C133" t="s">
        <v>149</v>
      </c>
      <c r="D133" t="s">
        <v>351</v>
      </c>
      <c r="E133" t="s">
        <v>352</v>
      </c>
      <c r="F133" t="s">
        <v>353</v>
      </c>
      <c r="G133" s="19">
        <v>202505</v>
      </c>
      <c r="H133" t="s">
        <v>342</v>
      </c>
      <c r="I133" s="20">
        <v>-0.90943999999999992</v>
      </c>
      <c r="J133" s="20">
        <v>-203</v>
      </c>
      <c r="K133" s="22" t="str">
        <f>VLOOKUP(B133,ref!F:G,2,FALSE)</f>
        <v>Beauty</v>
      </c>
    </row>
    <row r="134" spans="1:11" x14ac:dyDescent="0.3">
      <c r="A134" t="s">
        <v>354</v>
      </c>
      <c r="B134" t="s">
        <v>30</v>
      </c>
      <c r="C134" t="s">
        <v>149</v>
      </c>
      <c r="D134" t="s">
        <v>361</v>
      </c>
      <c r="E134" t="s">
        <v>362</v>
      </c>
      <c r="F134" t="s">
        <v>406</v>
      </c>
      <c r="G134" s="19">
        <v>202505</v>
      </c>
      <c r="H134" t="s">
        <v>342</v>
      </c>
      <c r="I134" s="20">
        <v>-0.90639999999999998</v>
      </c>
      <c r="J134" s="20">
        <v>-40</v>
      </c>
      <c r="K134" s="22" t="str">
        <f>VLOOKUP(B134,ref!F:G,2,FALSE)</f>
        <v>Beauty</v>
      </c>
    </row>
    <row r="135" spans="1:11" x14ac:dyDescent="0.3">
      <c r="A135" t="s">
        <v>354</v>
      </c>
      <c r="B135" t="s">
        <v>30</v>
      </c>
      <c r="C135" t="s">
        <v>149</v>
      </c>
      <c r="D135" t="s">
        <v>150</v>
      </c>
      <c r="E135" t="s">
        <v>151</v>
      </c>
      <c r="F135" t="s">
        <v>407</v>
      </c>
      <c r="G135" s="19">
        <v>202507</v>
      </c>
      <c r="H135" t="s">
        <v>344</v>
      </c>
      <c r="I135" s="20">
        <v>-0.87763000000000002</v>
      </c>
      <c r="J135" s="20">
        <v>-43</v>
      </c>
      <c r="K135" s="22" t="str">
        <f>VLOOKUP(B135,ref!F:G,2,FALSE)</f>
        <v>Beauty</v>
      </c>
    </row>
    <row r="136" spans="1:11" x14ac:dyDescent="0.3">
      <c r="A136" t="s">
        <v>145</v>
      </c>
      <c r="B136" t="s">
        <v>43</v>
      </c>
      <c r="C136" t="s">
        <v>169</v>
      </c>
      <c r="D136" t="s">
        <v>459</v>
      </c>
      <c r="E136" t="s">
        <v>460</v>
      </c>
      <c r="F136" t="s">
        <v>526</v>
      </c>
      <c r="G136" s="19">
        <v>202504</v>
      </c>
      <c r="H136" t="s">
        <v>157</v>
      </c>
      <c r="I136" s="20">
        <v>-0.86950000000000005</v>
      </c>
      <c r="J136" s="20">
        <v>-50</v>
      </c>
      <c r="K136" s="22" t="str">
        <f>VLOOKUP(B136,ref!F:G,2,FALSE)</f>
        <v>Dect</v>
      </c>
    </row>
    <row r="137" spans="1:11" x14ac:dyDescent="0.3">
      <c r="A137" t="s">
        <v>145</v>
      </c>
      <c r="B137" t="s">
        <v>39</v>
      </c>
      <c r="C137" t="s">
        <v>146</v>
      </c>
      <c r="D137" t="s">
        <v>155</v>
      </c>
      <c r="E137" t="s">
        <v>156</v>
      </c>
      <c r="F137" t="s">
        <v>408</v>
      </c>
      <c r="G137" s="19">
        <v>202601</v>
      </c>
      <c r="H137" t="s">
        <v>153</v>
      </c>
      <c r="I137" s="20">
        <v>-0.86817000000000011</v>
      </c>
      <c r="J137" s="20">
        <v>-1</v>
      </c>
      <c r="K137" s="22" t="str">
        <f>VLOOKUP(B137,ref!F:G,2,FALSE)</f>
        <v>TV</v>
      </c>
    </row>
    <row r="138" spans="1:11" x14ac:dyDescent="0.3">
      <c r="A138" t="s">
        <v>145</v>
      </c>
      <c r="B138" t="s">
        <v>39</v>
      </c>
      <c r="C138" t="s">
        <v>146</v>
      </c>
      <c r="D138" t="s">
        <v>155</v>
      </c>
      <c r="E138" t="s">
        <v>156</v>
      </c>
      <c r="F138" t="s">
        <v>408</v>
      </c>
      <c r="G138" s="19">
        <v>202602</v>
      </c>
      <c r="H138" t="s">
        <v>341</v>
      </c>
      <c r="I138" s="20">
        <v>-0.86817000000000011</v>
      </c>
      <c r="J138" s="20">
        <v>-1</v>
      </c>
      <c r="K138" s="22" t="str">
        <f>VLOOKUP(B138,ref!F:G,2,FALSE)</f>
        <v>TV</v>
      </c>
    </row>
    <row r="139" spans="1:11" x14ac:dyDescent="0.3">
      <c r="A139" t="s">
        <v>145</v>
      </c>
      <c r="B139" t="s">
        <v>39</v>
      </c>
      <c r="C139" t="s">
        <v>146</v>
      </c>
      <c r="D139" t="s">
        <v>155</v>
      </c>
      <c r="E139" t="s">
        <v>156</v>
      </c>
      <c r="F139" t="s">
        <v>408</v>
      </c>
      <c r="G139" s="19">
        <v>202603</v>
      </c>
      <c r="H139" t="s">
        <v>154</v>
      </c>
      <c r="I139" s="20">
        <v>-0.86817000000000011</v>
      </c>
      <c r="J139" s="20">
        <v>-1</v>
      </c>
      <c r="K139" s="22" t="str">
        <f>VLOOKUP(B139,ref!F:G,2,FALSE)</f>
        <v>TV</v>
      </c>
    </row>
    <row r="140" spans="1:11" x14ac:dyDescent="0.3">
      <c r="A140" t="s">
        <v>145</v>
      </c>
      <c r="B140" t="s">
        <v>39</v>
      </c>
      <c r="C140" t="s">
        <v>146</v>
      </c>
      <c r="D140" t="s">
        <v>155</v>
      </c>
      <c r="E140" t="s">
        <v>156</v>
      </c>
      <c r="F140" t="s">
        <v>408</v>
      </c>
      <c r="G140" s="19">
        <v>202505</v>
      </c>
      <c r="H140" t="s">
        <v>342</v>
      </c>
      <c r="I140" s="20">
        <v>-0.86817000000000011</v>
      </c>
      <c r="J140" s="20">
        <v>-1</v>
      </c>
      <c r="K140" s="22" t="str">
        <f>VLOOKUP(B140,ref!F:G,2,FALSE)</f>
        <v>TV</v>
      </c>
    </row>
    <row r="141" spans="1:11" x14ac:dyDescent="0.3">
      <c r="A141" t="s">
        <v>145</v>
      </c>
      <c r="B141" t="s">
        <v>39</v>
      </c>
      <c r="C141" t="s">
        <v>146</v>
      </c>
      <c r="D141" t="s">
        <v>155</v>
      </c>
      <c r="E141" t="s">
        <v>156</v>
      </c>
      <c r="F141" t="s">
        <v>408</v>
      </c>
      <c r="G141" s="19">
        <v>202506</v>
      </c>
      <c r="H141" t="s">
        <v>343</v>
      </c>
      <c r="I141" s="20">
        <v>-0.86817000000000011</v>
      </c>
      <c r="J141" s="20">
        <v>-1</v>
      </c>
      <c r="K141" s="22" t="str">
        <f>VLOOKUP(B141,ref!F:G,2,FALSE)</f>
        <v>TV</v>
      </c>
    </row>
    <row r="142" spans="1:11" x14ac:dyDescent="0.3">
      <c r="A142" t="s">
        <v>145</v>
      </c>
      <c r="B142" t="s">
        <v>39</v>
      </c>
      <c r="C142" t="s">
        <v>146</v>
      </c>
      <c r="D142" t="s">
        <v>155</v>
      </c>
      <c r="E142" t="s">
        <v>156</v>
      </c>
      <c r="F142" t="s">
        <v>408</v>
      </c>
      <c r="G142" s="19">
        <v>202507</v>
      </c>
      <c r="H142" t="s">
        <v>344</v>
      </c>
      <c r="I142" s="20">
        <v>-0.86817000000000011</v>
      </c>
      <c r="J142" s="20">
        <v>-1</v>
      </c>
      <c r="K142" s="22" t="str">
        <f>VLOOKUP(B142,ref!F:G,2,FALSE)</f>
        <v>TV</v>
      </c>
    </row>
    <row r="143" spans="1:11" x14ac:dyDescent="0.3">
      <c r="A143" t="s">
        <v>145</v>
      </c>
      <c r="B143" t="s">
        <v>39</v>
      </c>
      <c r="C143" t="s">
        <v>146</v>
      </c>
      <c r="D143" t="s">
        <v>155</v>
      </c>
      <c r="E143" t="s">
        <v>156</v>
      </c>
      <c r="F143" t="s">
        <v>408</v>
      </c>
      <c r="G143" s="19">
        <v>202508</v>
      </c>
      <c r="H143" t="s">
        <v>345</v>
      </c>
      <c r="I143" s="20">
        <v>-0.86817000000000011</v>
      </c>
      <c r="J143" s="20">
        <v>-1</v>
      </c>
      <c r="K143" s="22" t="str">
        <f>VLOOKUP(B143,ref!F:G,2,FALSE)</f>
        <v>TV</v>
      </c>
    </row>
    <row r="144" spans="1:11" x14ac:dyDescent="0.3">
      <c r="A144" t="s">
        <v>145</v>
      </c>
      <c r="B144" t="s">
        <v>39</v>
      </c>
      <c r="C144" t="s">
        <v>146</v>
      </c>
      <c r="D144" t="s">
        <v>155</v>
      </c>
      <c r="E144" t="s">
        <v>156</v>
      </c>
      <c r="F144" t="s">
        <v>408</v>
      </c>
      <c r="G144" s="19">
        <v>202509</v>
      </c>
      <c r="H144" t="s">
        <v>346</v>
      </c>
      <c r="I144" s="20">
        <v>-0.86817000000000011</v>
      </c>
      <c r="J144" s="20">
        <v>-1</v>
      </c>
      <c r="K144" s="22" t="str">
        <f>VLOOKUP(B144,ref!F:G,2,FALSE)</f>
        <v>TV</v>
      </c>
    </row>
    <row r="145" spans="1:11" x14ac:dyDescent="0.3">
      <c r="A145" t="s">
        <v>145</v>
      </c>
      <c r="B145" t="s">
        <v>39</v>
      </c>
      <c r="C145" t="s">
        <v>146</v>
      </c>
      <c r="D145" t="s">
        <v>155</v>
      </c>
      <c r="E145" t="s">
        <v>156</v>
      </c>
      <c r="F145" t="s">
        <v>408</v>
      </c>
      <c r="G145" s="19">
        <v>202510</v>
      </c>
      <c r="H145" t="s">
        <v>347</v>
      </c>
      <c r="I145" s="20">
        <v>-0.86817000000000011</v>
      </c>
      <c r="J145" s="20">
        <v>-1</v>
      </c>
      <c r="K145" s="22" t="str">
        <f>VLOOKUP(B145,ref!F:G,2,FALSE)</f>
        <v>TV</v>
      </c>
    </row>
    <row r="146" spans="1:11" x14ac:dyDescent="0.3">
      <c r="A146" t="s">
        <v>145</v>
      </c>
      <c r="B146" t="s">
        <v>39</v>
      </c>
      <c r="C146" t="s">
        <v>146</v>
      </c>
      <c r="D146" t="s">
        <v>155</v>
      </c>
      <c r="E146" t="s">
        <v>156</v>
      </c>
      <c r="F146" t="s">
        <v>408</v>
      </c>
      <c r="G146" s="19">
        <v>202511</v>
      </c>
      <c r="H146" t="s">
        <v>348</v>
      </c>
      <c r="I146" s="20">
        <v>-0.86817000000000011</v>
      </c>
      <c r="J146" s="20">
        <v>-1</v>
      </c>
      <c r="K146" s="22" t="str">
        <f>VLOOKUP(B146,ref!F:G,2,FALSE)</f>
        <v>TV</v>
      </c>
    </row>
    <row r="147" spans="1:11" x14ac:dyDescent="0.3">
      <c r="A147" t="s">
        <v>145</v>
      </c>
      <c r="B147" t="s">
        <v>39</v>
      </c>
      <c r="C147" t="s">
        <v>146</v>
      </c>
      <c r="D147" t="s">
        <v>155</v>
      </c>
      <c r="E147" t="s">
        <v>156</v>
      </c>
      <c r="F147" t="s">
        <v>408</v>
      </c>
      <c r="G147" s="19">
        <v>202512</v>
      </c>
      <c r="H147" t="s">
        <v>349</v>
      </c>
      <c r="I147" s="20">
        <v>-0.86817000000000011</v>
      </c>
      <c r="J147" s="20">
        <v>-1</v>
      </c>
      <c r="K147" s="22" t="str">
        <f>VLOOKUP(B147,ref!F:G,2,FALSE)</f>
        <v>TV</v>
      </c>
    </row>
    <row r="148" spans="1:11" x14ac:dyDescent="0.3">
      <c r="A148" t="s">
        <v>350</v>
      </c>
      <c r="B148" t="s">
        <v>30</v>
      </c>
      <c r="C148" t="s">
        <v>149</v>
      </c>
      <c r="D148" t="s">
        <v>361</v>
      </c>
      <c r="E148" t="s">
        <v>362</v>
      </c>
      <c r="F148" t="s">
        <v>406</v>
      </c>
      <c r="G148" s="19">
        <v>202507</v>
      </c>
      <c r="H148" t="s">
        <v>344</v>
      </c>
      <c r="I148" s="20">
        <v>-0.79449999999999998</v>
      </c>
      <c r="J148" s="20">
        <v>-35</v>
      </c>
      <c r="K148" s="22" t="str">
        <f>VLOOKUP(B148,ref!F:G,2,FALSE)</f>
        <v>Beauty</v>
      </c>
    </row>
    <row r="149" spans="1:11" x14ac:dyDescent="0.3">
      <c r="A149" t="s">
        <v>354</v>
      </c>
      <c r="B149" t="s">
        <v>30</v>
      </c>
      <c r="C149" t="s">
        <v>149</v>
      </c>
      <c r="D149" t="s">
        <v>361</v>
      </c>
      <c r="E149" t="s">
        <v>362</v>
      </c>
      <c r="F149" t="s">
        <v>403</v>
      </c>
      <c r="G149" s="19">
        <v>202507</v>
      </c>
      <c r="H149" t="s">
        <v>344</v>
      </c>
      <c r="I149" s="20">
        <v>-0.74554999999999982</v>
      </c>
      <c r="J149" s="20">
        <v>-37</v>
      </c>
      <c r="K149" s="22" t="str">
        <f>VLOOKUP(B149,ref!F:G,2,FALSE)</f>
        <v>Beauty</v>
      </c>
    </row>
    <row r="150" spans="1:11" x14ac:dyDescent="0.3">
      <c r="A150" t="s">
        <v>354</v>
      </c>
      <c r="B150" t="s">
        <v>30</v>
      </c>
      <c r="C150" t="s">
        <v>149</v>
      </c>
      <c r="D150" t="s">
        <v>361</v>
      </c>
      <c r="E150" t="s">
        <v>362</v>
      </c>
      <c r="F150" t="s">
        <v>403</v>
      </c>
      <c r="G150" s="19">
        <v>202508</v>
      </c>
      <c r="H150" t="s">
        <v>345</v>
      </c>
      <c r="I150" s="20">
        <v>-0.74554999999999982</v>
      </c>
      <c r="J150" s="20">
        <v>-37</v>
      </c>
      <c r="K150" s="22" t="str">
        <f>VLOOKUP(B150,ref!F:G,2,FALSE)</f>
        <v>Beauty</v>
      </c>
    </row>
    <row r="151" spans="1:11" x14ac:dyDescent="0.3">
      <c r="A151" t="s">
        <v>179</v>
      </c>
      <c r="B151" t="s">
        <v>40</v>
      </c>
      <c r="C151" t="s">
        <v>175</v>
      </c>
      <c r="D151" t="s">
        <v>192</v>
      </c>
      <c r="E151" t="s">
        <v>193</v>
      </c>
      <c r="F151" t="s">
        <v>409</v>
      </c>
      <c r="G151" s="19">
        <v>202504</v>
      </c>
      <c r="H151" t="s">
        <v>157</v>
      </c>
      <c r="I151" s="20">
        <v>-0.73851999999999995</v>
      </c>
      <c r="J151" s="20">
        <v>-4</v>
      </c>
      <c r="K151" s="22" t="str">
        <f>VLOOKUP(B151,ref!F:G,2,FALSE)</f>
        <v>Home AV</v>
      </c>
    </row>
    <row r="152" spans="1:11" x14ac:dyDescent="0.3">
      <c r="A152" t="s">
        <v>145</v>
      </c>
      <c r="B152" t="s">
        <v>39</v>
      </c>
      <c r="C152" t="s">
        <v>146</v>
      </c>
      <c r="D152" t="s">
        <v>527</v>
      </c>
      <c r="E152" t="s">
        <v>528</v>
      </c>
      <c r="F152" t="s">
        <v>529</v>
      </c>
      <c r="G152" s="19">
        <v>202601</v>
      </c>
      <c r="H152" t="s">
        <v>153</v>
      </c>
      <c r="I152" s="20">
        <v>-0.72211999999999998</v>
      </c>
      <c r="J152" s="20">
        <v>-1</v>
      </c>
      <c r="K152" s="22" t="str">
        <f>VLOOKUP(B152,ref!F:G,2,FALSE)</f>
        <v>TV</v>
      </c>
    </row>
    <row r="153" spans="1:11" x14ac:dyDescent="0.3">
      <c r="A153" t="s">
        <v>145</v>
      </c>
      <c r="B153" t="s">
        <v>39</v>
      </c>
      <c r="C153" t="s">
        <v>146</v>
      </c>
      <c r="D153" t="s">
        <v>527</v>
      </c>
      <c r="E153" t="s">
        <v>528</v>
      </c>
      <c r="F153" t="s">
        <v>529</v>
      </c>
      <c r="G153" s="19">
        <v>202602</v>
      </c>
      <c r="H153" t="s">
        <v>341</v>
      </c>
      <c r="I153" s="20">
        <v>-0.72211999999999998</v>
      </c>
      <c r="J153" s="20">
        <v>-1</v>
      </c>
      <c r="K153" s="22" t="str">
        <f>VLOOKUP(B153,ref!F:G,2,FALSE)</f>
        <v>TV</v>
      </c>
    </row>
    <row r="154" spans="1:11" x14ac:dyDescent="0.3">
      <c r="A154" t="s">
        <v>145</v>
      </c>
      <c r="B154" t="s">
        <v>39</v>
      </c>
      <c r="C154" t="s">
        <v>146</v>
      </c>
      <c r="D154" t="s">
        <v>527</v>
      </c>
      <c r="E154" t="s">
        <v>528</v>
      </c>
      <c r="F154" t="s">
        <v>529</v>
      </c>
      <c r="G154" s="19">
        <v>202603</v>
      </c>
      <c r="H154" t="s">
        <v>154</v>
      </c>
      <c r="I154" s="20">
        <v>-0.72211999999999998</v>
      </c>
      <c r="J154" s="20">
        <v>-1</v>
      </c>
      <c r="K154" s="22" t="str">
        <f>VLOOKUP(B154,ref!F:G,2,FALSE)</f>
        <v>TV</v>
      </c>
    </row>
    <row r="155" spans="1:11" x14ac:dyDescent="0.3">
      <c r="A155" t="s">
        <v>145</v>
      </c>
      <c r="B155" t="s">
        <v>39</v>
      </c>
      <c r="C155" t="s">
        <v>146</v>
      </c>
      <c r="D155" t="s">
        <v>527</v>
      </c>
      <c r="E155" t="s">
        <v>528</v>
      </c>
      <c r="F155" t="s">
        <v>529</v>
      </c>
      <c r="G155" s="19">
        <v>202505</v>
      </c>
      <c r="H155" t="s">
        <v>342</v>
      </c>
      <c r="I155" s="20">
        <v>-0.72211999999999998</v>
      </c>
      <c r="J155" s="20">
        <v>-1</v>
      </c>
      <c r="K155" s="22" t="str">
        <f>VLOOKUP(B155,ref!F:G,2,FALSE)</f>
        <v>TV</v>
      </c>
    </row>
    <row r="156" spans="1:11" x14ac:dyDescent="0.3">
      <c r="A156" t="s">
        <v>145</v>
      </c>
      <c r="B156" t="s">
        <v>39</v>
      </c>
      <c r="C156" t="s">
        <v>146</v>
      </c>
      <c r="D156" t="s">
        <v>527</v>
      </c>
      <c r="E156" t="s">
        <v>528</v>
      </c>
      <c r="F156" t="s">
        <v>529</v>
      </c>
      <c r="G156" s="19">
        <v>202506</v>
      </c>
      <c r="H156" t="s">
        <v>343</v>
      </c>
      <c r="I156" s="20">
        <v>-0.72211999999999998</v>
      </c>
      <c r="J156" s="20">
        <v>-1</v>
      </c>
      <c r="K156" s="22" t="str">
        <f>VLOOKUP(B156,ref!F:G,2,FALSE)</f>
        <v>TV</v>
      </c>
    </row>
    <row r="157" spans="1:11" x14ac:dyDescent="0.3">
      <c r="A157" t="s">
        <v>145</v>
      </c>
      <c r="B157" t="s">
        <v>39</v>
      </c>
      <c r="C157" t="s">
        <v>146</v>
      </c>
      <c r="D157" t="s">
        <v>527</v>
      </c>
      <c r="E157" t="s">
        <v>528</v>
      </c>
      <c r="F157" t="s">
        <v>529</v>
      </c>
      <c r="G157" s="19">
        <v>202507</v>
      </c>
      <c r="H157" t="s">
        <v>344</v>
      </c>
      <c r="I157" s="20">
        <v>-0.72211999999999998</v>
      </c>
      <c r="J157" s="20">
        <v>-1</v>
      </c>
      <c r="K157" s="22" t="str">
        <f>VLOOKUP(B157,ref!F:G,2,FALSE)</f>
        <v>TV</v>
      </c>
    </row>
    <row r="158" spans="1:11" x14ac:dyDescent="0.3">
      <c r="A158" t="s">
        <v>145</v>
      </c>
      <c r="B158" t="s">
        <v>39</v>
      </c>
      <c r="C158" t="s">
        <v>146</v>
      </c>
      <c r="D158" t="s">
        <v>527</v>
      </c>
      <c r="E158" t="s">
        <v>528</v>
      </c>
      <c r="F158" t="s">
        <v>529</v>
      </c>
      <c r="G158" s="19">
        <v>202508</v>
      </c>
      <c r="H158" t="s">
        <v>345</v>
      </c>
      <c r="I158" s="20">
        <v>-0.72211999999999998</v>
      </c>
      <c r="J158" s="20">
        <v>-1</v>
      </c>
      <c r="K158" s="22" t="str">
        <f>VLOOKUP(B158,ref!F:G,2,FALSE)</f>
        <v>TV</v>
      </c>
    </row>
    <row r="159" spans="1:11" x14ac:dyDescent="0.3">
      <c r="A159" t="s">
        <v>145</v>
      </c>
      <c r="B159" t="s">
        <v>39</v>
      </c>
      <c r="C159" t="s">
        <v>146</v>
      </c>
      <c r="D159" t="s">
        <v>527</v>
      </c>
      <c r="E159" t="s">
        <v>528</v>
      </c>
      <c r="F159" t="s">
        <v>529</v>
      </c>
      <c r="G159" s="19">
        <v>202509</v>
      </c>
      <c r="H159" t="s">
        <v>346</v>
      </c>
      <c r="I159" s="20">
        <v>-0.72211999999999998</v>
      </c>
      <c r="J159" s="20">
        <v>-1</v>
      </c>
      <c r="K159" s="22" t="str">
        <f>VLOOKUP(B159,ref!F:G,2,FALSE)</f>
        <v>TV</v>
      </c>
    </row>
    <row r="160" spans="1:11" x14ac:dyDescent="0.3">
      <c r="A160" t="s">
        <v>145</v>
      </c>
      <c r="B160" t="s">
        <v>39</v>
      </c>
      <c r="C160" t="s">
        <v>146</v>
      </c>
      <c r="D160" t="s">
        <v>527</v>
      </c>
      <c r="E160" t="s">
        <v>528</v>
      </c>
      <c r="F160" t="s">
        <v>529</v>
      </c>
      <c r="G160" s="19">
        <v>202510</v>
      </c>
      <c r="H160" t="s">
        <v>347</v>
      </c>
      <c r="I160" s="20">
        <v>-0.72211999999999998</v>
      </c>
      <c r="J160" s="20">
        <v>-1</v>
      </c>
      <c r="K160" s="22" t="str">
        <f>VLOOKUP(B160,ref!F:G,2,FALSE)</f>
        <v>TV</v>
      </c>
    </row>
    <row r="161" spans="1:11" x14ac:dyDescent="0.3">
      <c r="A161" t="s">
        <v>145</v>
      </c>
      <c r="B161" t="s">
        <v>39</v>
      </c>
      <c r="C161" t="s">
        <v>146</v>
      </c>
      <c r="D161" t="s">
        <v>527</v>
      </c>
      <c r="E161" t="s">
        <v>528</v>
      </c>
      <c r="F161" t="s">
        <v>529</v>
      </c>
      <c r="G161" s="19">
        <v>202511</v>
      </c>
      <c r="H161" t="s">
        <v>348</v>
      </c>
      <c r="I161" s="20">
        <v>-0.72211999999999998</v>
      </c>
      <c r="J161" s="20">
        <v>-1</v>
      </c>
      <c r="K161" s="22" t="str">
        <f>VLOOKUP(B161,ref!F:G,2,FALSE)</f>
        <v>TV</v>
      </c>
    </row>
    <row r="162" spans="1:11" x14ac:dyDescent="0.3">
      <c r="A162" t="s">
        <v>145</v>
      </c>
      <c r="B162" t="s">
        <v>39</v>
      </c>
      <c r="C162" t="s">
        <v>146</v>
      </c>
      <c r="D162" t="s">
        <v>527</v>
      </c>
      <c r="E162" t="s">
        <v>528</v>
      </c>
      <c r="F162" t="s">
        <v>529</v>
      </c>
      <c r="G162" s="19">
        <v>202512</v>
      </c>
      <c r="H162" t="s">
        <v>349</v>
      </c>
      <c r="I162" s="20">
        <v>-0.72211999999999998</v>
      </c>
      <c r="J162" s="20">
        <v>-1</v>
      </c>
      <c r="K162" s="22" t="str">
        <f>VLOOKUP(B162,ref!F:G,2,FALSE)</f>
        <v>TV</v>
      </c>
    </row>
    <row r="163" spans="1:11" x14ac:dyDescent="0.3">
      <c r="A163" t="s">
        <v>350</v>
      </c>
      <c r="B163" t="s">
        <v>29</v>
      </c>
      <c r="C163" t="s">
        <v>172</v>
      </c>
      <c r="D163" t="s">
        <v>410</v>
      </c>
      <c r="E163" t="s">
        <v>411</v>
      </c>
      <c r="F163" t="s">
        <v>412</v>
      </c>
      <c r="G163" s="19">
        <v>202504</v>
      </c>
      <c r="H163" t="s">
        <v>157</v>
      </c>
      <c r="I163" s="20">
        <v>-0.71329999999999982</v>
      </c>
      <c r="J163" s="20">
        <v>-2</v>
      </c>
      <c r="K163" s="22" t="str">
        <f>VLOOKUP(B163,ref!F:G,2,FALSE)</f>
        <v>DI</v>
      </c>
    </row>
    <row r="164" spans="1:11" x14ac:dyDescent="0.3">
      <c r="A164" t="s">
        <v>350</v>
      </c>
      <c r="B164" t="s">
        <v>29</v>
      </c>
      <c r="C164" t="s">
        <v>172</v>
      </c>
      <c r="D164" t="s">
        <v>377</v>
      </c>
      <c r="E164" t="s">
        <v>378</v>
      </c>
      <c r="F164" t="s">
        <v>413</v>
      </c>
      <c r="G164" s="19">
        <v>202504</v>
      </c>
      <c r="H164" t="s">
        <v>157</v>
      </c>
      <c r="I164" s="20">
        <v>-0.71116000000000001</v>
      </c>
      <c r="J164" s="20">
        <v>-4</v>
      </c>
      <c r="K164" s="22" t="str">
        <f>VLOOKUP(B164,ref!F:G,2,FALSE)</f>
        <v>DI</v>
      </c>
    </row>
    <row r="165" spans="1:11" x14ac:dyDescent="0.3">
      <c r="A165" t="s">
        <v>354</v>
      </c>
      <c r="B165" t="s">
        <v>30</v>
      </c>
      <c r="C165" t="s">
        <v>149</v>
      </c>
      <c r="D165" t="s">
        <v>364</v>
      </c>
      <c r="E165" t="s">
        <v>365</v>
      </c>
      <c r="F165" t="s">
        <v>388</v>
      </c>
      <c r="G165" s="19">
        <v>202505</v>
      </c>
      <c r="H165" t="s">
        <v>342</v>
      </c>
      <c r="I165" s="20">
        <v>-0.68598000000000003</v>
      </c>
      <c r="J165" s="20">
        <v>-6</v>
      </c>
      <c r="K165" s="22" t="str">
        <f>VLOOKUP(B165,ref!F:G,2,FALSE)</f>
        <v>Beauty</v>
      </c>
    </row>
    <row r="166" spans="1:11" x14ac:dyDescent="0.3">
      <c r="A166" t="s">
        <v>380</v>
      </c>
      <c r="B166" t="s">
        <v>30</v>
      </c>
      <c r="C166" t="s">
        <v>149</v>
      </c>
      <c r="D166" t="s">
        <v>414</v>
      </c>
      <c r="E166" t="s">
        <v>415</v>
      </c>
      <c r="F166" t="s">
        <v>416</v>
      </c>
      <c r="G166" s="19">
        <v>202505</v>
      </c>
      <c r="H166" t="s">
        <v>342</v>
      </c>
      <c r="I166" s="20">
        <v>-0.60440000000000005</v>
      </c>
      <c r="J166" s="20">
        <v>-10</v>
      </c>
      <c r="K166" s="22" t="str">
        <f>VLOOKUP(B166,ref!F:G,2,FALSE)</f>
        <v>Beauty</v>
      </c>
    </row>
    <row r="167" spans="1:11" x14ac:dyDescent="0.3">
      <c r="A167" t="s">
        <v>380</v>
      </c>
      <c r="B167" t="s">
        <v>30</v>
      </c>
      <c r="C167" t="s">
        <v>149</v>
      </c>
      <c r="D167" t="s">
        <v>351</v>
      </c>
      <c r="E167" t="s">
        <v>352</v>
      </c>
      <c r="F167" t="s">
        <v>404</v>
      </c>
      <c r="G167" s="19">
        <v>202507</v>
      </c>
      <c r="H167" t="s">
        <v>344</v>
      </c>
      <c r="I167" s="20">
        <v>-0.59699999999999998</v>
      </c>
      <c r="J167" s="20">
        <v>-60</v>
      </c>
      <c r="K167" s="22" t="str">
        <f>VLOOKUP(B167,ref!F:G,2,FALSE)</f>
        <v>Beauty</v>
      </c>
    </row>
    <row r="168" spans="1:11" x14ac:dyDescent="0.3">
      <c r="A168" t="s">
        <v>179</v>
      </c>
      <c r="B168" t="s">
        <v>31</v>
      </c>
      <c r="C168" t="s">
        <v>158</v>
      </c>
      <c r="D168" t="s">
        <v>395</v>
      </c>
      <c r="E168" t="s">
        <v>396</v>
      </c>
      <c r="F168" t="s">
        <v>418</v>
      </c>
      <c r="G168" s="19">
        <v>202504</v>
      </c>
      <c r="H168" t="s">
        <v>157</v>
      </c>
      <c r="I168" s="20">
        <v>-0.58608000000000005</v>
      </c>
      <c r="J168" s="20">
        <v>-11</v>
      </c>
      <c r="K168" s="22" t="str">
        <f>VLOOKUP(B168,ref!F:G,2,FALSE)</f>
        <v>Kitchen</v>
      </c>
    </row>
    <row r="169" spans="1:11" x14ac:dyDescent="0.3">
      <c r="A169" t="s">
        <v>179</v>
      </c>
      <c r="B169" t="s">
        <v>31</v>
      </c>
      <c r="C169" t="s">
        <v>158</v>
      </c>
      <c r="D169" t="s">
        <v>395</v>
      </c>
      <c r="E169" t="s">
        <v>396</v>
      </c>
      <c r="F169" t="s">
        <v>418</v>
      </c>
      <c r="G169" s="19">
        <v>202505</v>
      </c>
      <c r="H169" t="s">
        <v>342</v>
      </c>
      <c r="I169" s="20">
        <v>-0.58608000000000005</v>
      </c>
      <c r="J169" s="20">
        <v>-11</v>
      </c>
      <c r="K169" s="22" t="str">
        <f>VLOOKUP(B169,ref!F:G,2,FALSE)</f>
        <v>Kitchen</v>
      </c>
    </row>
    <row r="170" spans="1:11" x14ac:dyDescent="0.3">
      <c r="A170" t="s">
        <v>179</v>
      </c>
      <c r="B170" t="s">
        <v>31</v>
      </c>
      <c r="C170" t="s">
        <v>158</v>
      </c>
      <c r="D170" t="s">
        <v>395</v>
      </c>
      <c r="E170" t="s">
        <v>396</v>
      </c>
      <c r="F170" t="s">
        <v>418</v>
      </c>
      <c r="G170" s="19">
        <v>202506</v>
      </c>
      <c r="H170" t="s">
        <v>343</v>
      </c>
      <c r="I170" s="20">
        <v>-0.58608000000000005</v>
      </c>
      <c r="J170" s="20">
        <v>-11</v>
      </c>
      <c r="K170" s="22" t="str">
        <f>VLOOKUP(B170,ref!F:G,2,FALSE)</f>
        <v>Kitchen</v>
      </c>
    </row>
    <row r="171" spans="1:11" x14ac:dyDescent="0.3">
      <c r="A171" t="s">
        <v>179</v>
      </c>
      <c r="B171" t="s">
        <v>31</v>
      </c>
      <c r="C171" t="s">
        <v>158</v>
      </c>
      <c r="D171" t="s">
        <v>395</v>
      </c>
      <c r="E171" t="s">
        <v>396</v>
      </c>
      <c r="F171" t="s">
        <v>418</v>
      </c>
      <c r="G171" s="19">
        <v>202507</v>
      </c>
      <c r="H171" t="s">
        <v>344</v>
      </c>
      <c r="I171" s="20">
        <v>-0.58608000000000005</v>
      </c>
      <c r="J171" s="20">
        <v>-11</v>
      </c>
      <c r="K171" s="22" t="str">
        <f>VLOOKUP(B171,ref!F:G,2,FALSE)</f>
        <v>Kitchen</v>
      </c>
    </row>
    <row r="172" spans="1:11" x14ac:dyDescent="0.3">
      <c r="A172" t="s">
        <v>354</v>
      </c>
      <c r="B172" t="s">
        <v>30</v>
      </c>
      <c r="C172" t="s">
        <v>149</v>
      </c>
      <c r="D172" t="s">
        <v>361</v>
      </c>
      <c r="E172" t="s">
        <v>362</v>
      </c>
      <c r="F172" t="s">
        <v>370</v>
      </c>
      <c r="G172" s="19">
        <v>202505</v>
      </c>
      <c r="H172" t="s">
        <v>342</v>
      </c>
      <c r="I172" s="20">
        <v>-0.57300000000000006</v>
      </c>
      <c r="J172" s="20">
        <v>-30</v>
      </c>
      <c r="K172" s="22" t="str">
        <f>VLOOKUP(B172,ref!F:G,2,FALSE)</f>
        <v>Beauty</v>
      </c>
    </row>
    <row r="173" spans="1:11" x14ac:dyDescent="0.3">
      <c r="A173" t="s">
        <v>354</v>
      </c>
      <c r="B173" t="s">
        <v>30</v>
      </c>
      <c r="C173" t="s">
        <v>149</v>
      </c>
      <c r="D173" t="s">
        <v>164</v>
      </c>
      <c r="E173" t="s">
        <v>165</v>
      </c>
      <c r="F173" t="s">
        <v>417</v>
      </c>
      <c r="G173" s="19">
        <v>202505</v>
      </c>
      <c r="H173" t="s">
        <v>342</v>
      </c>
      <c r="I173" s="20">
        <v>-0.5665</v>
      </c>
      <c r="J173" s="20">
        <v>-25</v>
      </c>
      <c r="K173" s="22" t="str">
        <f>VLOOKUP(B173,ref!F:G,2,FALSE)</f>
        <v>Beauty</v>
      </c>
    </row>
    <row r="174" spans="1:11" x14ac:dyDescent="0.3">
      <c r="A174" t="s">
        <v>354</v>
      </c>
      <c r="B174" t="s">
        <v>30</v>
      </c>
      <c r="C174" t="s">
        <v>149</v>
      </c>
      <c r="D174" t="s">
        <v>164</v>
      </c>
      <c r="E174" t="s">
        <v>165</v>
      </c>
      <c r="F174" t="s">
        <v>417</v>
      </c>
      <c r="G174" s="19">
        <v>202506</v>
      </c>
      <c r="H174" t="s">
        <v>343</v>
      </c>
      <c r="I174" s="20">
        <v>-0.5665</v>
      </c>
      <c r="J174" s="20">
        <v>-25</v>
      </c>
      <c r="K174" s="22" t="str">
        <f>VLOOKUP(B174,ref!F:G,2,FALSE)</f>
        <v>Beauty</v>
      </c>
    </row>
    <row r="175" spans="1:11" x14ac:dyDescent="0.3">
      <c r="A175" t="s">
        <v>354</v>
      </c>
      <c r="B175" t="s">
        <v>30</v>
      </c>
      <c r="C175" t="s">
        <v>149</v>
      </c>
      <c r="D175" t="s">
        <v>164</v>
      </c>
      <c r="E175" t="s">
        <v>165</v>
      </c>
      <c r="F175" t="s">
        <v>417</v>
      </c>
      <c r="G175" s="19">
        <v>202507</v>
      </c>
      <c r="H175" t="s">
        <v>344</v>
      </c>
      <c r="I175" s="20">
        <v>-0.5665</v>
      </c>
      <c r="J175" s="20">
        <v>-25</v>
      </c>
      <c r="K175" s="22" t="str">
        <f>VLOOKUP(B175,ref!F:G,2,FALSE)</f>
        <v>Beauty</v>
      </c>
    </row>
    <row r="176" spans="1:11" x14ac:dyDescent="0.3">
      <c r="A176" t="s">
        <v>354</v>
      </c>
      <c r="B176" t="s">
        <v>30</v>
      </c>
      <c r="C176" t="s">
        <v>149</v>
      </c>
      <c r="D176" t="s">
        <v>164</v>
      </c>
      <c r="E176" t="s">
        <v>165</v>
      </c>
      <c r="F176" t="s">
        <v>435</v>
      </c>
      <c r="G176" s="19">
        <v>202507</v>
      </c>
      <c r="H176" t="s">
        <v>344</v>
      </c>
      <c r="I176" s="20">
        <v>-0.54912000000000005</v>
      </c>
      <c r="J176" s="20">
        <v>-44</v>
      </c>
      <c r="K176" s="22" t="str">
        <f>VLOOKUP(B176,ref!F:G,2,FALSE)</f>
        <v>Beauty</v>
      </c>
    </row>
    <row r="177" spans="1:11" x14ac:dyDescent="0.3">
      <c r="A177" t="s">
        <v>350</v>
      </c>
      <c r="B177" t="s">
        <v>30</v>
      </c>
      <c r="C177" t="s">
        <v>149</v>
      </c>
      <c r="D177" t="s">
        <v>364</v>
      </c>
      <c r="E177" t="s">
        <v>365</v>
      </c>
      <c r="F177" t="s">
        <v>419</v>
      </c>
      <c r="G177" s="19">
        <v>202506</v>
      </c>
      <c r="H177" t="s">
        <v>343</v>
      </c>
      <c r="I177" s="20">
        <v>-0.52675000000000005</v>
      </c>
      <c r="J177" s="20">
        <v>-35</v>
      </c>
      <c r="K177" s="22" t="str">
        <f>VLOOKUP(B177,ref!F:G,2,FALSE)</f>
        <v>Beauty</v>
      </c>
    </row>
    <row r="178" spans="1:11" x14ac:dyDescent="0.3">
      <c r="A178" t="s">
        <v>350</v>
      </c>
      <c r="B178" t="s">
        <v>30</v>
      </c>
      <c r="C178" t="s">
        <v>149</v>
      </c>
      <c r="D178" t="s">
        <v>364</v>
      </c>
      <c r="E178" t="s">
        <v>365</v>
      </c>
      <c r="F178" t="s">
        <v>419</v>
      </c>
      <c r="G178" s="19">
        <v>202507</v>
      </c>
      <c r="H178" t="s">
        <v>344</v>
      </c>
      <c r="I178" s="20">
        <v>-0.52675000000000005</v>
      </c>
      <c r="J178" s="20">
        <v>-35</v>
      </c>
      <c r="K178" s="22" t="str">
        <f>VLOOKUP(B178,ref!F:G,2,FALSE)</f>
        <v>Beauty</v>
      </c>
    </row>
    <row r="179" spans="1:11" x14ac:dyDescent="0.3">
      <c r="A179" t="s">
        <v>354</v>
      </c>
      <c r="B179" t="s">
        <v>30</v>
      </c>
      <c r="C179" t="s">
        <v>149</v>
      </c>
      <c r="D179" t="s">
        <v>364</v>
      </c>
      <c r="E179" t="s">
        <v>365</v>
      </c>
      <c r="F179" t="s">
        <v>420</v>
      </c>
      <c r="G179" s="19">
        <v>202505</v>
      </c>
      <c r="H179" t="s">
        <v>342</v>
      </c>
      <c r="I179" s="20">
        <v>-0.50370999999999999</v>
      </c>
      <c r="J179" s="20">
        <v>-17</v>
      </c>
      <c r="K179" s="22" t="str">
        <f>VLOOKUP(B179,ref!F:G,2,FALSE)</f>
        <v>Beauty</v>
      </c>
    </row>
    <row r="180" spans="1:11" x14ac:dyDescent="0.3">
      <c r="A180" t="s">
        <v>354</v>
      </c>
      <c r="B180" t="s">
        <v>30</v>
      </c>
      <c r="C180" t="s">
        <v>149</v>
      </c>
      <c r="D180" t="s">
        <v>364</v>
      </c>
      <c r="E180" t="s">
        <v>365</v>
      </c>
      <c r="F180" t="s">
        <v>420</v>
      </c>
      <c r="G180" s="19">
        <v>202507</v>
      </c>
      <c r="H180" t="s">
        <v>344</v>
      </c>
      <c r="I180" s="20">
        <v>-0.50370999999999999</v>
      </c>
      <c r="J180" s="20">
        <v>-17</v>
      </c>
      <c r="K180" s="22" t="str">
        <f>VLOOKUP(B180,ref!F:G,2,FALSE)</f>
        <v>Beauty</v>
      </c>
    </row>
    <row r="181" spans="1:11" x14ac:dyDescent="0.3">
      <c r="A181" t="s">
        <v>350</v>
      </c>
      <c r="B181" t="s">
        <v>29</v>
      </c>
      <c r="C181" t="s">
        <v>172</v>
      </c>
      <c r="D181" t="s">
        <v>377</v>
      </c>
      <c r="E181" t="s">
        <v>378</v>
      </c>
      <c r="F181" t="s">
        <v>421</v>
      </c>
      <c r="G181" s="19">
        <v>202504</v>
      </c>
      <c r="H181" t="s">
        <v>157</v>
      </c>
      <c r="I181" s="20">
        <v>-0.47489999999999999</v>
      </c>
      <c r="J181" s="20">
        <v>-2</v>
      </c>
      <c r="K181" s="22" t="str">
        <f>VLOOKUP(B181,ref!F:G,2,FALSE)</f>
        <v>DI</v>
      </c>
    </row>
    <row r="182" spans="1:11" x14ac:dyDescent="0.3">
      <c r="A182" t="s">
        <v>380</v>
      </c>
      <c r="B182" t="s">
        <v>30</v>
      </c>
      <c r="C182" t="s">
        <v>149</v>
      </c>
      <c r="D182" t="s">
        <v>361</v>
      </c>
      <c r="E182" t="s">
        <v>362</v>
      </c>
      <c r="F182" t="s">
        <v>363</v>
      </c>
      <c r="G182" s="19">
        <v>202506</v>
      </c>
      <c r="H182" t="s">
        <v>343</v>
      </c>
      <c r="I182" s="20">
        <v>-0.46391999999999989</v>
      </c>
      <c r="J182" s="20">
        <v>-12</v>
      </c>
      <c r="K182" s="22" t="str">
        <f>VLOOKUP(B182,ref!F:G,2,FALSE)</f>
        <v>Beauty</v>
      </c>
    </row>
    <row r="183" spans="1:11" x14ac:dyDescent="0.3">
      <c r="A183" t="s">
        <v>380</v>
      </c>
      <c r="B183" t="s">
        <v>30</v>
      </c>
      <c r="C183" t="s">
        <v>149</v>
      </c>
      <c r="D183" t="s">
        <v>361</v>
      </c>
      <c r="E183" t="s">
        <v>362</v>
      </c>
      <c r="F183" t="s">
        <v>363</v>
      </c>
      <c r="G183" s="19">
        <v>202507</v>
      </c>
      <c r="H183" t="s">
        <v>344</v>
      </c>
      <c r="I183" s="20">
        <v>-0.46391999999999989</v>
      </c>
      <c r="J183" s="20">
        <v>-12</v>
      </c>
      <c r="K183" s="22" t="str">
        <f>VLOOKUP(B183,ref!F:G,2,FALSE)</f>
        <v>Beauty</v>
      </c>
    </row>
    <row r="184" spans="1:11" x14ac:dyDescent="0.3">
      <c r="A184" t="s">
        <v>380</v>
      </c>
      <c r="B184" t="s">
        <v>30</v>
      </c>
      <c r="C184" t="s">
        <v>149</v>
      </c>
      <c r="D184" t="s">
        <v>361</v>
      </c>
      <c r="E184" t="s">
        <v>362</v>
      </c>
      <c r="F184" t="s">
        <v>363</v>
      </c>
      <c r="G184" s="19">
        <v>202508</v>
      </c>
      <c r="H184" t="s">
        <v>345</v>
      </c>
      <c r="I184" s="20">
        <v>-0.46391999999999989</v>
      </c>
      <c r="J184" s="20">
        <v>-12</v>
      </c>
      <c r="K184" s="22" t="str">
        <f>VLOOKUP(B184,ref!F:G,2,FALSE)</f>
        <v>Beauty</v>
      </c>
    </row>
    <row r="185" spans="1:11" x14ac:dyDescent="0.3">
      <c r="A185" t="s">
        <v>179</v>
      </c>
      <c r="B185" t="s">
        <v>31</v>
      </c>
      <c r="C185" t="s">
        <v>158</v>
      </c>
      <c r="D185" t="s">
        <v>395</v>
      </c>
      <c r="E185" t="s">
        <v>396</v>
      </c>
      <c r="F185" t="s">
        <v>320</v>
      </c>
      <c r="G185" s="19">
        <v>202504</v>
      </c>
      <c r="H185" t="s">
        <v>157</v>
      </c>
      <c r="I185" s="20">
        <v>-0.45800000000000002</v>
      </c>
      <c r="J185" s="20">
        <v>-10</v>
      </c>
      <c r="K185" s="22" t="str">
        <f>VLOOKUP(B185,ref!F:G,2,FALSE)</f>
        <v>Kitchen</v>
      </c>
    </row>
    <row r="186" spans="1:11" x14ac:dyDescent="0.3">
      <c r="A186" t="s">
        <v>179</v>
      </c>
      <c r="B186" t="s">
        <v>31</v>
      </c>
      <c r="C186" t="s">
        <v>158</v>
      </c>
      <c r="D186" t="s">
        <v>395</v>
      </c>
      <c r="E186" t="s">
        <v>396</v>
      </c>
      <c r="F186" t="s">
        <v>320</v>
      </c>
      <c r="G186" s="19">
        <v>202505</v>
      </c>
      <c r="H186" t="s">
        <v>342</v>
      </c>
      <c r="I186" s="20">
        <v>-0.45800000000000002</v>
      </c>
      <c r="J186" s="20">
        <v>-10</v>
      </c>
      <c r="K186" s="22" t="str">
        <f>VLOOKUP(B186,ref!F:G,2,FALSE)</f>
        <v>Kitchen</v>
      </c>
    </row>
    <row r="187" spans="1:11" x14ac:dyDescent="0.3">
      <c r="A187" t="s">
        <v>179</v>
      </c>
      <c r="B187" t="s">
        <v>31</v>
      </c>
      <c r="C187" t="s">
        <v>158</v>
      </c>
      <c r="D187" t="s">
        <v>395</v>
      </c>
      <c r="E187" t="s">
        <v>396</v>
      </c>
      <c r="F187" t="s">
        <v>320</v>
      </c>
      <c r="G187" s="19">
        <v>202506</v>
      </c>
      <c r="H187" t="s">
        <v>343</v>
      </c>
      <c r="I187" s="20">
        <v>-0.45800000000000002</v>
      </c>
      <c r="J187" s="20">
        <v>-10</v>
      </c>
      <c r="K187" s="22" t="str">
        <f>VLOOKUP(B187,ref!F:G,2,FALSE)</f>
        <v>Kitchen</v>
      </c>
    </row>
    <row r="188" spans="1:11" x14ac:dyDescent="0.3">
      <c r="A188" t="s">
        <v>179</v>
      </c>
      <c r="B188" t="s">
        <v>31</v>
      </c>
      <c r="C188" t="s">
        <v>158</v>
      </c>
      <c r="D188" t="s">
        <v>395</v>
      </c>
      <c r="E188" t="s">
        <v>396</v>
      </c>
      <c r="F188" t="s">
        <v>320</v>
      </c>
      <c r="G188" s="19">
        <v>202507</v>
      </c>
      <c r="H188" t="s">
        <v>344</v>
      </c>
      <c r="I188" s="20">
        <v>-0.45800000000000002</v>
      </c>
      <c r="J188" s="20">
        <v>-10</v>
      </c>
      <c r="K188" s="22" t="str">
        <f>VLOOKUP(B188,ref!F:G,2,FALSE)</f>
        <v>Kitchen</v>
      </c>
    </row>
    <row r="189" spans="1:11" x14ac:dyDescent="0.3">
      <c r="A189" t="s">
        <v>354</v>
      </c>
      <c r="B189" t="s">
        <v>30</v>
      </c>
      <c r="C189" t="s">
        <v>149</v>
      </c>
      <c r="D189" t="s">
        <v>150</v>
      </c>
      <c r="E189" t="s">
        <v>151</v>
      </c>
      <c r="F189" t="s">
        <v>422</v>
      </c>
      <c r="G189" s="19">
        <v>202507</v>
      </c>
      <c r="H189" t="s">
        <v>344</v>
      </c>
      <c r="I189" s="20">
        <v>-0.45180000000000009</v>
      </c>
      <c r="J189" s="20">
        <v>-30</v>
      </c>
      <c r="K189" s="22" t="str">
        <f>VLOOKUP(B189,ref!F:G,2,FALSE)</f>
        <v>Beauty</v>
      </c>
    </row>
    <row r="190" spans="1:11" x14ac:dyDescent="0.3">
      <c r="A190" t="s">
        <v>350</v>
      </c>
      <c r="B190" t="s">
        <v>30</v>
      </c>
      <c r="C190" t="s">
        <v>149</v>
      </c>
      <c r="D190" t="s">
        <v>361</v>
      </c>
      <c r="E190" t="s">
        <v>362</v>
      </c>
      <c r="F190" t="s">
        <v>423</v>
      </c>
      <c r="G190" s="19">
        <v>202506</v>
      </c>
      <c r="H190" t="s">
        <v>343</v>
      </c>
      <c r="I190" s="20">
        <v>-0.43526999999999999</v>
      </c>
      <c r="J190" s="20">
        <v>-33</v>
      </c>
      <c r="K190" s="22" t="str">
        <f>VLOOKUP(B190,ref!F:G,2,FALSE)</f>
        <v>Beauty</v>
      </c>
    </row>
    <row r="191" spans="1:11" x14ac:dyDescent="0.3">
      <c r="A191" t="s">
        <v>350</v>
      </c>
      <c r="B191" t="s">
        <v>30</v>
      </c>
      <c r="C191" t="s">
        <v>149</v>
      </c>
      <c r="D191" t="s">
        <v>361</v>
      </c>
      <c r="E191" t="s">
        <v>362</v>
      </c>
      <c r="F191" t="s">
        <v>423</v>
      </c>
      <c r="G191" s="19">
        <v>202507</v>
      </c>
      <c r="H191" t="s">
        <v>344</v>
      </c>
      <c r="I191" s="20">
        <v>-0.43526999999999999</v>
      </c>
      <c r="J191" s="20">
        <v>-33</v>
      </c>
      <c r="K191" s="22" t="str">
        <f>VLOOKUP(B191,ref!F:G,2,FALSE)</f>
        <v>Beauty</v>
      </c>
    </row>
    <row r="192" spans="1:11" x14ac:dyDescent="0.3">
      <c r="A192" t="s">
        <v>354</v>
      </c>
      <c r="B192" t="s">
        <v>30</v>
      </c>
      <c r="C192" t="s">
        <v>149</v>
      </c>
      <c r="D192" t="s">
        <v>150</v>
      </c>
      <c r="E192" t="s">
        <v>151</v>
      </c>
      <c r="F192" t="s">
        <v>424</v>
      </c>
      <c r="G192" s="19">
        <v>202507</v>
      </c>
      <c r="H192" t="s">
        <v>344</v>
      </c>
      <c r="I192" s="20">
        <v>-0.4345</v>
      </c>
      <c r="J192" s="20">
        <v>-50</v>
      </c>
      <c r="K192" s="22" t="str">
        <f>VLOOKUP(B192,ref!F:G,2,FALSE)</f>
        <v>Beauty</v>
      </c>
    </row>
    <row r="193" spans="1:11" x14ac:dyDescent="0.3">
      <c r="A193" t="s">
        <v>179</v>
      </c>
      <c r="B193" t="s">
        <v>40</v>
      </c>
      <c r="C193" t="s">
        <v>175</v>
      </c>
      <c r="D193" t="s">
        <v>192</v>
      </c>
      <c r="E193" t="s">
        <v>193</v>
      </c>
      <c r="F193" t="s">
        <v>425</v>
      </c>
      <c r="G193" s="19">
        <v>202504</v>
      </c>
      <c r="H193" t="s">
        <v>157</v>
      </c>
      <c r="I193" s="20">
        <v>-0.42630000000000001</v>
      </c>
      <c r="J193" s="20">
        <v>-1</v>
      </c>
      <c r="K193" s="22" t="str">
        <f>VLOOKUP(B193,ref!F:G,2,FALSE)</f>
        <v>Home AV</v>
      </c>
    </row>
    <row r="194" spans="1:11" x14ac:dyDescent="0.3">
      <c r="A194" t="s">
        <v>179</v>
      </c>
      <c r="B194" t="s">
        <v>40</v>
      </c>
      <c r="C194" t="s">
        <v>175</v>
      </c>
      <c r="D194" t="s">
        <v>192</v>
      </c>
      <c r="E194" t="s">
        <v>193</v>
      </c>
      <c r="F194" t="s">
        <v>425</v>
      </c>
      <c r="G194" s="19">
        <v>202505</v>
      </c>
      <c r="H194" t="s">
        <v>342</v>
      </c>
      <c r="I194" s="20">
        <v>-0.42630000000000001</v>
      </c>
      <c r="J194" s="20">
        <v>-1</v>
      </c>
      <c r="K194" s="22" t="str">
        <f>VLOOKUP(B194,ref!F:G,2,FALSE)</f>
        <v>Home AV</v>
      </c>
    </row>
    <row r="195" spans="1:11" x14ac:dyDescent="0.3">
      <c r="A195" t="s">
        <v>354</v>
      </c>
      <c r="B195" t="s">
        <v>30</v>
      </c>
      <c r="C195" t="s">
        <v>149</v>
      </c>
      <c r="D195" t="s">
        <v>150</v>
      </c>
      <c r="E195" t="s">
        <v>151</v>
      </c>
      <c r="F195" t="s">
        <v>426</v>
      </c>
      <c r="G195" s="19">
        <v>202507</v>
      </c>
      <c r="H195" t="s">
        <v>344</v>
      </c>
      <c r="I195" s="20">
        <v>-0.41986000000000001</v>
      </c>
      <c r="J195" s="20">
        <v>-14</v>
      </c>
      <c r="K195" s="22" t="str">
        <f>VLOOKUP(B195,ref!F:G,2,FALSE)</f>
        <v>Beauty</v>
      </c>
    </row>
    <row r="196" spans="1:11" x14ac:dyDescent="0.3">
      <c r="A196" t="s">
        <v>145</v>
      </c>
      <c r="B196" t="s">
        <v>39</v>
      </c>
      <c r="C196" t="s">
        <v>146</v>
      </c>
      <c r="D196" t="s">
        <v>530</v>
      </c>
      <c r="E196" t="s">
        <v>531</v>
      </c>
      <c r="F196" t="s">
        <v>532</v>
      </c>
      <c r="G196" s="19">
        <v>202601</v>
      </c>
      <c r="H196" t="s">
        <v>153</v>
      </c>
      <c r="I196" s="20">
        <v>-0.41963</v>
      </c>
      <c r="J196" s="20">
        <v>-1</v>
      </c>
      <c r="K196" s="22" t="str">
        <f>VLOOKUP(B196,ref!F:G,2,FALSE)</f>
        <v>TV</v>
      </c>
    </row>
    <row r="197" spans="1:11" x14ac:dyDescent="0.3">
      <c r="A197" t="s">
        <v>145</v>
      </c>
      <c r="B197" t="s">
        <v>39</v>
      </c>
      <c r="C197" t="s">
        <v>146</v>
      </c>
      <c r="D197" t="s">
        <v>530</v>
      </c>
      <c r="E197" t="s">
        <v>531</v>
      </c>
      <c r="F197" t="s">
        <v>532</v>
      </c>
      <c r="G197" s="19">
        <v>202602</v>
      </c>
      <c r="H197" t="s">
        <v>341</v>
      </c>
      <c r="I197" s="20">
        <v>-0.41963</v>
      </c>
      <c r="J197" s="20">
        <v>-1</v>
      </c>
      <c r="K197" s="22" t="str">
        <f>VLOOKUP(B197,ref!F:G,2,FALSE)</f>
        <v>TV</v>
      </c>
    </row>
    <row r="198" spans="1:11" x14ac:dyDescent="0.3">
      <c r="A198" t="s">
        <v>145</v>
      </c>
      <c r="B198" t="s">
        <v>39</v>
      </c>
      <c r="C198" t="s">
        <v>146</v>
      </c>
      <c r="D198" t="s">
        <v>530</v>
      </c>
      <c r="E198" t="s">
        <v>531</v>
      </c>
      <c r="F198" t="s">
        <v>532</v>
      </c>
      <c r="G198" s="19">
        <v>202603</v>
      </c>
      <c r="H198" t="s">
        <v>154</v>
      </c>
      <c r="I198" s="20">
        <v>-0.41963</v>
      </c>
      <c r="J198" s="20">
        <v>-1</v>
      </c>
      <c r="K198" s="22" t="str">
        <f>VLOOKUP(B198,ref!F:G,2,FALSE)</f>
        <v>TV</v>
      </c>
    </row>
    <row r="199" spans="1:11" x14ac:dyDescent="0.3">
      <c r="A199" t="s">
        <v>145</v>
      </c>
      <c r="B199" t="s">
        <v>39</v>
      </c>
      <c r="C199" t="s">
        <v>146</v>
      </c>
      <c r="D199" t="s">
        <v>530</v>
      </c>
      <c r="E199" t="s">
        <v>531</v>
      </c>
      <c r="F199" t="s">
        <v>532</v>
      </c>
      <c r="G199" s="19">
        <v>202505</v>
      </c>
      <c r="H199" t="s">
        <v>342</v>
      </c>
      <c r="I199" s="20">
        <v>-0.41963</v>
      </c>
      <c r="J199" s="20">
        <v>-1</v>
      </c>
      <c r="K199" s="22" t="str">
        <f>VLOOKUP(B199,ref!F:G,2,FALSE)</f>
        <v>TV</v>
      </c>
    </row>
    <row r="200" spans="1:11" x14ac:dyDescent="0.3">
      <c r="A200" t="s">
        <v>145</v>
      </c>
      <c r="B200" t="s">
        <v>39</v>
      </c>
      <c r="C200" t="s">
        <v>146</v>
      </c>
      <c r="D200" t="s">
        <v>530</v>
      </c>
      <c r="E200" t="s">
        <v>531</v>
      </c>
      <c r="F200" t="s">
        <v>532</v>
      </c>
      <c r="G200" s="19">
        <v>202506</v>
      </c>
      <c r="H200" t="s">
        <v>343</v>
      </c>
      <c r="I200" s="20">
        <v>-0.41963</v>
      </c>
      <c r="J200" s="20">
        <v>-1</v>
      </c>
      <c r="K200" s="22" t="str">
        <f>VLOOKUP(B200,ref!F:G,2,FALSE)</f>
        <v>TV</v>
      </c>
    </row>
    <row r="201" spans="1:11" x14ac:dyDescent="0.3">
      <c r="A201" t="s">
        <v>145</v>
      </c>
      <c r="B201" t="s">
        <v>39</v>
      </c>
      <c r="C201" t="s">
        <v>146</v>
      </c>
      <c r="D201" t="s">
        <v>530</v>
      </c>
      <c r="E201" t="s">
        <v>531</v>
      </c>
      <c r="F201" t="s">
        <v>532</v>
      </c>
      <c r="G201" s="19">
        <v>202507</v>
      </c>
      <c r="H201" t="s">
        <v>344</v>
      </c>
      <c r="I201" s="20">
        <v>-0.41963</v>
      </c>
      <c r="J201" s="20">
        <v>-1</v>
      </c>
      <c r="K201" s="22" t="str">
        <f>VLOOKUP(B201,ref!F:G,2,FALSE)</f>
        <v>TV</v>
      </c>
    </row>
    <row r="202" spans="1:11" x14ac:dyDescent="0.3">
      <c r="A202" t="s">
        <v>145</v>
      </c>
      <c r="B202" t="s">
        <v>39</v>
      </c>
      <c r="C202" t="s">
        <v>146</v>
      </c>
      <c r="D202" t="s">
        <v>530</v>
      </c>
      <c r="E202" t="s">
        <v>531</v>
      </c>
      <c r="F202" t="s">
        <v>532</v>
      </c>
      <c r="G202" s="19">
        <v>202508</v>
      </c>
      <c r="H202" t="s">
        <v>345</v>
      </c>
      <c r="I202" s="20">
        <v>-0.41963</v>
      </c>
      <c r="J202" s="20">
        <v>-1</v>
      </c>
      <c r="K202" s="22" t="str">
        <f>VLOOKUP(B202,ref!F:G,2,FALSE)</f>
        <v>TV</v>
      </c>
    </row>
    <row r="203" spans="1:11" x14ac:dyDescent="0.3">
      <c r="A203" t="s">
        <v>145</v>
      </c>
      <c r="B203" t="s">
        <v>39</v>
      </c>
      <c r="C203" t="s">
        <v>146</v>
      </c>
      <c r="D203" t="s">
        <v>530</v>
      </c>
      <c r="E203" t="s">
        <v>531</v>
      </c>
      <c r="F203" t="s">
        <v>532</v>
      </c>
      <c r="G203" s="19">
        <v>202509</v>
      </c>
      <c r="H203" t="s">
        <v>346</v>
      </c>
      <c r="I203" s="20">
        <v>-0.41963</v>
      </c>
      <c r="J203" s="20">
        <v>-1</v>
      </c>
      <c r="K203" s="22" t="str">
        <f>VLOOKUP(B203,ref!F:G,2,FALSE)</f>
        <v>TV</v>
      </c>
    </row>
    <row r="204" spans="1:11" x14ac:dyDescent="0.3">
      <c r="A204" t="s">
        <v>145</v>
      </c>
      <c r="B204" t="s">
        <v>39</v>
      </c>
      <c r="C204" t="s">
        <v>146</v>
      </c>
      <c r="D204" t="s">
        <v>530</v>
      </c>
      <c r="E204" t="s">
        <v>531</v>
      </c>
      <c r="F204" t="s">
        <v>532</v>
      </c>
      <c r="G204" s="19">
        <v>202510</v>
      </c>
      <c r="H204" t="s">
        <v>347</v>
      </c>
      <c r="I204" s="20">
        <v>-0.41963</v>
      </c>
      <c r="J204" s="20">
        <v>-1</v>
      </c>
      <c r="K204" s="22" t="str">
        <f>VLOOKUP(B204,ref!F:G,2,FALSE)</f>
        <v>TV</v>
      </c>
    </row>
    <row r="205" spans="1:11" x14ac:dyDescent="0.3">
      <c r="A205" t="s">
        <v>145</v>
      </c>
      <c r="B205" t="s">
        <v>39</v>
      </c>
      <c r="C205" t="s">
        <v>146</v>
      </c>
      <c r="D205" t="s">
        <v>530</v>
      </c>
      <c r="E205" t="s">
        <v>531</v>
      </c>
      <c r="F205" t="s">
        <v>532</v>
      </c>
      <c r="G205" s="19">
        <v>202511</v>
      </c>
      <c r="H205" t="s">
        <v>348</v>
      </c>
      <c r="I205" s="20">
        <v>-0.41963</v>
      </c>
      <c r="J205" s="20">
        <v>-1</v>
      </c>
      <c r="K205" s="22" t="str">
        <f>VLOOKUP(B205,ref!F:G,2,FALSE)</f>
        <v>TV</v>
      </c>
    </row>
    <row r="206" spans="1:11" x14ac:dyDescent="0.3">
      <c r="A206" t="s">
        <v>145</v>
      </c>
      <c r="B206" t="s">
        <v>39</v>
      </c>
      <c r="C206" t="s">
        <v>146</v>
      </c>
      <c r="D206" t="s">
        <v>530</v>
      </c>
      <c r="E206" t="s">
        <v>531</v>
      </c>
      <c r="F206" t="s">
        <v>532</v>
      </c>
      <c r="G206" s="19">
        <v>202512</v>
      </c>
      <c r="H206" t="s">
        <v>349</v>
      </c>
      <c r="I206" s="20">
        <v>-0.41963</v>
      </c>
      <c r="J206" s="20">
        <v>-1</v>
      </c>
      <c r="K206" s="22" t="str">
        <f>VLOOKUP(B206,ref!F:G,2,FALSE)</f>
        <v>TV</v>
      </c>
    </row>
    <row r="207" spans="1:11" x14ac:dyDescent="0.3">
      <c r="A207" t="s">
        <v>354</v>
      </c>
      <c r="B207" t="s">
        <v>30</v>
      </c>
      <c r="C207" t="s">
        <v>149</v>
      </c>
      <c r="D207" t="s">
        <v>361</v>
      </c>
      <c r="E207" t="s">
        <v>362</v>
      </c>
      <c r="F207" t="s">
        <v>427</v>
      </c>
      <c r="G207" s="19">
        <v>202507</v>
      </c>
      <c r="H207" t="s">
        <v>344</v>
      </c>
      <c r="I207" s="20">
        <v>-0.4138</v>
      </c>
      <c r="J207" s="20">
        <v>-20</v>
      </c>
      <c r="K207" s="22" t="str">
        <f>VLOOKUP(B207,ref!F:G,2,FALSE)</f>
        <v>Beauty</v>
      </c>
    </row>
    <row r="208" spans="1:11" x14ac:dyDescent="0.3">
      <c r="A208" t="s">
        <v>380</v>
      </c>
      <c r="B208" t="s">
        <v>30</v>
      </c>
      <c r="C208" t="s">
        <v>149</v>
      </c>
      <c r="D208" t="s">
        <v>150</v>
      </c>
      <c r="E208" t="s">
        <v>151</v>
      </c>
      <c r="F208" t="s">
        <v>424</v>
      </c>
      <c r="G208" s="19">
        <v>202505</v>
      </c>
      <c r="H208" t="s">
        <v>342</v>
      </c>
      <c r="I208" s="20">
        <v>-0.39882000000000001</v>
      </c>
      <c r="J208" s="20">
        <v>-46</v>
      </c>
      <c r="K208" s="22" t="str">
        <f>VLOOKUP(B208,ref!F:G,2,FALSE)</f>
        <v>Beauty</v>
      </c>
    </row>
    <row r="209" spans="1:11" x14ac:dyDescent="0.3">
      <c r="A209" t="s">
        <v>380</v>
      </c>
      <c r="B209" t="s">
        <v>30</v>
      </c>
      <c r="C209" t="s">
        <v>149</v>
      </c>
      <c r="D209" t="s">
        <v>150</v>
      </c>
      <c r="E209" t="s">
        <v>151</v>
      </c>
      <c r="F209" t="s">
        <v>424</v>
      </c>
      <c r="G209" s="19">
        <v>202506</v>
      </c>
      <c r="H209" t="s">
        <v>343</v>
      </c>
      <c r="I209" s="20">
        <v>-0.39882000000000001</v>
      </c>
      <c r="J209" s="20">
        <v>-46</v>
      </c>
      <c r="K209" s="22" t="str">
        <f>VLOOKUP(B209,ref!F:G,2,FALSE)</f>
        <v>Beauty</v>
      </c>
    </row>
    <row r="210" spans="1:11" x14ac:dyDescent="0.3">
      <c r="A210" t="s">
        <v>380</v>
      </c>
      <c r="B210" t="s">
        <v>30</v>
      </c>
      <c r="C210" t="s">
        <v>149</v>
      </c>
      <c r="D210" t="s">
        <v>150</v>
      </c>
      <c r="E210" t="s">
        <v>151</v>
      </c>
      <c r="F210" t="s">
        <v>424</v>
      </c>
      <c r="G210" s="19">
        <v>202507</v>
      </c>
      <c r="H210" t="s">
        <v>344</v>
      </c>
      <c r="I210" s="20">
        <v>-0.39882000000000001</v>
      </c>
      <c r="J210" s="20">
        <v>-46</v>
      </c>
      <c r="K210" s="22" t="str">
        <f>VLOOKUP(B210,ref!F:G,2,FALSE)</f>
        <v>Beauty</v>
      </c>
    </row>
    <row r="211" spans="1:11" x14ac:dyDescent="0.3">
      <c r="A211" t="s">
        <v>179</v>
      </c>
      <c r="B211" t="s">
        <v>40</v>
      </c>
      <c r="C211" t="s">
        <v>175</v>
      </c>
      <c r="D211" t="s">
        <v>428</v>
      </c>
      <c r="E211" t="s">
        <v>429</v>
      </c>
      <c r="F211" t="s">
        <v>430</v>
      </c>
      <c r="G211" s="19">
        <v>202504</v>
      </c>
      <c r="H211" t="s">
        <v>157</v>
      </c>
      <c r="I211" s="20">
        <v>-0.39856000000000003</v>
      </c>
      <c r="J211" s="20">
        <v>-2</v>
      </c>
      <c r="K211" s="22" t="str">
        <f>VLOOKUP(B211,ref!F:G,2,FALSE)</f>
        <v>Home AV</v>
      </c>
    </row>
    <row r="212" spans="1:11" x14ac:dyDescent="0.3">
      <c r="A212" t="s">
        <v>179</v>
      </c>
      <c r="B212" t="s">
        <v>40</v>
      </c>
      <c r="C212" t="s">
        <v>175</v>
      </c>
      <c r="D212" t="s">
        <v>428</v>
      </c>
      <c r="E212" t="s">
        <v>429</v>
      </c>
      <c r="F212" t="s">
        <v>430</v>
      </c>
      <c r="G212" s="19">
        <v>202505</v>
      </c>
      <c r="H212" t="s">
        <v>342</v>
      </c>
      <c r="I212" s="20">
        <v>-0.39856000000000003</v>
      </c>
      <c r="J212" s="20">
        <v>-2</v>
      </c>
      <c r="K212" s="22" t="str">
        <f>VLOOKUP(B212,ref!F:G,2,FALSE)</f>
        <v>Home AV</v>
      </c>
    </row>
    <row r="213" spans="1:11" x14ac:dyDescent="0.3">
      <c r="A213" t="s">
        <v>179</v>
      </c>
      <c r="B213" t="s">
        <v>40</v>
      </c>
      <c r="C213" t="s">
        <v>175</v>
      </c>
      <c r="D213" t="s">
        <v>428</v>
      </c>
      <c r="E213" t="s">
        <v>429</v>
      </c>
      <c r="F213" t="s">
        <v>430</v>
      </c>
      <c r="G213" s="19">
        <v>202506</v>
      </c>
      <c r="H213" t="s">
        <v>343</v>
      </c>
      <c r="I213" s="20">
        <v>-0.39856000000000003</v>
      </c>
      <c r="J213" s="20">
        <v>-2</v>
      </c>
      <c r="K213" s="22" t="str">
        <f>VLOOKUP(B213,ref!F:G,2,FALSE)</f>
        <v>Home AV</v>
      </c>
    </row>
    <row r="214" spans="1:11" x14ac:dyDescent="0.3">
      <c r="A214" t="s">
        <v>179</v>
      </c>
      <c r="B214" t="s">
        <v>31</v>
      </c>
      <c r="C214" t="s">
        <v>158</v>
      </c>
      <c r="D214" t="s">
        <v>180</v>
      </c>
      <c r="E214" t="s">
        <v>181</v>
      </c>
      <c r="F214" t="s">
        <v>431</v>
      </c>
      <c r="G214" s="19">
        <v>202504</v>
      </c>
      <c r="H214" t="s">
        <v>157</v>
      </c>
      <c r="I214" s="20">
        <v>-0.37780000000000002</v>
      </c>
      <c r="J214" s="20">
        <v>-4</v>
      </c>
      <c r="K214" s="22" t="str">
        <f>VLOOKUP(B214,ref!F:G,2,FALSE)</f>
        <v>Kitchen</v>
      </c>
    </row>
    <row r="215" spans="1:11" x14ac:dyDescent="0.3">
      <c r="A215" t="s">
        <v>179</v>
      </c>
      <c r="B215" t="s">
        <v>31</v>
      </c>
      <c r="C215" t="s">
        <v>158</v>
      </c>
      <c r="D215" t="s">
        <v>180</v>
      </c>
      <c r="E215" t="s">
        <v>181</v>
      </c>
      <c r="F215" t="s">
        <v>431</v>
      </c>
      <c r="G215" s="19">
        <v>202505</v>
      </c>
      <c r="H215" t="s">
        <v>342</v>
      </c>
      <c r="I215" s="20">
        <v>-0.37780000000000002</v>
      </c>
      <c r="J215" s="20">
        <v>-4</v>
      </c>
      <c r="K215" s="22" t="str">
        <f>VLOOKUP(B215,ref!F:G,2,FALSE)</f>
        <v>Kitchen</v>
      </c>
    </row>
    <row r="216" spans="1:11" x14ac:dyDescent="0.3">
      <c r="A216" t="s">
        <v>145</v>
      </c>
      <c r="B216" t="s">
        <v>39</v>
      </c>
      <c r="C216" t="s">
        <v>146</v>
      </c>
      <c r="D216" t="s">
        <v>176</v>
      </c>
      <c r="E216" t="s">
        <v>177</v>
      </c>
      <c r="F216" t="s">
        <v>182</v>
      </c>
      <c r="G216" s="19">
        <v>202601</v>
      </c>
      <c r="H216" t="s">
        <v>153</v>
      </c>
      <c r="I216" s="20">
        <v>-0.36568000000000001</v>
      </c>
      <c r="J216" s="20">
        <v>-1</v>
      </c>
      <c r="K216" s="22" t="str">
        <f>VLOOKUP(B216,ref!F:G,2,FALSE)</f>
        <v>TV</v>
      </c>
    </row>
    <row r="217" spans="1:11" x14ac:dyDescent="0.3">
      <c r="A217" t="s">
        <v>145</v>
      </c>
      <c r="B217" t="s">
        <v>39</v>
      </c>
      <c r="C217" t="s">
        <v>146</v>
      </c>
      <c r="D217" t="s">
        <v>176</v>
      </c>
      <c r="E217" t="s">
        <v>177</v>
      </c>
      <c r="F217" t="s">
        <v>182</v>
      </c>
      <c r="G217" s="19">
        <v>202602</v>
      </c>
      <c r="H217" t="s">
        <v>341</v>
      </c>
      <c r="I217" s="20">
        <v>-0.36568000000000001</v>
      </c>
      <c r="J217" s="20">
        <v>-1</v>
      </c>
      <c r="K217" s="22" t="str">
        <f>VLOOKUP(B217,ref!F:G,2,FALSE)</f>
        <v>TV</v>
      </c>
    </row>
    <row r="218" spans="1:11" x14ac:dyDescent="0.3">
      <c r="A218" t="s">
        <v>145</v>
      </c>
      <c r="B218" t="s">
        <v>39</v>
      </c>
      <c r="C218" t="s">
        <v>146</v>
      </c>
      <c r="D218" t="s">
        <v>176</v>
      </c>
      <c r="E218" t="s">
        <v>177</v>
      </c>
      <c r="F218" t="s">
        <v>182</v>
      </c>
      <c r="G218" s="19">
        <v>202603</v>
      </c>
      <c r="H218" t="s">
        <v>154</v>
      </c>
      <c r="I218" s="20">
        <v>-0.36568000000000001</v>
      </c>
      <c r="J218" s="20">
        <v>-1</v>
      </c>
      <c r="K218" s="22" t="str">
        <f>VLOOKUP(B218,ref!F:G,2,FALSE)</f>
        <v>TV</v>
      </c>
    </row>
    <row r="219" spans="1:11" x14ac:dyDescent="0.3">
      <c r="A219" t="s">
        <v>145</v>
      </c>
      <c r="B219" t="s">
        <v>39</v>
      </c>
      <c r="C219" t="s">
        <v>146</v>
      </c>
      <c r="D219" t="s">
        <v>176</v>
      </c>
      <c r="E219" t="s">
        <v>177</v>
      </c>
      <c r="F219" t="s">
        <v>182</v>
      </c>
      <c r="G219" s="19">
        <v>202505</v>
      </c>
      <c r="H219" t="s">
        <v>342</v>
      </c>
      <c r="I219" s="20">
        <v>-0.36568000000000001</v>
      </c>
      <c r="J219" s="20">
        <v>-1</v>
      </c>
      <c r="K219" s="22" t="str">
        <f>VLOOKUP(B219,ref!F:G,2,FALSE)</f>
        <v>TV</v>
      </c>
    </row>
    <row r="220" spans="1:11" x14ac:dyDescent="0.3">
      <c r="A220" t="s">
        <v>145</v>
      </c>
      <c r="B220" t="s">
        <v>39</v>
      </c>
      <c r="C220" t="s">
        <v>146</v>
      </c>
      <c r="D220" t="s">
        <v>176</v>
      </c>
      <c r="E220" t="s">
        <v>177</v>
      </c>
      <c r="F220" t="s">
        <v>182</v>
      </c>
      <c r="G220" s="19">
        <v>202506</v>
      </c>
      <c r="H220" t="s">
        <v>343</v>
      </c>
      <c r="I220" s="20">
        <v>-0.36568000000000001</v>
      </c>
      <c r="J220" s="20">
        <v>-1</v>
      </c>
      <c r="K220" s="22" t="str">
        <f>VLOOKUP(B220,ref!F:G,2,FALSE)</f>
        <v>TV</v>
      </c>
    </row>
    <row r="221" spans="1:11" x14ac:dyDescent="0.3">
      <c r="A221" t="s">
        <v>145</v>
      </c>
      <c r="B221" t="s">
        <v>39</v>
      </c>
      <c r="C221" t="s">
        <v>146</v>
      </c>
      <c r="D221" t="s">
        <v>176</v>
      </c>
      <c r="E221" t="s">
        <v>177</v>
      </c>
      <c r="F221" t="s">
        <v>182</v>
      </c>
      <c r="G221" s="19">
        <v>202507</v>
      </c>
      <c r="H221" t="s">
        <v>344</v>
      </c>
      <c r="I221" s="20">
        <v>-0.36568000000000001</v>
      </c>
      <c r="J221" s="20">
        <v>-1</v>
      </c>
      <c r="K221" s="22" t="str">
        <f>VLOOKUP(B221,ref!F:G,2,FALSE)</f>
        <v>TV</v>
      </c>
    </row>
    <row r="222" spans="1:11" x14ac:dyDescent="0.3">
      <c r="A222" t="s">
        <v>145</v>
      </c>
      <c r="B222" t="s">
        <v>39</v>
      </c>
      <c r="C222" t="s">
        <v>146</v>
      </c>
      <c r="D222" t="s">
        <v>176</v>
      </c>
      <c r="E222" t="s">
        <v>177</v>
      </c>
      <c r="F222" t="s">
        <v>182</v>
      </c>
      <c r="G222" s="19">
        <v>202508</v>
      </c>
      <c r="H222" t="s">
        <v>345</v>
      </c>
      <c r="I222" s="20">
        <v>-0.36568000000000001</v>
      </c>
      <c r="J222" s="20">
        <v>-1</v>
      </c>
      <c r="K222" s="22" t="str">
        <f>VLOOKUP(B222,ref!F:G,2,FALSE)</f>
        <v>TV</v>
      </c>
    </row>
    <row r="223" spans="1:11" x14ac:dyDescent="0.3">
      <c r="A223" t="s">
        <v>145</v>
      </c>
      <c r="B223" t="s">
        <v>39</v>
      </c>
      <c r="C223" t="s">
        <v>146</v>
      </c>
      <c r="D223" t="s">
        <v>176</v>
      </c>
      <c r="E223" t="s">
        <v>177</v>
      </c>
      <c r="F223" t="s">
        <v>182</v>
      </c>
      <c r="G223" s="19">
        <v>202509</v>
      </c>
      <c r="H223" t="s">
        <v>346</v>
      </c>
      <c r="I223" s="20">
        <v>-0.36568000000000001</v>
      </c>
      <c r="J223" s="20">
        <v>-1</v>
      </c>
      <c r="K223" s="22" t="str">
        <f>VLOOKUP(B223,ref!F:G,2,FALSE)</f>
        <v>TV</v>
      </c>
    </row>
    <row r="224" spans="1:11" x14ac:dyDescent="0.3">
      <c r="A224" t="s">
        <v>145</v>
      </c>
      <c r="B224" t="s">
        <v>39</v>
      </c>
      <c r="C224" t="s">
        <v>146</v>
      </c>
      <c r="D224" t="s">
        <v>176</v>
      </c>
      <c r="E224" t="s">
        <v>177</v>
      </c>
      <c r="F224" t="s">
        <v>182</v>
      </c>
      <c r="G224" s="19">
        <v>202510</v>
      </c>
      <c r="H224" t="s">
        <v>347</v>
      </c>
      <c r="I224" s="20">
        <v>-0.36568000000000001</v>
      </c>
      <c r="J224" s="20">
        <v>-1</v>
      </c>
      <c r="K224" s="22" t="str">
        <f>VLOOKUP(B224,ref!F:G,2,FALSE)</f>
        <v>TV</v>
      </c>
    </row>
    <row r="225" spans="1:11" x14ac:dyDescent="0.3">
      <c r="A225" t="s">
        <v>145</v>
      </c>
      <c r="B225" t="s">
        <v>39</v>
      </c>
      <c r="C225" t="s">
        <v>146</v>
      </c>
      <c r="D225" t="s">
        <v>176</v>
      </c>
      <c r="E225" t="s">
        <v>177</v>
      </c>
      <c r="F225" t="s">
        <v>182</v>
      </c>
      <c r="G225" s="19">
        <v>202511</v>
      </c>
      <c r="H225" t="s">
        <v>348</v>
      </c>
      <c r="I225" s="20">
        <v>-0.36568000000000001</v>
      </c>
      <c r="J225" s="20">
        <v>-1</v>
      </c>
      <c r="K225" s="22" t="str">
        <f>VLOOKUP(B225,ref!F:G,2,FALSE)</f>
        <v>TV</v>
      </c>
    </row>
    <row r="226" spans="1:11" x14ac:dyDescent="0.3">
      <c r="A226" t="s">
        <v>145</v>
      </c>
      <c r="B226" t="s">
        <v>39</v>
      </c>
      <c r="C226" t="s">
        <v>146</v>
      </c>
      <c r="D226" t="s">
        <v>176</v>
      </c>
      <c r="E226" t="s">
        <v>177</v>
      </c>
      <c r="F226" t="s">
        <v>182</v>
      </c>
      <c r="G226" s="19">
        <v>202512</v>
      </c>
      <c r="H226" t="s">
        <v>349</v>
      </c>
      <c r="I226" s="20">
        <v>-0.36568000000000001</v>
      </c>
      <c r="J226" s="20">
        <v>-1</v>
      </c>
      <c r="K226" s="22" t="str">
        <f>VLOOKUP(B226,ref!F:G,2,FALSE)</f>
        <v>TV</v>
      </c>
    </row>
    <row r="227" spans="1:11" x14ac:dyDescent="0.3">
      <c r="A227" t="s">
        <v>145</v>
      </c>
      <c r="B227" t="s">
        <v>43</v>
      </c>
      <c r="C227" t="s">
        <v>169</v>
      </c>
      <c r="D227" t="s">
        <v>459</v>
      </c>
      <c r="E227" t="s">
        <v>460</v>
      </c>
      <c r="F227" t="s">
        <v>533</v>
      </c>
      <c r="G227" s="19">
        <v>202504</v>
      </c>
      <c r="H227" t="s">
        <v>157</v>
      </c>
      <c r="I227" s="20">
        <v>-0.3478</v>
      </c>
      <c r="J227" s="20">
        <v>-20</v>
      </c>
      <c r="K227" s="22" t="str">
        <f>VLOOKUP(B227,ref!F:G,2,FALSE)</f>
        <v>Dect</v>
      </c>
    </row>
    <row r="228" spans="1:11" x14ac:dyDescent="0.3">
      <c r="A228" t="s">
        <v>354</v>
      </c>
      <c r="B228" t="s">
        <v>30</v>
      </c>
      <c r="C228" t="s">
        <v>149</v>
      </c>
      <c r="D228" t="s">
        <v>150</v>
      </c>
      <c r="E228" t="s">
        <v>151</v>
      </c>
      <c r="F228" t="s">
        <v>433</v>
      </c>
      <c r="G228" s="19">
        <v>202507</v>
      </c>
      <c r="H228" t="s">
        <v>344</v>
      </c>
      <c r="I228" s="20">
        <v>-0.34760000000000002</v>
      </c>
      <c r="J228" s="20">
        <v>-40</v>
      </c>
      <c r="K228" s="22" t="str">
        <f>VLOOKUP(B228,ref!F:G,2,FALSE)</f>
        <v>Beauty</v>
      </c>
    </row>
    <row r="229" spans="1:11" x14ac:dyDescent="0.3">
      <c r="A229" t="s">
        <v>145</v>
      </c>
      <c r="B229" t="s">
        <v>39</v>
      </c>
      <c r="C229" t="s">
        <v>146</v>
      </c>
      <c r="D229" t="s">
        <v>176</v>
      </c>
      <c r="E229" t="s">
        <v>177</v>
      </c>
      <c r="F229" t="s">
        <v>183</v>
      </c>
      <c r="G229" s="19">
        <v>202601</v>
      </c>
      <c r="H229" t="s">
        <v>153</v>
      </c>
      <c r="I229" s="20">
        <v>-0.34739999999999999</v>
      </c>
      <c r="J229" s="20">
        <v>-1</v>
      </c>
      <c r="K229" s="22" t="str">
        <f>VLOOKUP(B229,ref!F:G,2,FALSE)</f>
        <v>TV</v>
      </c>
    </row>
    <row r="230" spans="1:11" x14ac:dyDescent="0.3">
      <c r="A230" t="s">
        <v>145</v>
      </c>
      <c r="B230" t="s">
        <v>39</v>
      </c>
      <c r="C230" t="s">
        <v>146</v>
      </c>
      <c r="D230" t="s">
        <v>176</v>
      </c>
      <c r="E230" t="s">
        <v>177</v>
      </c>
      <c r="F230" t="s">
        <v>183</v>
      </c>
      <c r="G230" s="19">
        <v>202602</v>
      </c>
      <c r="H230" t="s">
        <v>341</v>
      </c>
      <c r="I230" s="20">
        <v>-0.34739999999999999</v>
      </c>
      <c r="J230" s="20">
        <v>-1</v>
      </c>
      <c r="K230" s="22" t="str">
        <f>VLOOKUP(B230,ref!F:G,2,FALSE)</f>
        <v>TV</v>
      </c>
    </row>
    <row r="231" spans="1:11" x14ac:dyDescent="0.3">
      <c r="A231" t="s">
        <v>145</v>
      </c>
      <c r="B231" t="s">
        <v>39</v>
      </c>
      <c r="C231" t="s">
        <v>146</v>
      </c>
      <c r="D231" t="s">
        <v>176</v>
      </c>
      <c r="E231" t="s">
        <v>177</v>
      </c>
      <c r="F231" t="s">
        <v>183</v>
      </c>
      <c r="G231" s="19">
        <v>202603</v>
      </c>
      <c r="H231" t="s">
        <v>154</v>
      </c>
      <c r="I231" s="20">
        <v>-0.34739999999999999</v>
      </c>
      <c r="J231" s="20">
        <v>-1</v>
      </c>
      <c r="K231" s="22" t="str">
        <f>VLOOKUP(B231,ref!F:G,2,FALSE)</f>
        <v>TV</v>
      </c>
    </row>
    <row r="232" spans="1:11" x14ac:dyDescent="0.3">
      <c r="A232" t="s">
        <v>145</v>
      </c>
      <c r="B232" t="s">
        <v>39</v>
      </c>
      <c r="C232" t="s">
        <v>146</v>
      </c>
      <c r="D232" t="s">
        <v>176</v>
      </c>
      <c r="E232" t="s">
        <v>177</v>
      </c>
      <c r="F232" t="s">
        <v>183</v>
      </c>
      <c r="G232" s="19">
        <v>202505</v>
      </c>
      <c r="H232" t="s">
        <v>342</v>
      </c>
      <c r="I232" s="20">
        <v>-0.34739999999999999</v>
      </c>
      <c r="J232" s="20">
        <v>-1</v>
      </c>
      <c r="K232" s="22" t="str">
        <f>VLOOKUP(B232,ref!F:G,2,FALSE)</f>
        <v>TV</v>
      </c>
    </row>
    <row r="233" spans="1:11" x14ac:dyDescent="0.3">
      <c r="A233" t="s">
        <v>145</v>
      </c>
      <c r="B233" t="s">
        <v>39</v>
      </c>
      <c r="C233" t="s">
        <v>146</v>
      </c>
      <c r="D233" t="s">
        <v>176</v>
      </c>
      <c r="E233" t="s">
        <v>177</v>
      </c>
      <c r="F233" t="s">
        <v>183</v>
      </c>
      <c r="G233" s="19">
        <v>202506</v>
      </c>
      <c r="H233" t="s">
        <v>343</v>
      </c>
      <c r="I233" s="20">
        <v>-0.34739999999999999</v>
      </c>
      <c r="J233" s="20">
        <v>-1</v>
      </c>
      <c r="K233" s="22" t="str">
        <f>VLOOKUP(B233,ref!F:G,2,FALSE)</f>
        <v>TV</v>
      </c>
    </row>
    <row r="234" spans="1:11" x14ac:dyDescent="0.3">
      <c r="A234" t="s">
        <v>145</v>
      </c>
      <c r="B234" t="s">
        <v>39</v>
      </c>
      <c r="C234" t="s">
        <v>146</v>
      </c>
      <c r="D234" t="s">
        <v>176</v>
      </c>
      <c r="E234" t="s">
        <v>177</v>
      </c>
      <c r="F234" t="s">
        <v>183</v>
      </c>
      <c r="G234" s="19">
        <v>202507</v>
      </c>
      <c r="H234" t="s">
        <v>344</v>
      </c>
      <c r="I234" s="20">
        <v>-0.34739999999999999</v>
      </c>
      <c r="J234" s="20">
        <v>-1</v>
      </c>
      <c r="K234" s="22" t="str">
        <f>VLOOKUP(B234,ref!F:G,2,FALSE)</f>
        <v>TV</v>
      </c>
    </row>
    <row r="235" spans="1:11" x14ac:dyDescent="0.3">
      <c r="A235" t="s">
        <v>145</v>
      </c>
      <c r="B235" t="s">
        <v>39</v>
      </c>
      <c r="C235" t="s">
        <v>146</v>
      </c>
      <c r="D235" t="s">
        <v>176</v>
      </c>
      <c r="E235" t="s">
        <v>177</v>
      </c>
      <c r="F235" t="s">
        <v>183</v>
      </c>
      <c r="G235" s="19">
        <v>202508</v>
      </c>
      <c r="H235" t="s">
        <v>345</v>
      </c>
      <c r="I235" s="20">
        <v>-0.34739999999999999</v>
      </c>
      <c r="J235" s="20">
        <v>-1</v>
      </c>
      <c r="K235" s="22" t="str">
        <f>VLOOKUP(B235,ref!F:G,2,FALSE)</f>
        <v>TV</v>
      </c>
    </row>
    <row r="236" spans="1:11" x14ac:dyDescent="0.3">
      <c r="A236" t="s">
        <v>145</v>
      </c>
      <c r="B236" t="s">
        <v>39</v>
      </c>
      <c r="C236" t="s">
        <v>146</v>
      </c>
      <c r="D236" t="s">
        <v>176</v>
      </c>
      <c r="E236" t="s">
        <v>177</v>
      </c>
      <c r="F236" t="s">
        <v>183</v>
      </c>
      <c r="G236" s="19">
        <v>202509</v>
      </c>
      <c r="H236" t="s">
        <v>346</v>
      </c>
      <c r="I236" s="20">
        <v>-0.34739999999999999</v>
      </c>
      <c r="J236" s="20">
        <v>-1</v>
      </c>
      <c r="K236" s="22" t="str">
        <f>VLOOKUP(B236,ref!F:G,2,FALSE)</f>
        <v>TV</v>
      </c>
    </row>
    <row r="237" spans="1:11" x14ac:dyDescent="0.3">
      <c r="A237" t="s">
        <v>145</v>
      </c>
      <c r="B237" t="s">
        <v>39</v>
      </c>
      <c r="C237" t="s">
        <v>146</v>
      </c>
      <c r="D237" t="s">
        <v>176</v>
      </c>
      <c r="E237" t="s">
        <v>177</v>
      </c>
      <c r="F237" t="s">
        <v>183</v>
      </c>
      <c r="G237" s="19">
        <v>202510</v>
      </c>
      <c r="H237" t="s">
        <v>347</v>
      </c>
      <c r="I237" s="20">
        <v>-0.34739999999999999</v>
      </c>
      <c r="J237" s="20">
        <v>-1</v>
      </c>
      <c r="K237" s="22" t="str">
        <f>VLOOKUP(B237,ref!F:G,2,FALSE)</f>
        <v>TV</v>
      </c>
    </row>
    <row r="238" spans="1:11" x14ac:dyDescent="0.3">
      <c r="A238" t="s">
        <v>145</v>
      </c>
      <c r="B238" t="s">
        <v>39</v>
      </c>
      <c r="C238" t="s">
        <v>146</v>
      </c>
      <c r="D238" t="s">
        <v>176</v>
      </c>
      <c r="E238" t="s">
        <v>177</v>
      </c>
      <c r="F238" t="s">
        <v>183</v>
      </c>
      <c r="G238" s="19">
        <v>202511</v>
      </c>
      <c r="H238" t="s">
        <v>348</v>
      </c>
      <c r="I238" s="20">
        <v>-0.34739999999999999</v>
      </c>
      <c r="J238" s="20">
        <v>-1</v>
      </c>
      <c r="K238" s="22" t="str">
        <f>VLOOKUP(B238,ref!F:G,2,FALSE)</f>
        <v>TV</v>
      </c>
    </row>
    <row r="239" spans="1:11" x14ac:dyDescent="0.3">
      <c r="A239" t="s">
        <v>145</v>
      </c>
      <c r="B239" t="s">
        <v>39</v>
      </c>
      <c r="C239" t="s">
        <v>146</v>
      </c>
      <c r="D239" t="s">
        <v>176</v>
      </c>
      <c r="E239" t="s">
        <v>177</v>
      </c>
      <c r="F239" t="s">
        <v>183</v>
      </c>
      <c r="G239" s="19">
        <v>202512</v>
      </c>
      <c r="H239" t="s">
        <v>349</v>
      </c>
      <c r="I239" s="20">
        <v>-0.34739999999999999</v>
      </c>
      <c r="J239" s="20">
        <v>-1</v>
      </c>
      <c r="K239" s="22" t="str">
        <f>VLOOKUP(B239,ref!F:G,2,FALSE)</f>
        <v>TV</v>
      </c>
    </row>
    <row r="240" spans="1:11" x14ac:dyDescent="0.3">
      <c r="A240" t="s">
        <v>354</v>
      </c>
      <c r="B240" t="s">
        <v>30</v>
      </c>
      <c r="C240" t="s">
        <v>149</v>
      </c>
      <c r="D240" t="s">
        <v>164</v>
      </c>
      <c r="E240" t="s">
        <v>165</v>
      </c>
      <c r="F240" t="s">
        <v>435</v>
      </c>
      <c r="G240" s="19">
        <v>202505</v>
      </c>
      <c r="H240" t="s">
        <v>342</v>
      </c>
      <c r="I240" s="20">
        <v>-0.32422000000000001</v>
      </c>
      <c r="J240" s="20">
        <v>-26</v>
      </c>
      <c r="K240" s="22" t="str">
        <f>VLOOKUP(B240,ref!F:G,2,FALSE)</f>
        <v>Beauty</v>
      </c>
    </row>
    <row r="241" spans="1:11" x14ac:dyDescent="0.3">
      <c r="A241" t="s">
        <v>179</v>
      </c>
      <c r="B241" t="s">
        <v>40</v>
      </c>
      <c r="C241" t="s">
        <v>175</v>
      </c>
      <c r="D241" t="s">
        <v>192</v>
      </c>
      <c r="E241" t="s">
        <v>193</v>
      </c>
      <c r="F241" t="s">
        <v>437</v>
      </c>
      <c r="G241" s="19">
        <v>202504</v>
      </c>
      <c r="H241" t="s">
        <v>157</v>
      </c>
      <c r="I241" s="20">
        <v>-0.32219999999999999</v>
      </c>
      <c r="J241" s="20">
        <v>-3</v>
      </c>
      <c r="K241" s="22" t="str">
        <f>VLOOKUP(B241,ref!F:G,2,FALSE)</f>
        <v>Home AV</v>
      </c>
    </row>
    <row r="242" spans="1:11" x14ac:dyDescent="0.3">
      <c r="A242" t="s">
        <v>179</v>
      </c>
      <c r="B242" t="s">
        <v>40</v>
      </c>
      <c r="C242" t="s">
        <v>175</v>
      </c>
      <c r="D242" t="s">
        <v>192</v>
      </c>
      <c r="E242" t="s">
        <v>193</v>
      </c>
      <c r="F242" t="s">
        <v>437</v>
      </c>
      <c r="G242" s="19">
        <v>202505</v>
      </c>
      <c r="H242" t="s">
        <v>342</v>
      </c>
      <c r="I242" s="20">
        <v>-0.32219999999999999</v>
      </c>
      <c r="J242" s="20">
        <v>-3</v>
      </c>
      <c r="K242" s="22" t="str">
        <f>VLOOKUP(B242,ref!F:G,2,FALSE)</f>
        <v>Home AV</v>
      </c>
    </row>
    <row r="243" spans="1:11" x14ac:dyDescent="0.3">
      <c r="A243" t="s">
        <v>179</v>
      </c>
      <c r="B243" t="s">
        <v>40</v>
      </c>
      <c r="C243" t="s">
        <v>175</v>
      </c>
      <c r="D243" t="s">
        <v>192</v>
      </c>
      <c r="E243" t="s">
        <v>193</v>
      </c>
      <c r="F243" t="s">
        <v>438</v>
      </c>
      <c r="G243" s="19">
        <v>202504</v>
      </c>
      <c r="H243" t="s">
        <v>157</v>
      </c>
      <c r="I243" s="20">
        <v>-0.32186999999999999</v>
      </c>
      <c r="J243" s="20">
        <v>-3</v>
      </c>
      <c r="K243" s="22" t="str">
        <f>VLOOKUP(B243,ref!F:G,2,FALSE)</f>
        <v>Home AV</v>
      </c>
    </row>
    <row r="244" spans="1:11" x14ac:dyDescent="0.3">
      <c r="A244" t="s">
        <v>179</v>
      </c>
      <c r="B244" t="s">
        <v>40</v>
      </c>
      <c r="C244" t="s">
        <v>175</v>
      </c>
      <c r="D244" t="s">
        <v>192</v>
      </c>
      <c r="E244" t="s">
        <v>193</v>
      </c>
      <c r="F244" t="s">
        <v>436</v>
      </c>
      <c r="G244" s="19">
        <v>202504</v>
      </c>
      <c r="H244" t="s">
        <v>157</v>
      </c>
      <c r="I244" s="20">
        <v>-0.31924000000000002</v>
      </c>
      <c r="J244" s="20">
        <v>-4</v>
      </c>
      <c r="K244" s="22" t="str">
        <f>VLOOKUP(B244,ref!F:G,2,FALSE)</f>
        <v>Home AV</v>
      </c>
    </row>
    <row r="245" spans="1:11" x14ac:dyDescent="0.3">
      <c r="A245" t="s">
        <v>354</v>
      </c>
      <c r="B245" t="s">
        <v>30</v>
      </c>
      <c r="C245" t="s">
        <v>149</v>
      </c>
      <c r="D245" t="s">
        <v>361</v>
      </c>
      <c r="E245" t="s">
        <v>362</v>
      </c>
      <c r="F245" t="s">
        <v>405</v>
      </c>
      <c r="G245" s="19">
        <v>202505</v>
      </c>
      <c r="H245" t="s">
        <v>342</v>
      </c>
      <c r="I245" s="20">
        <v>-0.29339999999999999</v>
      </c>
      <c r="J245" s="20">
        <v>-20</v>
      </c>
      <c r="K245" s="22" t="str">
        <f>VLOOKUP(B245,ref!F:G,2,FALSE)</f>
        <v>Beauty</v>
      </c>
    </row>
    <row r="246" spans="1:11" x14ac:dyDescent="0.3">
      <c r="A246" t="s">
        <v>354</v>
      </c>
      <c r="B246" t="s">
        <v>30</v>
      </c>
      <c r="C246" t="s">
        <v>149</v>
      </c>
      <c r="D246" t="s">
        <v>361</v>
      </c>
      <c r="E246" t="s">
        <v>362</v>
      </c>
      <c r="F246" t="s">
        <v>427</v>
      </c>
      <c r="G246" s="19">
        <v>202505</v>
      </c>
      <c r="H246" t="s">
        <v>342</v>
      </c>
      <c r="I246" s="20">
        <v>-0.28910000000000002</v>
      </c>
      <c r="J246" s="20">
        <v>-14</v>
      </c>
      <c r="K246" s="22" t="str">
        <f>VLOOKUP(B246,ref!F:G,2,FALSE)</f>
        <v>Beauty</v>
      </c>
    </row>
    <row r="247" spans="1:11" x14ac:dyDescent="0.3">
      <c r="A247" t="s">
        <v>179</v>
      </c>
      <c r="B247" t="s">
        <v>31</v>
      </c>
      <c r="C247" t="s">
        <v>158</v>
      </c>
      <c r="D247" t="s">
        <v>439</v>
      </c>
      <c r="E247" t="s">
        <v>440</v>
      </c>
      <c r="F247" t="s">
        <v>441</v>
      </c>
      <c r="G247" s="19">
        <v>202601</v>
      </c>
      <c r="H247" t="s">
        <v>153</v>
      </c>
      <c r="I247" s="20">
        <v>-0.27753</v>
      </c>
      <c r="J247" s="20">
        <v>-3</v>
      </c>
      <c r="K247" s="22" t="str">
        <f>VLOOKUP(B247,ref!F:G,2,FALSE)</f>
        <v>Kitchen</v>
      </c>
    </row>
    <row r="248" spans="1:11" x14ac:dyDescent="0.3">
      <c r="A248" t="s">
        <v>179</v>
      </c>
      <c r="B248" t="s">
        <v>31</v>
      </c>
      <c r="C248" t="s">
        <v>158</v>
      </c>
      <c r="D248" t="s">
        <v>439</v>
      </c>
      <c r="E248" t="s">
        <v>440</v>
      </c>
      <c r="F248" t="s">
        <v>441</v>
      </c>
      <c r="G248" s="19">
        <v>202602</v>
      </c>
      <c r="H248" t="s">
        <v>341</v>
      </c>
      <c r="I248" s="20">
        <v>-0.27753</v>
      </c>
      <c r="J248" s="20">
        <v>-3</v>
      </c>
      <c r="K248" s="22" t="str">
        <f>VLOOKUP(B248,ref!F:G,2,FALSE)</f>
        <v>Kitchen</v>
      </c>
    </row>
    <row r="249" spans="1:11" x14ac:dyDescent="0.3">
      <c r="A249" t="s">
        <v>179</v>
      </c>
      <c r="B249" t="s">
        <v>31</v>
      </c>
      <c r="C249" t="s">
        <v>158</v>
      </c>
      <c r="D249" t="s">
        <v>439</v>
      </c>
      <c r="E249" t="s">
        <v>440</v>
      </c>
      <c r="F249" t="s">
        <v>441</v>
      </c>
      <c r="G249" s="19">
        <v>202603</v>
      </c>
      <c r="H249" t="s">
        <v>154</v>
      </c>
      <c r="I249" s="20">
        <v>-0.27753</v>
      </c>
      <c r="J249" s="20">
        <v>-3</v>
      </c>
      <c r="K249" s="22" t="str">
        <f>VLOOKUP(B249,ref!F:G,2,FALSE)</f>
        <v>Kitchen</v>
      </c>
    </row>
    <row r="250" spans="1:11" x14ac:dyDescent="0.3">
      <c r="A250" t="s">
        <v>179</v>
      </c>
      <c r="B250" t="s">
        <v>31</v>
      </c>
      <c r="C250" t="s">
        <v>158</v>
      </c>
      <c r="D250" t="s">
        <v>439</v>
      </c>
      <c r="E250" t="s">
        <v>440</v>
      </c>
      <c r="F250" t="s">
        <v>441</v>
      </c>
      <c r="G250" s="19">
        <v>202504</v>
      </c>
      <c r="H250" t="s">
        <v>157</v>
      </c>
      <c r="I250" s="20">
        <v>-0.27753</v>
      </c>
      <c r="J250" s="20">
        <v>-3</v>
      </c>
      <c r="K250" s="22" t="str">
        <f>VLOOKUP(B250,ref!F:G,2,FALSE)</f>
        <v>Kitchen</v>
      </c>
    </row>
    <row r="251" spans="1:11" x14ac:dyDescent="0.3">
      <c r="A251" t="s">
        <v>179</v>
      </c>
      <c r="B251" t="s">
        <v>31</v>
      </c>
      <c r="C251" t="s">
        <v>158</v>
      </c>
      <c r="D251" t="s">
        <v>439</v>
      </c>
      <c r="E251" t="s">
        <v>440</v>
      </c>
      <c r="F251" t="s">
        <v>441</v>
      </c>
      <c r="G251" s="19">
        <v>202505</v>
      </c>
      <c r="H251" t="s">
        <v>342</v>
      </c>
      <c r="I251" s="20">
        <v>-0.27753</v>
      </c>
      <c r="J251" s="20">
        <v>-3</v>
      </c>
      <c r="K251" s="22" t="str">
        <f>VLOOKUP(B251,ref!F:G,2,FALSE)</f>
        <v>Kitchen</v>
      </c>
    </row>
    <row r="252" spans="1:11" x14ac:dyDescent="0.3">
      <c r="A252" t="s">
        <v>179</v>
      </c>
      <c r="B252" t="s">
        <v>31</v>
      </c>
      <c r="C252" t="s">
        <v>158</v>
      </c>
      <c r="D252" t="s">
        <v>439</v>
      </c>
      <c r="E252" t="s">
        <v>440</v>
      </c>
      <c r="F252" t="s">
        <v>441</v>
      </c>
      <c r="G252" s="19">
        <v>202506</v>
      </c>
      <c r="H252" t="s">
        <v>343</v>
      </c>
      <c r="I252" s="20">
        <v>-0.27753</v>
      </c>
      <c r="J252" s="20">
        <v>-3</v>
      </c>
      <c r="K252" s="22" t="str">
        <f>VLOOKUP(B252,ref!F:G,2,FALSE)</f>
        <v>Kitchen</v>
      </c>
    </row>
    <row r="253" spans="1:11" x14ac:dyDescent="0.3">
      <c r="A253" t="s">
        <v>179</v>
      </c>
      <c r="B253" t="s">
        <v>31</v>
      </c>
      <c r="C253" t="s">
        <v>158</v>
      </c>
      <c r="D253" t="s">
        <v>439</v>
      </c>
      <c r="E253" t="s">
        <v>440</v>
      </c>
      <c r="F253" t="s">
        <v>441</v>
      </c>
      <c r="G253" s="19">
        <v>202507</v>
      </c>
      <c r="H253" t="s">
        <v>344</v>
      </c>
      <c r="I253" s="20">
        <v>-0.27753</v>
      </c>
      <c r="J253" s="20">
        <v>-3</v>
      </c>
      <c r="K253" s="22" t="str">
        <f>VLOOKUP(B253,ref!F:G,2,FALSE)</f>
        <v>Kitchen</v>
      </c>
    </row>
    <row r="254" spans="1:11" x14ac:dyDescent="0.3">
      <c r="A254" t="s">
        <v>179</v>
      </c>
      <c r="B254" t="s">
        <v>31</v>
      </c>
      <c r="C254" t="s">
        <v>158</v>
      </c>
      <c r="D254" t="s">
        <v>439</v>
      </c>
      <c r="E254" t="s">
        <v>440</v>
      </c>
      <c r="F254" t="s">
        <v>441</v>
      </c>
      <c r="G254" s="19">
        <v>202508</v>
      </c>
      <c r="H254" t="s">
        <v>345</v>
      </c>
      <c r="I254" s="20">
        <v>-0.27753</v>
      </c>
      <c r="J254" s="20">
        <v>-3</v>
      </c>
      <c r="K254" s="22" t="str">
        <f>VLOOKUP(B254,ref!F:G,2,FALSE)</f>
        <v>Kitchen</v>
      </c>
    </row>
    <row r="255" spans="1:11" x14ac:dyDescent="0.3">
      <c r="A255" t="s">
        <v>179</v>
      </c>
      <c r="B255" t="s">
        <v>31</v>
      </c>
      <c r="C255" t="s">
        <v>158</v>
      </c>
      <c r="D255" t="s">
        <v>439</v>
      </c>
      <c r="E255" t="s">
        <v>440</v>
      </c>
      <c r="F255" t="s">
        <v>441</v>
      </c>
      <c r="G255" s="19">
        <v>202509</v>
      </c>
      <c r="H255" t="s">
        <v>346</v>
      </c>
      <c r="I255" s="20">
        <v>-0.27753</v>
      </c>
      <c r="J255" s="20">
        <v>-3</v>
      </c>
      <c r="K255" s="22" t="str">
        <f>VLOOKUP(B255,ref!F:G,2,FALSE)</f>
        <v>Kitchen</v>
      </c>
    </row>
    <row r="256" spans="1:11" x14ac:dyDescent="0.3">
      <c r="A256" t="s">
        <v>179</v>
      </c>
      <c r="B256" t="s">
        <v>31</v>
      </c>
      <c r="C256" t="s">
        <v>158</v>
      </c>
      <c r="D256" t="s">
        <v>439</v>
      </c>
      <c r="E256" t="s">
        <v>440</v>
      </c>
      <c r="F256" t="s">
        <v>441</v>
      </c>
      <c r="G256" s="19">
        <v>202510</v>
      </c>
      <c r="H256" t="s">
        <v>347</v>
      </c>
      <c r="I256" s="20">
        <v>-0.27753</v>
      </c>
      <c r="J256" s="20">
        <v>-3</v>
      </c>
      <c r="K256" s="22" t="str">
        <f>VLOOKUP(B256,ref!F:G,2,FALSE)</f>
        <v>Kitchen</v>
      </c>
    </row>
    <row r="257" spans="1:11" x14ac:dyDescent="0.3">
      <c r="A257" t="s">
        <v>179</v>
      </c>
      <c r="B257" t="s">
        <v>31</v>
      </c>
      <c r="C257" t="s">
        <v>158</v>
      </c>
      <c r="D257" t="s">
        <v>439</v>
      </c>
      <c r="E257" t="s">
        <v>440</v>
      </c>
      <c r="F257" t="s">
        <v>441</v>
      </c>
      <c r="G257" s="19">
        <v>202511</v>
      </c>
      <c r="H257" t="s">
        <v>348</v>
      </c>
      <c r="I257" s="20">
        <v>-0.27753</v>
      </c>
      <c r="J257" s="20">
        <v>-3</v>
      </c>
      <c r="K257" s="22" t="str">
        <f>VLOOKUP(B257,ref!F:G,2,FALSE)</f>
        <v>Kitchen</v>
      </c>
    </row>
    <row r="258" spans="1:11" x14ac:dyDescent="0.3">
      <c r="A258" t="s">
        <v>179</v>
      </c>
      <c r="B258" t="s">
        <v>31</v>
      </c>
      <c r="C258" t="s">
        <v>158</v>
      </c>
      <c r="D258" t="s">
        <v>439</v>
      </c>
      <c r="E258" t="s">
        <v>440</v>
      </c>
      <c r="F258" t="s">
        <v>441</v>
      </c>
      <c r="G258" s="19">
        <v>202512</v>
      </c>
      <c r="H258" t="s">
        <v>349</v>
      </c>
      <c r="I258" s="20">
        <v>-0.27753</v>
      </c>
      <c r="J258" s="20">
        <v>-3</v>
      </c>
      <c r="K258" s="22" t="str">
        <f>VLOOKUP(B258,ref!F:G,2,FALSE)</f>
        <v>Kitchen</v>
      </c>
    </row>
    <row r="259" spans="1:11" x14ac:dyDescent="0.3">
      <c r="A259" t="s">
        <v>354</v>
      </c>
      <c r="B259" t="s">
        <v>30</v>
      </c>
      <c r="C259" t="s">
        <v>149</v>
      </c>
      <c r="D259" t="s">
        <v>150</v>
      </c>
      <c r="E259" t="s">
        <v>151</v>
      </c>
      <c r="F259" t="s">
        <v>442</v>
      </c>
      <c r="G259" s="19">
        <v>202507</v>
      </c>
      <c r="H259" t="s">
        <v>344</v>
      </c>
      <c r="I259" s="20">
        <v>-0.27539999999999998</v>
      </c>
      <c r="J259" s="20">
        <v>-36</v>
      </c>
      <c r="K259" s="22" t="str">
        <f>VLOOKUP(B259,ref!F:G,2,FALSE)</f>
        <v>Beauty</v>
      </c>
    </row>
    <row r="260" spans="1:11" x14ac:dyDescent="0.3">
      <c r="A260" t="s">
        <v>354</v>
      </c>
      <c r="B260" t="s">
        <v>30</v>
      </c>
      <c r="C260" t="s">
        <v>149</v>
      </c>
      <c r="D260" t="s">
        <v>390</v>
      </c>
      <c r="E260" t="s">
        <v>391</v>
      </c>
      <c r="F260" t="s">
        <v>443</v>
      </c>
      <c r="G260" s="19">
        <v>202507</v>
      </c>
      <c r="H260" t="s">
        <v>344</v>
      </c>
      <c r="I260" s="20">
        <v>-0.27089999999999997</v>
      </c>
      <c r="J260" s="20">
        <v>-18</v>
      </c>
      <c r="K260" s="22" t="str">
        <f>VLOOKUP(B260,ref!F:G,2,FALSE)</f>
        <v>Beauty</v>
      </c>
    </row>
    <row r="261" spans="1:11" x14ac:dyDescent="0.3">
      <c r="A261" t="s">
        <v>354</v>
      </c>
      <c r="B261" t="s">
        <v>29</v>
      </c>
      <c r="C261" t="s">
        <v>172</v>
      </c>
      <c r="D261" t="s">
        <v>377</v>
      </c>
      <c r="E261" t="s">
        <v>378</v>
      </c>
      <c r="F261" t="s">
        <v>444</v>
      </c>
      <c r="G261" s="19">
        <v>202504</v>
      </c>
      <c r="H261" t="s">
        <v>157</v>
      </c>
      <c r="I261" s="20">
        <v>-0.252</v>
      </c>
      <c r="J261" s="20">
        <v>-2</v>
      </c>
      <c r="K261" s="22" t="str">
        <f>VLOOKUP(B261,ref!F:G,2,FALSE)</f>
        <v>DI</v>
      </c>
    </row>
    <row r="262" spans="1:11" x14ac:dyDescent="0.3">
      <c r="A262" t="s">
        <v>380</v>
      </c>
      <c r="B262" t="s">
        <v>30</v>
      </c>
      <c r="C262" t="s">
        <v>149</v>
      </c>
      <c r="D262" t="s">
        <v>414</v>
      </c>
      <c r="E262" t="s">
        <v>415</v>
      </c>
      <c r="F262" t="s">
        <v>432</v>
      </c>
      <c r="G262" s="19">
        <v>202505</v>
      </c>
      <c r="H262" t="s">
        <v>342</v>
      </c>
      <c r="I262" s="20">
        <v>-0.2465</v>
      </c>
      <c r="J262" s="20">
        <v>-10</v>
      </c>
      <c r="K262" s="22" t="str">
        <f>VLOOKUP(B262,ref!F:G,2,FALSE)</f>
        <v>Beauty</v>
      </c>
    </row>
    <row r="263" spans="1:11" x14ac:dyDescent="0.3">
      <c r="A263" t="s">
        <v>354</v>
      </c>
      <c r="B263" t="s">
        <v>30</v>
      </c>
      <c r="C263" t="s">
        <v>149</v>
      </c>
      <c r="D263" t="s">
        <v>150</v>
      </c>
      <c r="E263" t="s">
        <v>151</v>
      </c>
      <c r="F263" t="s">
        <v>445</v>
      </c>
      <c r="G263" s="19">
        <v>202507</v>
      </c>
      <c r="H263" t="s">
        <v>344</v>
      </c>
      <c r="I263" s="20">
        <v>-0.24479999999999999</v>
      </c>
      <c r="J263" s="20">
        <v>-40</v>
      </c>
      <c r="K263" s="22" t="str">
        <f>VLOOKUP(B263,ref!F:G,2,FALSE)</f>
        <v>Beauty</v>
      </c>
    </row>
    <row r="264" spans="1:11" x14ac:dyDescent="0.3">
      <c r="A264" t="s">
        <v>380</v>
      </c>
      <c r="B264" t="s">
        <v>30</v>
      </c>
      <c r="C264" t="s">
        <v>149</v>
      </c>
      <c r="D264" t="s">
        <v>364</v>
      </c>
      <c r="E264" t="s">
        <v>365</v>
      </c>
      <c r="F264" t="s">
        <v>389</v>
      </c>
      <c r="G264" s="19">
        <v>202505</v>
      </c>
      <c r="H264" t="s">
        <v>342</v>
      </c>
      <c r="I264" s="20">
        <v>-0.24252000000000001</v>
      </c>
      <c r="J264" s="20">
        <v>-6</v>
      </c>
      <c r="K264" s="22" t="str">
        <f>VLOOKUP(B264,ref!F:G,2,FALSE)</f>
        <v>Beauty</v>
      </c>
    </row>
    <row r="265" spans="1:11" x14ac:dyDescent="0.3">
      <c r="A265" t="s">
        <v>380</v>
      </c>
      <c r="B265" t="s">
        <v>30</v>
      </c>
      <c r="C265" t="s">
        <v>149</v>
      </c>
      <c r="D265" t="s">
        <v>364</v>
      </c>
      <c r="E265" t="s">
        <v>365</v>
      </c>
      <c r="F265" t="s">
        <v>419</v>
      </c>
      <c r="G265" s="19">
        <v>202506</v>
      </c>
      <c r="H265" t="s">
        <v>343</v>
      </c>
      <c r="I265" s="20">
        <v>-0.24079999999999999</v>
      </c>
      <c r="J265" s="20">
        <v>-16</v>
      </c>
      <c r="K265" s="22" t="str">
        <f>VLOOKUP(B265,ref!F:G,2,FALSE)</f>
        <v>Beauty</v>
      </c>
    </row>
    <row r="266" spans="1:11" x14ac:dyDescent="0.3">
      <c r="A266" t="s">
        <v>380</v>
      </c>
      <c r="B266" t="s">
        <v>30</v>
      </c>
      <c r="C266" t="s">
        <v>149</v>
      </c>
      <c r="D266" t="s">
        <v>364</v>
      </c>
      <c r="E266" t="s">
        <v>365</v>
      </c>
      <c r="F266" t="s">
        <v>419</v>
      </c>
      <c r="G266" s="19">
        <v>202507</v>
      </c>
      <c r="H266" t="s">
        <v>344</v>
      </c>
      <c r="I266" s="20">
        <v>-0.24079999999999999</v>
      </c>
      <c r="J266" s="20">
        <v>-16</v>
      </c>
      <c r="K266" s="22" t="str">
        <f>VLOOKUP(B266,ref!F:G,2,FALSE)</f>
        <v>Beauty</v>
      </c>
    </row>
    <row r="267" spans="1:11" x14ac:dyDescent="0.3">
      <c r="A267" t="s">
        <v>179</v>
      </c>
      <c r="B267" t="s">
        <v>43</v>
      </c>
      <c r="C267" t="s">
        <v>169</v>
      </c>
      <c r="D267" t="s">
        <v>170</v>
      </c>
      <c r="E267" t="s">
        <v>171</v>
      </c>
      <c r="F267" t="s">
        <v>446</v>
      </c>
      <c r="G267" s="19">
        <v>202504</v>
      </c>
      <c r="H267" t="s">
        <v>157</v>
      </c>
      <c r="I267" s="20">
        <v>-0.23718</v>
      </c>
      <c r="J267" s="20">
        <v>-6</v>
      </c>
      <c r="K267" s="22" t="str">
        <f>VLOOKUP(B267,ref!F:G,2,FALSE)</f>
        <v>Dect</v>
      </c>
    </row>
    <row r="268" spans="1:11" x14ac:dyDescent="0.3">
      <c r="A268" t="s">
        <v>380</v>
      </c>
      <c r="B268" t="s">
        <v>30</v>
      </c>
      <c r="C268" t="s">
        <v>149</v>
      </c>
      <c r="D268" t="s">
        <v>164</v>
      </c>
      <c r="E268" t="s">
        <v>165</v>
      </c>
      <c r="F268" t="s">
        <v>373</v>
      </c>
      <c r="G268" s="19">
        <v>202507</v>
      </c>
      <c r="H268" t="s">
        <v>344</v>
      </c>
      <c r="I268" s="20">
        <v>-0.2366</v>
      </c>
      <c r="J268" s="20">
        <v>-10</v>
      </c>
      <c r="K268" s="22" t="str">
        <f>VLOOKUP(B268,ref!F:G,2,FALSE)</f>
        <v>Beauty</v>
      </c>
    </row>
    <row r="269" spans="1:11" x14ac:dyDescent="0.3">
      <c r="A269" t="s">
        <v>179</v>
      </c>
      <c r="B269" t="s">
        <v>31</v>
      </c>
      <c r="C269" t="s">
        <v>158</v>
      </c>
      <c r="D269" t="s">
        <v>162</v>
      </c>
      <c r="E269" t="s">
        <v>163</v>
      </c>
      <c r="F269" t="s">
        <v>447</v>
      </c>
      <c r="G269" s="19">
        <v>202601</v>
      </c>
      <c r="H269" t="s">
        <v>153</v>
      </c>
      <c r="I269" s="20">
        <v>-0.23476</v>
      </c>
      <c r="J269" s="20">
        <v>-4</v>
      </c>
      <c r="K269" s="22" t="str">
        <f>VLOOKUP(B269,ref!F:G,2,FALSE)</f>
        <v>Kitchen</v>
      </c>
    </row>
    <row r="270" spans="1:11" x14ac:dyDescent="0.3">
      <c r="A270" t="s">
        <v>179</v>
      </c>
      <c r="B270" t="s">
        <v>31</v>
      </c>
      <c r="C270" t="s">
        <v>158</v>
      </c>
      <c r="D270" t="s">
        <v>162</v>
      </c>
      <c r="E270" t="s">
        <v>163</v>
      </c>
      <c r="F270" t="s">
        <v>447</v>
      </c>
      <c r="G270" s="19">
        <v>202602</v>
      </c>
      <c r="H270" t="s">
        <v>341</v>
      </c>
      <c r="I270" s="20">
        <v>-0.23476</v>
      </c>
      <c r="J270" s="20">
        <v>-4</v>
      </c>
      <c r="K270" s="22" t="str">
        <f>VLOOKUP(B270,ref!F:G,2,FALSE)</f>
        <v>Kitchen</v>
      </c>
    </row>
    <row r="271" spans="1:11" x14ac:dyDescent="0.3">
      <c r="A271" t="s">
        <v>179</v>
      </c>
      <c r="B271" t="s">
        <v>31</v>
      </c>
      <c r="C271" t="s">
        <v>158</v>
      </c>
      <c r="D271" t="s">
        <v>162</v>
      </c>
      <c r="E271" t="s">
        <v>163</v>
      </c>
      <c r="F271" t="s">
        <v>447</v>
      </c>
      <c r="G271" s="19">
        <v>202603</v>
      </c>
      <c r="H271" t="s">
        <v>154</v>
      </c>
      <c r="I271" s="20">
        <v>-0.23476</v>
      </c>
      <c r="J271" s="20">
        <v>-4</v>
      </c>
      <c r="K271" s="22" t="str">
        <f>VLOOKUP(B271,ref!F:G,2,FALSE)</f>
        <v>Kitchen</v>
      </c>
    </row>
    <row r="272" spans="1:11" x14ac:dyDescent="0.3">
      <c r="A272" t="s">
        <v>179</v>
      </c>
      <c r="B272" t="s">
        <v>31</v>
      </c>
      <c r="C272" t="s">
        <v>158</v>
      </c>
      <c r="D272" t="s">
        <v>162</v>
      </c>
      <c r="E272" t="s">
        <v>163</v>
      </c>
      <c r="F272" t="s">
        <v>447</v>
      </c>
      <c r="G272" s="19">
        <v>202504</v>
      </c>
      <c r="H272" t="s">
        <v>157</v>
      </c>
      <c r="I272" s="20">
        <v>-0.23476</v>
      </c>
      <c r="J272" s="20">
        <v>-4</v>
      </c>
      <c r="K272" s="22" t="str">
        <f>VLOOKUP(B272,ref!F:G,2,FALSE)</f>
        <v>Kitchen</v>
      </c>
    </row>
    <row r="273" spans="1:11" x14ac:dyDescent="0.3">
      <c r="A273" t="s">
        <v>179</v>
      </c>
      <c r="B273" t="s">
        <v>31</v>
      </c>
      <c r="C273" t="s">
        <v>158</v>
      </c>
      <c r="D273" t="s">
        <v>162</v>
      </c>
      <c r="E273" t="s">
        <v>163</v>
      </c>
      <c r="F273" t="s">
        <v>447</v>
      </c>
      <c r="G273" s="19">
        <v>202505</v>
      </c>
      <c r="H273" t="s">
        <v>342</v>
      </c>
      <c r="I273" s="20">
        <v>-0.23476</v>
      </c>
      <c r="J273" s="20">
        <v>-4</v>
      </c>
      <c r="K273" s="22" t="str">
        <f>VLOOKUP(B273,ref!F:G,2,FALSE)</f>
        <v>Kitchen</v>
      </c>
    </row>
    <row r="274" spans="1:11" x14ac:dyDescent="0.3">
      <c r="A274" t="s">
        <v>179</v>
      </c>
      <c r="B274" t="s">
        <v>31</v>
      </c>
      <c r="C274" t="s">
        <v>158</v>
      </c>
      <c r="D274" t="s">
        <v>162</v>
      </c>
      <c r="E274" t="s">
        <v>163</v>
      </c>
      <c r="F274" t="s">
        <v>447</v>
      </c>
      <c r="G274" s="19">
        <v>202506</v>
      </c>
      <c r="H274" t="s">
        <v>343</v>
      </c>
      <c r="I274" s="20">
        <v>-0.23476</v>
      </c>
      <c r="J274" s="20">
        <v>-4</v>
      </c>
      <c r="K274" s="22" t="str">
        <f>VLOOKUP(B274,ref!F:G,2,FALSE)</f>
        <v>Kitchen</v>
      </c>
    </row>
    <row r="275" spans="1:11" x14ac:dyDescent="0.3">
      <c r="A275" t="s">
        <v>179</v>
      </c>
      <c r="B275" t="s">
        <v>31</v>
      </c>
      <c r="C275" t="s">
        <v>158</v>
      </c>
      <c r="D275" t="s">
        <v>162</v>
      </c>
      <c r="E275" t="s">
        <v>163</v>
      </c>
      <c r="F275" t="s">
        <v>447</v>
      </c>
      <c r="G275" s="19">
        <v>202507</v>
      </c>
      <c r="H275" t="s">
        <v>344</v>
      </c>
      <c r="I275" s="20">
        <v>-0.23476</v>
      </c>
      <c r="J275" s="20">
        <v>-4</v>
      </c>
      <c r="K275" s="22" t="str">
        <f>VLOOKUP(B275,ref!F:G,2,FALSE)</f>
        <v>Kitchen</v>
      </c>
    </row>
    <row r="276" spans="1:11" x14ac:dyDescent="0.3">
      <c r="A276" t="s">
        <v>179</v>
      </c>
      <c r="B276" t="s">
        <v>31</v>
      </c>
      <c r="C276" t="s">
        <v>158</v>
      </c>
      <c r="D276" t="s">
        <v>162</v>
      </c>
      <c r="E276" t="s">
        <v>163</v>
      </c>
      <c r="F276" t="s">
        <v>447</v>
      </c>
      <c r="G276" s="19">
        <v>202508</v>
      </c>
      <c r="H276" t="s">
        <v>345</v>
      </c>
      <c r="I276" s="20">
        <v>-0.23476</v>
      </c>
      <c r="J276" s="20">
        <v>-4</v>
      </c>
      <c r="K276" s="22" t="str">
        <f>VLOOKUP(B276,ref!F:G,2,FALSE)</f>
        <v>Kitchen</v>
      </c>
    </row>
    <row r="277" spans="1:11" x14ac:dyDescent="0.3">
      <c r="A277" t="s">
        <v>179</v>
      </c>
      <c r="B277" t="s">
        <v>31</v>
      </c>
      <c r="C277" t="s">
        <v>158</v>
      </c>
      <c r="D277" t="s">
        <v>162</v>
      </c>
      <c r="E277" t="s">
        <v>163</v>
      </c>
      <c r="F277" t="s">
        <v>447</v>
      </c>
      <c r="G277" s="19">
        <v>202509</v>
      </c>
      <c r="H277" t="s">
        <v>346</v>
      </c>
      <c r="I277" s="20">
        <v>-0.23476</v>
      </c>
      <c r="J277" s="20">
        <v>-4</v>
      </c>
      <c r="K277" s="22" t="str">
        <f>VLOOKUP(B277,ref!F:G,2,FALSE)</f>
        <v>Kitchen</v>
      </c>
    </row>
    <row r="278" spans="1:11" x14ac:dyDescent="0.3">
      <c r="A278" t="s">
        <v>179</v>
      </c>
      <c r="B278" t="s">
        <v>31</v>
      </c>
      <c r="C278" t="s">
        <v>158</v>
      </c>
      <c r="D278" t="s">
        <v>162</v>
      </c>
      <c r="E278" t="s">
        <v>163</v>
      </c>
      <c r="F278" t="s">
        <v>447</v>
      </c>
      <c r="G278" s="19">
        <v>202510</v>
      </c>
      <c r="H278" t="s">
        <v>347</v>
      </c>
      <c r="I278" s="20">
        <v>-0.23476</v>
      </c>
      <c r="J278" s="20">
        <v>-4</v>
      </c>
      <c r="K278" s="22" t="str">
        <f>VLOOKUP(B278,ref!F:G,2,FALSE)</f>
        <v>Kitchen</v>
      </c>
    </row>
    <row r="279" spans="1:11" x14ac:dyDescent="0.3">
      <c r="A279" t="s">
        <v>179</v>
      </c>
      <c r="B279" t="s">
        <v>31</v>
      </c>
      <c r="C279" t="s">
        <v>158</v>
      </c>
      <c r="D279" t="s">
        <v>162</v>
      </c>
      <c r="E279" t="s">
        <v>163</v>
      </c>
      <c r="F279" t="s">
        <v>447</v>
      </c>
      <c r="G279" s="19">
        <v>202511</v>
      </c>
      <c r="H279" t="s">
        <v>348</v>
      </c>
      <c r="I279" s="20">
        <v>-0.23476</v>
      </c>
      <c r="J279" s="20">
        <v>-4</v>
      </c>
      <c r="K279" s="22" t="str">
        <f>VLOOKUP(B279,ref!F:G,2,FALSE)</f>
        <v>Kitchen</v>
      </c>
    </row>
    <row r="280" spans="1:11" x14ac:dyDescent="0.3">
      <c r="A280" t="s">
        <v>179</v>
      </c>
      <c r="B280" t="s">
        <v>31</v>
      </c>
      <c r="C280" t="s">
        <v>158</v>
      </c>
      <c r="D280" t="s">
        <v>162</v>
      </c>
      <c r="E280" t="s">
        <v>163</v>
      </c>
      <c r="F280" t="s">
        <v>447</v>
      </c>
      <c r="G280" s="19">
        <v>202512</v>
      </c>
      <c r="H280" t="s">
        <v>349</v>
      </c>
      <c r="I280" s="20">
        <v>-0.23476</v>
      </c>
      <c r="J280" s="20">
        <v>-4</v>
      </c>
      <c r="K280" s="22" t="str">
        <f>VLOOKUP(B280,ref!F:G,2,FALSE)</f>
        <v>Kitchen</v>
      </c>
    </row>
    <row r="281" spans="1:11" x14ac:dyDescent="0.3">
      <c r="A281" t="s">
        <v>350</v>
      </c>
      <c r="B281" t="s">
        <v>30</v>
      </c>
      <c r="C281" t="s">
        <v>149</v>
      </c>
      <c r="D281" t="s">
        <v>355</v>
      </c>
      <c r="E281" t="s">
        <v>356</v>
      </c>
      <c r="F281" t="s">
        <v>357</v>
      </c>
      <c r="G281" s="19">
        <v>202507</v>
      </c>
      <c r="H281" t="s">
        <v>344</v>
      </c>
      <c r="I281" s="20">
        <v>-0.2331</v>
      </c>
      <c r="J281" s="20">
        <v>-5</v>
      </c>
      <c r="K281" s="22" t="str">
        <f>VLOOKUP(B281,ref!F:G,2,FALSE)</f>
        <v>Beauty</v>
      </c>
    </row>
    <row r="282" spans="1:11" x14ac:dyDescent="0.3">
      <c r="A282" t="s">
        <v>350</v>
      </c>
      <c r="B282" t="s">
        <v>30</v>
      </c>
      <c r="C282" t="s">
        <v>149</v>
      </c>
      <c r="D282" t="s">
        <v>361</v>
      </c>
      <c r="E282" t="s">
        <v>362</v>
      </c>
      <c r="F282" t="s">
        <v>406</v>
      </c>
      <c r="G282" s="19">
        <v>202506</v>
      </c>
      <c r="H282" t="s">
        <v>343</v>
      </c>
      <c r="I282" s="20">
        <v>-0.22700000000000001</v>
      </c>
      <c r="J282" s="20">
        <v>-10</v>
      </c>
      <c r="K282" s="22" t="str">
        <f>VLOOKUP(B282,ref!F:G,2,FALSE)</f>
        <v>Beauty</v>
      </c>
    </row>
    <row r="283" spans="1:11" x14ac:dyDescent="0.3">
      <c r="A283" t="s">
        <v>354</v>
      </c>
      <c r="B283" t="s">
        <v>30</v>
      </c>
      <c r="C283" t="s">
        <v>149</v>
      </c>
      <c r="D283" t="s">
        <v>414</v>
      </c>
      <c r="E283" t="s">
        <v>415</v>
      </c>
      <c r="F283" t="s">
        <v>432</v>
      </c>
      <c r="G283" s="19">
        <v>202507</v>
      </c>
      <c r="H283" t="s">
        <v>344</v>
      </c>
      <c r="I283" s="20">
        <v>-0.22220999999999999</v>
      </c>
      <c r="J283" s="20">
        <v>-9</v>
      </c>
      <c r="K283" s="22" t="str">
        <f>VLOOKUP(B283,ref!F:G,2,FALSE)</f>
        <v>Beauty</v>
      </c>
    </row>
    <row r="284" spans="1:11" x14ac:dyDescent="0.3">
      <c r="A284" t="s">
        <v>354</v>
      </c>
      <c r="B284" t="s">
        <v>30</v>
      </c>
      <c r="C284" t="s">
        <v>149</v>
      </c>
      <c r="D284" t="s">
        <v>414</v>
      </c>
      <c r="E284" t="s">
        <v>415</v>
      </c>
      <c r="F284" t="s">
        <v>448</v>
      </c>
      <c r="G284" s="19">
        <v>202507</v>
      </c>
      <c r="H284" t="s">
        <v>344</v>
      </c>
      <c r="I284" s="20">
        <v>-0.22176000000000001</v>
      </c>
      <c r="J284" s="20">
        <v>-8</v>
      </c>
      <c r="K284" s="22" t="str">
        <f>VLOOKUP(B284,ref!F:G,2,FALSE)</f>
        <v>Beauty</v>
      </c>
    </row>
    <row r="285" spans="1:11" x14ac:dyDescent="0.3">
      <c r="A285" t="s">
        <v>354</v>
      </c>
      <c r="B285" t="s">
        <v>30</v>
      </c>
      <c r="C285" t="s">
        <v>149</v>
      </c>
      <c r="D285" t="s">
        <v>414</v>
      </c>
      <c r="E285" t="s">
        <v>415</v>
      </c>
      <c r="F285" t="s">
        <v>448</v>
      </c>
      <c r="G285" s="19">
        <v>202508</v>
      </c>
      <c r="H285" t="s">
        <v>345</v>
      </c>
      <c r="I285" s="20">
        <v>-0.22176000000000001</v>
      </c>
      <c r="J285" s="20">
        <v>-8</v>
      </c>
      <c r="K285" s="22" t="str">
        <f>VLOOKUP(B285,ref!F:G,2,FALSE)</f>
        <v>Beauty</v>
      </c>
    </row>
    <row r="286" spans="1:11" x14ac:dyDescent="0.3">
      <c r="A286" t="s">
        <v>380</v>
      </c>
      <c r="B286" t="s">
        <v>30</v>
      </c>
      <c r="C286" t="s">
        <v>149</v>
      </c>
      <c r="D286" t="s">
        <v>449</v>
      </c>
      <c r="E286" t="s">
        <v>450</v>
      </c>
      <c r="F286" t="s">
        <v>451</v>
      </c>
      <c r="G286" s="19">
        <v>202506</v>
      </c>
      <c r="H286" t="s">
        <v>343</v>
      </c>
      <c r="I286" s="20">
        <v>-0.21959999999999999</v>
      </c>
      <c r="J286" s="20">
        <v>-72</v>
      </c>
      <c r="K286" s="22" t="str">
        <f>VLOOKUP(B286,ref!F:G,2,FALSE)</f>
        <v>Beauty</v>
      </c>
    </row>
    <row r="287" spans="1:11" x14ac:dyDescent="0.3">
      <c r="A287" t="s">
        <v>380</v>
      </c>
      <c r="B287" t="s">
        <v>30</v>
      </c>
      <c r="C287" t="s">
        <v>149</v>
      </c>
      <c r="D287" t="s">
        <v>449</v>
      </c>
      <c r="E287" t="s">
        <v>450</v>
      </c>
      <c r="F287" t="s">
        <v>451</v>
      </c>
      <c r="G287" s="19">
        <v>202507</v>
      </c>
      <c r="H287" t="s">
        <v>344</v>
      </c>
      <c r="I287" s="20">
        <v>-0.21959999999999999</v>
      </c>
      <c r="J287" s="20">
        <v>-72</v>
      </c>
      <c r="K287" s="22" t="str">
        <f>VLOOKUP(B287,ref!F:G,2,FALSE)</f>
        <v>Beauty</v>
      </c>
    </row>
    <row r="288" spans="1:11" x14ac:dyDescent="0.3">
      <c r="A288" t="s">
        <v>354</v>
      </c>
      <c r="B288" t="s">
        <v>30</v>
      </c>
      <c r="C288" t="s">
        <v>149</v>
      </c>
      <c r="D288" t="s">
        <v>361</v>
      </c>
      <c r="E288" t="s">
        <v>362</v>
      </c>
      <c r="F288" t="s">
        <v>452</v>
      </c>
      <c r="G288" s="19">
        <v>202507</v>
      </c>
      <c r="H288" t="s">
        <v>344</v>
      </c>
      <c r="I288" s="20">
        <v>-0.21890000000000001</v>
      </c>
      <c r="J288" s="20">
        <v>-22</v>
      </c>
      <c r="K288" s="22" t="str">
        <f>VLOOKUP(B288,ref!F:G,2,FALSE)</f>
        <v>Beauty</v>
      </c>
    </row>
    <row r="289" spans="1:11" x14ac:dyDescent="0.3">
      <c r="A289" t="s">
        <v>179</v>
      </c>
      <c r="B289" t="s">
        <v>40</v>
      </c>
      <c r="C289" t="s">
        <v>175</v>
      </c>
      <c r="D289" t="s">
        <v>192</v>
      </c>
      <c r="E289" t="s">
        <v>193</v>
      </c>
      <c r="F289" t="s">
        <v>453</v>
      </c>
      <c r="G289" s="19">
        <v>202504</v>
      </c>
      <c r="H289" t="s">
        <v>157</v>
      </c>
      <c r="I289" s="20">
        <v>-0.21576000000000001</v>
      </c>
      <c r="J289" s="20">
        <v>-2</v>
      </c>
      <c r="K289" s="22" t="str">
        <f>VLOOKUP(B289,ref!F:G,2,FALSE)</f>
        <v>Home AV</v>
      </c>
    </row>
    <row r="290" spans="1:11" x14ac:dyDescent="0.3">
      <c r="A290" t="s">
        <v>179</v>
      </c>
      <c r="B290" t="s">
        <v>40</v>
      </c>
      <c r="C290" t="s">
        <v>175</v>
      </c>
      <c r="D290" t="s">
        <v>192</v>
      </c>
      <c r="E290" t="s">
        <v>193</v>
      </c>
      <c r="F290" t="s">
        <v>453</v>
      </c>
      <c r="G290" s="19">
        <v>202505</v>
      </c>
      <c r="H290" t="s">
        <v>342</v>
      </c>
      <c r="I290" s="20">
        <v>-0.21576000000000001</v>
      </c>
      <c r="J290" s="20">
        <v>-2</v>
      </c>
      <c r="K290" s="22" t="str">
        <f>VLOOKUP(B290,ref!F:G,2,FALSE)</f>
        <v>Home AV</v>
      </c>
    </row>
    <row r="291" spans="1:11" x14ac:dyDescent="0.3">
      <c r="A291" t="s">
        <v>179</v>
      </c>
      <c r="B291" t="s">
        <v>40</v>
      </c>
      <c r="C291" t="s">
        <v>175</v>
      </c>
      <c r="D291" t="s">
        <v>192</v>
      </c>
      <c r="E291" t="s">
        <v>193</v>
      </c>
      <c r="F291" t="s">
        <v>453</v>
      </c>
      <c r="G291" s="19">
        <v>202506</v>
      </c>
      <c r="H291" t="s">
        <v>343</v>
      </c>
      <c r="I291" s="20">
        <v>-0.21576000000000001</v>
      </c>
      <c r="J291" s="20">
        <v>-2</v>
      </c>
      <c r="K291" s="22" t="str">
        <f>VLOOKUP(B291,ref!F:G,2,FALSE)</f>
        <v>Home AV</v>
      </c>
    </row>
    <row r="292" spans="1:11" x14ac:dyDescent="0.3">
      <c r="A292" t="s">
        <v>354</v>
      </c>
      <c r="B292" t="s">
        <v>30</v>
      </c>
      <c r="C292" t="s">
        <v>149</v>
      </c>
      <c r="D292" t="s">
        <v>364</v>
      </c>
      <c r="E292" t="s">
        <v>365</v>
      </c>
      <c r="F292" t="s">
        <v>420</v>
      </c>
      <c r="G292" s="19">
        <v>202506</v>
      </c>
      <c r="H292" t="s">
        <v>343</v>
      </c>
      <c r="I292" s="20">
        <v>-0.20741000000000001</v>
      </c>
      <c r="J292" s="20">
        <v>-7</v>
      </c>
      <c r="K292" s="22" t="str">
        <f>VLOOKUP(B292,ref!F:G,2,FALSE)</f>
        <v>Beauty</v>
      </c>
    </row>
    <row r="293" spans="1:11" x14ac:dyDescent="0.3">
      <c r="A293" t="s">
        <v>380</v>
      </c>
      <c r="B293" t="s">
        <v>30</v>
      </c>
      <c r="C293" t="s">
        <v>149</v>
      </c>
      <c r="D293" t="s">
        <v>361</v>
      </c>
      <c r="E293" t="s">
        <v>362</v>
      </c>
      <c r="F293" t="s">
        <v>427</v>
      </c>
      <c r="G293" s="19">
        <v>202507</v>
      </c>
      <c r="H293" t="s">
        <v>344</v>
      </c>
      <c r="I293" s="20">
        <v>-0.2069</v>
      </c>
      <c r="J293" s="20">
        <v>-10</v>
      </c>
      <c r="K293" s="22" t="str">
        <f>VLOOKUP(B293,ref!F:G,2,FALSE)</f>
        <v>Beauty</v>
      </c>
    </row>
    <row r="294" spans="1:11" x14ac:dyDescent="0.3">
      <c r="A294" t="s">
        <v>380</v>
      </c>
      <c r="B294" t="s">
        <v>30</v>
      </c>
      <c r="C294" t="s">
        <v>149</v>
      </c>
      <c r="D294" t="s">
        <v>361</v>
      </c>
      <c r="E294" t="s">
        <v>362</v>
      </c>
      <c r="F294" t="s">
        <v>405</v>
      </c>
      <c r="G294" s="19">
        <v>202506</v>
      </c>
      <c r="H294" t="s">
        <v>343</v>
      </c>
      <c r="I294" s="20">
        <v>-0.20580000000000001</v>
      </c>
      <c r="J294" s="20">
        <v>-14</v>
      </c>
      <c r="K294" s="22" t="str">
        <f>VLOOKUP(B294,ref!F:G,2,FALSE)</f>
        <v>Beauty</v>
      </c>
    </row>
    <row r="295" spans="1:11" x14ac:dyDescent="0.3">
      <c r="A295" t="s">
        <v>380</v>
      </c>
      <c r="B295" t="s">
        <v>30</v>
      </c>
      <c r="C295" t="s">
        <v>149</v>
      </c>
      <c r="D295" t="s">
        <v>361</v>
      </c>
      <c r="E295" t="s">
        <v>362</v>
      </c>
      <c r="F295" t="s">
        <v>405</v>
      </c>
      <c r="G295" s="19">
        <v>202507</v>
      </c>
      <c r="H295" t="s">
        <v>344</v>
      </c>
      <c r="I295" s="20">
        <v>-0.20580000000000001</v>
      </c>
      <c r="J295" s="20">
        <v>-14</v>
      </c>
      <c r="K295" s="22" t="str">
        <f>VLOOKUP(B295,ref!F:G,2,FALSE)</f>
        <v>Beauty</v>
      </c>
    </row>
    <row r="296" spans="1:11" x14ac:dyDescent="0.3">
      <c r="A296" t="s">
        <v>168</v>
      </c>
      <c r="B296" t="s">
        <v>30</v>
      </c>
      <c r="C296" t="s">
        <v>149</v>
      </c>
      <c r="D296" t="s">
        <v>414</v>
      </c>
      <c r="E296" t="s">
        <v>415</v>
      </c>
      <c r="F296" t="s">
        <v>434</v>
      </c>
      <c r="G296" s="19">
        <v>202504</v>
      </c>
      <c r="H296" t="s">
        <v>157</v>
      </c>
      <c r="I296" s="20">
        <v>-0.20324999999999999</v>
      </c>
      <c r="J296" s="20">
        <v>-3</v>
      </c>
      <c r="K296" s="22" t="str">
        <f>VLOOKUP(B296,ref!F:G,2,FALSE)</f>
        <v>Beauty</v>
      </c>
    </row>
    <row r="297" spans="1:11" x14ac:dyDescent="0.3">
      <c r="A297" t="s">
        <v>168</v>
      </c>
      <c r="B297" t="s">
        <v>30</v>
      </c>
      <c r="C297" t="s">
        <v>149</v>
      </c>
      <c r="D297" t="s">
        <v>414</v>
      </c>
      <c r="E297" t="s">
        <v>415</v>
      </c>
      <c r="F297" t="s">
        <v>434</v>
      </c>
      <c r="G297" s="19">
        <v>202505</v>
      </c>
      <c r="H297" t="s">
        <v>342</v>
      </c>
      <c r="I297" s="20">
        <v>-0.20324999999999999</v>
      </c>
      <c r="J297" s="20">
        <v>-3</v>
      </c>
      <c r="K297" s="22" t="str">
        <f>VLOOKUP(B297,ref!F:G,2,FALSE)</f>
        <v>Beauty</v>
      </c>
    </row>
    <row r="298" spans="1:11" x14ac:dyDescent="0.3">
      <c r="A298" t="s">
        <v>168</v>
      </c>
      <c r="B298" t="s">
        <v>30</v>
      </c>
      <c r="C298" t="s">
        <v>149</v>
      </c>
      <c r="D298" t="s">
        <v>414</v>
      </c>
      <c r="E298" t="s">
        <v>415</v>
      </c>
      <c r="F298" t="s">
        <v>434</v>
      </c>
      <c r="G298" s="19">
        <v>202506</v>
      </c>
      <c r="H298" t="s">
        <v>343</v>
      </c>
      <c r="I298" s="20">
        <v>-0.20324999999999999</v>
      </c>
      <c r="J298" s="20">
        <v>-3</v>
      </c>
      <c r="K298" s="22" t="str">
        <f>VLOOKUP(B298,ref!F:G,2,FALSE)</f>
        <v>Beauty</v>
      </c>
    </row>
    <row r="299" spans="1:11" x14ac:dyDescent="0.3">
      <c r="A299" t="s">
        <v>350</v>
      </c>
      <c r="B299" t="s">
        <v>30</v>
      </c>
      <c r="C299" t="s">
        <v>149</v>
      </c>
      <c r="D299" t="s">
        <v>364</v>
      </c>
      <c r="E299" t="s">
        <v>365</v>
      </c>
      <c r="F299" t="s">
        <v>389</v>
      </c>
      <c r="G299" s="19">
        <v>202508</v>
      </c>
      <c r="H299" t="s">
        <v>345</v>
      </c>
      <c r="I299" s="20">
        <v>-0.20244999999999999</v>
      </c>
      <c r="J299" s="20">
        <v>-5</v>
      </c>
      <c r="K299" s="22" t="str">
        <f>VLOOKUP(B299,ref!F:G,2,FALSE)</f>
        <v>Beauty</v>
      </c>
    </row>
    <row r="300" spans="1:11" x14ac:dyDescent="0.3">
      <c r="A300" t="s">
        <v>380</v>
      </c>
      <c r="B300" t="s">
        <v>30</v>
      </c>
      <c r="C300" t="s">
        <v>149</v>
      </c>
      <c r="D300" t="s">
        <v>150</v>
      </c>
      <c r="E300" t="s">
        <v>151</v>
      </c>
      <c r="F300" t="s">
        <v>442</v>
      </c>
      <c r="G300" s="19">
        <v>202505</v>
      </c>
      <c r="H300" t="s">
        <v>342</v>
      </c>
      <c r="I300" s="20">
        <v>-0.19864000000000001</v>
      </c>
      <c r="J300" s="20">
        <v>-26</v>
      </c>
      <c r="K300" s="22" t="str">
        <f>VLOOKUP(B300,ref!F:G,2,FALSE)</f>
        <v>Beauty</v>
      </c>
    </row>
    <row r="301" spans="1:11" x14ac:dyDescent="0.3">
      <c r="A301" t="s">
        <v>380</v>
      </c>
      <c r="B301" t="s">
        <v>30</v>
      </c>
      <c r="C301" t="s">
        <v>149</v>
      </c>
      <c r="D301" t="s">
        <v>150</v>
      </c>
      <c r="E301" t="s">
        <v>151</v>
      </c>
      <c r="F301" t="s">
        <v>442</v>
      </c>
      <c r="G301" s="19">
        <v>202506</v>
      </c>
      <c r="H301" t="s">
        <v>343</v>
      </c>
      <c r="I301" s="20">
        <v>-0.19864000000000001</v>
      </c>
      <c r="J301" s="20">
        <v>-26</v>
      </c>
      <c r="K301" s="22" t="str">
        <f>VLOOKUP(B301,ref!F:G,2,FALSE)</f>
        <v>Beauty</v>
      </c>
    </row>
    <row r="302" spans="1:11" x14ac:dyDescent="0.3">
      <c r="A302" t="s">
        <v>380</v>
      </c>
      <c r="B302" t="s">
        <v>30</v>
      </c>
      <c r="C302" t="s">
        <v>149</v>
      </c>
      <c r="D302" t="s">
        <v>150</v>
      </c>
      <c r="E302" t="s">
        <v>151</v>
      </c>
      <c r="F302" t="s">
        <v>442</v>
      </c>
      <c r="G302" s="19">
        <v>202507</v>
      </c>
      <c r="H302" t="s">
        <v>344</v>
      </c>
      <c r="I302" s="20">
        <v>-0.19864000000000001</v>
      </c>
      <c r="J302" s="20">
        <v>-26</v>
      </c>
      <c r="K302" s="22" t="str">
        <f>VLOOKUP(B302,ref!F:G,2,FALSE)</f>
        <v>Beauty</v>
      </c>
    </row>
    <row r="303" spans="1:11" x14ac:dyDescent="0.3">
      <c r="A303" t="s">
        <v>179</v>
      </c>
      <c r="B303" t="s">
        <v>40</v>
      </c>
      <c r="C303" t="s">
        <v>175</v>
      </c>
      <c r="D303" t="s">
        <v>185</v>
      </c>
      <c r="E303" t="s">
        <v>186</v>
      </c>
      <c r="F303" t="s">
        <v>454</v>
      </c>
      <c r="G303" s="19">
        <v>202601</v>
      </c>
      <c r="H303" t="s">
        <v>153</v>
      </c>
      <c r="I303" s="20">
        <v>-0.19120000000000001</v>
      </c>
      <c r="J303" s="20">
        <v>-4</v>
      </c>
      <c r="K303" s="22" t="str">
        <f>VLOOKUP(B303,ref!F:G,2,FALSE)</f>
        <v>Home AV</v>
      </c>
    </row>
    <row r="304" spans="1:11" x14ac:dyDescent="0.3">
      <c r="A304" t="s">
        <v>179</v>
      </c>
      <c r="B304" t="s">
        <v>40</v>
      </c>
      <c r="C304" t="s">
        <v>175</v>
      </c>
      <c r="D304" t="s">
        <v>185</v>
      </c>
      <c r="E304" t="s">
        <v>186</v>
      </c>
      <c r="F304" t="s">
        <v>454</v>
      </c>
      <c r="G304" s="19">
        <v>202602</v>
      </c>
      <c r="H304" t="s">
        <v>341</v>
      </c>
      <c r="I304" s="20">
        <v>-0.19120000000000001</v>
      </c>
      <c r="J304" s="20">
        <v>-4</v>
      </c>
      <c r="K304" s="22" t="str">
        <f>VLOOKUP(B304,ref!F:G,2,FALSE)</f>
        <v>Home AV</v>
      </c>
    </row>
    <row r="305" spans="1:11" x14ac:dyDescent="0.3">
      <c r="A305" t="s">
        <v>179</v>
      </c>
      <c r="B305" t="s">
        <v>40</v>
      </c>
      <c r="C305" t="s">
        <v>175</v>
      </c>
      <c r="D305" t="s">
        <v>185</v>
      </c>
      <c r="E305" t="s">
        <v>186</v>
      </c>
      <c r="F305" t="s">
        <v>454</v>
      </c>
      <c r="G305" s="19">
        <v>202603</v>
      </c>
      <c r="H305" t="s">
        <v>154</v>
      </c>
      <c r="I305" s="20">
        <v>-0.19120000000000001</v>
      </c>
      <c r="J305" s="20">
        <v>-4</v>
      </c>
      <c r="K305" s="22" t="str">
        <f>VLOOKUP(B305,ref!F:G,2,FALSE)</f>
        <v>Home AV</v>
      </c>
    </row>
    <row r="306" spans="1:11" x14ac:dyDescent="0.3">
      <c r="A306" t="s">
        <v>179</v>
      </c>
      <c r="B306" t="s">
        <v>40</v>
      </c>
      <c r="C306" t="s">
        <v>175</v>
      </c>
      <c r="D306" t="s">
        <v>185</v>
      </c>
      <c r="E306" t="s">
        <v>186</v>
      </c>
      <c r="F306" t="s">
        <v>454</v>
      </c>
      <c r="G306" s="19">
        <v>202504</v>
      </c>
      <c r="H306" t="s">
        <v>157</v>
      </c>
      <c r="I306" s="20">
        <v>-0.19120000000000001</v>
      </c>
      <c r="J306" s="20">
        <v>-4</v>
      </c>
      <c r="K306" s="22" t="str">
        <f>VLOOKUP(B306,ref!F:G,2,FALSE)</f>
        <v>Home AV</v>
      </c>
    </row>
    <row r="307" spans="1:11" x14ac:dyDescent="0.3">
      <c r="A307" t="s">
        <v>179</v>
      </c>
      <c r="B307" t="s">
        <v>40</v>
      </c>
      <c r="C307" t="s">
        <v>175</v>
      </c>
      <c r="D307" t="s">
        <v>185</v>
      </c>
      <c r="E307" t="s">
        <v>186</v>
      </c>
      <c r="F307" t="s">
        <v>454</v>
      </c>
      <c r="G307" s="19">
        <v>202505</v>
      </c>
      <c r="H307" t="s">
        <v>342</v>
      </c>
      <c r="I307" s="20">
        <v>-0.19120000000000001</v>
      </c>
      <c r="J307" s="20">
        <v>-4</v>
      </c>
      <c r="K307" s="22" t="str">
        <f>VLOOKUP(B307,ref!F:G,2,FALSE)</f>
        <v>Home AV</v>
      </c>
    </row>
    <row r="308" spans="1:11" x14ac:dyDescent="0.3">
      <c r="A308" t="s">
        <v>179</v>
      </c>
      <c r="B308" t="s">
        <v>40</v>
      </c>
      <c r="C308" t="s">
        <v>175</v>
      </c>
      <c r="D308" t="s">
        <v>185</v>
      </c>
      <c r="E308" t="s">
        <v>186</v>
      </c>
      <c r="F308" t="s">
        <v>454</v>
      </c>
      <c r="G308" s="19">
        <v>202506</v>
      </c>
      <c r="H308" t="s">
        <v>343</v>
      </c>
      <c r="I308" s="20">
        <v>-0.19120000000000001</v>
      </c>
      <c r="J308" s="20">
        <v>-4</v>
      </c>
      <c r="K308" s="22" t="str">
        <f>VLOOKUP(B308,ref!F:G,2,FALSE)</f>
        <v>Home AV</v>
      </c>
    </row>
    <row r="309" spans="1:11" x14ac:dyDescent="0.3">
      <c r="A309" t="s">
        <v>179</v>
      </c>
      <c r="B309" t="s">
        <v>40</v>
      </c>
      <c r="C309" t="s">
        <v>175</v>
      </c>
      <c r="D309" t="s">
        <v>185</v>
      </c>
      <c r="E309" t="s">
        <v>186</v>
      </c>
      <c r="F309" t="s">
        <v>454</v>
      </c>
      <c r="G309" s="19">
        <v>202507</v>
      </c>
      <c r="H309" t="s">
        <v>344</v>
      </c>
      <c r="I309" s="20">
        <v>-0.19120000000000001</v>
      </c>
      <c r="J309" s="20">
        <v>-4</v>
      </c>
      <c r="K309" s="22" t="str">
        <f>VLOOKUP(B309,ref!F:G,2,FALSE)</f>
        <v>Home AV</v>
      </c>
    </row>
    <row r="310" spans="1:11" x14ac:dyDescent="0.3">
      <c r="A310" t="s">
        <v>179</v>
      </c>
      <c r="B310" t="s">
        <v>40</v>
      </c>
      <c r="C310" t="s">
        <v>175</v>
      </c>
      <c r="D310" t="s">
        <v>185</v>
      </c>
      <c r="E310" t="s">
        <v>186</v>
      </c>
      <c r="F310" t="s">
        <v>454</v>
      </c>
      <c r="G310" s="19">
        <v>202508</v>
      </c>
      <c r="H310" t="s">
        <v>345</v>
      </c>
      <c r="I310" s="20">
        <v>-0.19120000000000001</v>
      </c>
      <c r="J310" s="20">
        <v>-4</v>
      </c>
      <c r="K310" s="22" t="str">
        <f>VLOOKUP(B310,ref!F:G,2,FALSE)</f>
        <v>Home AV</v>
      </c>
    </row>
    <row r="311" spans="1:11" x14ac:dyDescent="0.3">
      <c r="A311" t="s">
        <v>179</v>
      </c>
      <c r="B311" t="s">
        <v>40</v>
      </c>
      <c r="C311" t="s">
        <v>175</v>
      </c>
      <c r="D311" t="s">
        <v>185</v>
      </c>
      <c r="E311" t="s">
        <v>186</v>
      </c>
      <c r="F311" t="s">
        <v>454</v>
      </c>
      <c r="G311" s="19">
        <v>202509</v>
      </c>
      <c r="H311" t="s">
        <v>346</v>
      </c>
      <c r="I311" s="20">
        <v>-0.19120000000000001</v>
      </c>
      <c r="J311" s="20">
        <v>-4</v>
      </c>
      <c r="K311" s="22" t="str">
        <f>VLOOKUP(B311,ref!F:G,2,FALSE)</f>
        <v>Home AV</v>
      </c>
    </row>
    <row r="312" spans="1:11" x14ac:dyDescent="0.3">
      <c r="A312" t="s">
        <v>179</v>
      </c>
      <c r="B312" t="s">
        <v>40</v>
      </c>
      <c r="C312" t="s">
        <v>175</v>
      </c>
      <c r="D312" t="s">
        <v>185</v>
      </c>
      <c r="E312" t="s">
        <v>186</v>
      </c>
      <c r="F312" t="s">
        <v>454</v>
      </c>
      <c r="G312" s="19">
        <v>202510</v>
      </c>
      <c r="H312" t="s">
        <v>347</v>
      </c>
      <c r="I312" s="20">
        <v>-0.19120000000000001</v>
      </c>
      <c r="J312" s="20">
        <v>-4</v>
      </c>
      <c r="K312" s="22" t="str">
        <f>VLOOKUP(B312,ref!F:G,2,FALSE)</f>
        <v>Home AV</v>
      </c>
    </row>
    <row r="313" spans="1:11" x14ac:dyDescent="0.3">
      <c r="A313" t="s">
        <v>179</v>
      </c>
      <c r="B313" t="s">
        <v>40</v>
      </c>
      <c r="C313" t="s">
        <v>175</v>
      </c>
      <c r="D313" t="s">
        <v>185</v>
      </c>
      <c r="E313" t="s">
        <v>186</v>
      </c>
      <c r="F313" t="s">
        <v>454</v>
      </c>
      <c r="G313" s="19">
        <v>202511</v>
      </c>
      <c r="H313" t="s">
        <v>348</v>
      </c>
      <c r="I313" s="20">
        <v>-0.19120000000000001</v>
      </c>
      <c r="J313" s="20">
        <v>-4</v>
      </c>
      <c r="K313" s="22" t="str">
        <f>VLOOKUP(B313,ref!F:G,2,FALSE)</f>
        <v>Home AV</v>
      </c>
    </row>
    <row r="314" spans="1:11" x14ac:dyDescent="0.3">
      <c r="A314" t="s">
        <v>179</v>
      </c>
      <c r="B314" t="s">
        <v>40</v>
      </c>
      <c r="C314" t="s">
        <v>175</v>
      </c>
      <c r="D314" t="s">
        <v>185</v>
      </c>
      <c r="E314" t="s">
        <v>186</v>
      </c>
      <c r="F314" t="s">
        <v>454</v>
      </c>
      <c r="G314" s="19">
        <v>202512</v>
      </c>
      <c r="H314" t="s">
        <v>349</v>
      </c>
      <c r="I314" s="20">
        <v>-0.19120000000000001</v>
      </c>
      <c r="J314" s="20">
        <v>-4</v>
      </c>
      <c r="K314" s="22" t="str">
        <f>VLOOKUP(B314,ref!F:G,2,FALSE)</f>
        <v>Home AV</v>
      </c>
    </row>
    <row r="315" spans="1:11" x14ac:dyDescent="0.3">
      <c r="A315" t="s">
        <v>350</v>
      </c>
      <c r="B315" t="s">
        <v>30</v>
      </c>
      <c r="C315" t="s">
        <v>149</v>
      </c>
      <c r="D315" t="s">
        <v>164</v>
      </c>
      <c r="E315" t="s">
        <v>165</v>
      </c>
      <c r="F315" t="s">
        <v>435</v>
      </c>
      <c r="G315" s="19">
        <v>202507</v>
      </c>
      <c r="H315" t="s">
        <v>344</v>
      </c>
      <c r="I315" s="20">
        <v>-0.18734999999999999</v>
      </c>
      <c r="J315" s="20">
        <v>-15</v>
      </c>
      <c r="K315" s="22" t="str">
        <f>VLOOKUP(B315,ref!F:G,2,FALSE)</f>
        <v>Beauty</v>
      </c>
    </row>
    <row r="316" spans="1:11" x14ac:dyDescent="0.3">
      <c r="A316" t="s">
        <v>179</v>
      </c>
      <c r="B316" t="s">
        <v>31</v>
      </c>
      <c r="C316" t="s">
        <v>158</v>
      </c>
      <c r="D316" t="s">
        <v>439</v>
      </c>
      <c r="E316" t="s">
        <v>440</v>
      </c>
      <c r="F316" t="s">
        <v>456</v>
      </c>
      <c r="G316" s="19">
        <v>202601</v>
      </c>
      <c r="H316" t="s">
        <v>153</v>
      </c>
      <c r="I316" s="20">
        <v>-0.16819999999999999</v>
      </c>
      <c r="J316" s="20">
        <v>-5</v>
      </c>
      <c r="K316" s="22" t="str">
        <f>VLOOKUP(B316,ref!F:G,2,FALSE)</f>
        <v>Kitchen</v>
      </c>
    </row>
    <row r="317" spans="1:11" x14ac:dyDescent="0.3">
      <c r="A317" t="s">
        <v>179</v>
      </c>
      <c r="B317" t="s">
        <v>31</v>
      </c>
      <c r="C317" t="s">
        <v>158</v>
      </c>
      <c r="D317" t="s">
        <v>439</v>
      </c>
      <c r="E317" t="s">
        <v>440</v>
      </c>
      <c r="F317" t="s">
        <v>456</v>
      </c>
      <c r="G317" s="19">
        <v>202602</v>
      </c>
      <c r="H317" t="s">
        <v>341</v>
      </c>
      <c r="I317" s="20">
        <v>-0.16819999999999999</v>
      </c>
      <c r="J317" s="20">
        <v>-5</v>
      </c>
      <c r="K317" s="22" t="str">
        <f>VLOOKUP(B317,ref!F:G,2,FALSE)</f>
        <v>Kitchen</v>
      </c>
    </row>
    <row r="318" spans="1:11" x14ac:dyDescent="0.3">
      <c r="A318" t="s">
        <v>179</v>
      </c>
      <c r="B318" t="s">
        <v>31</v>
      </c>
      <c r="C318" t="s">
        <v>158</v>
      </c>
      <c r="D318" t="s">
        <v>439</v>
      </c>
      <c r="E318" t="s">
        <v>440</v>
      </c>
      <c r="F318" t="s">
        <v>456</v>
      </c>
      <c r="G318" s="19">
        <v>202603</v>
      </c>
      <c r="H318" t="s">
        <v>154</v>
      </c>
      <c r="I318" s="20">
        <v>-0.16819999999999999</v>
      </c>
      <c r="J318" s="20">
        <v>-5</v>
      </c>
      <c r="K318" s="22" t="str">
        <f>VLOOKUP(B318,ref!F:G,2,FALSE)</f>
        <v>Kitchen</v>
      </c>
    </row>
    <row r="319" spans="1:11" x14ac:dyDescent="0.3">
      <c r="A319" t="s">
        <v>179</v>
      </c>
      <c r="B319" t="s">
        <v>31</v>
      </c>
      <c r="C319" t="s">
        <v>158</v>
      </c>
      <c r="D319" t="s">
        <v>439</v>
      </c>
      <c r="E319" t="s">
        <v>440</v>
      </c>
      <c r="F319" t="s">
        <v>456</v>
      </c>
      <c r="G319" s="19">
        <v>202504</v>
      </c>
      <c r="H319" t="s">
        <v>157</v>
      </c>
      <c r="I319" s="20">
        <v>-0.16819999999999999</v>
      </c>
      <c r="J319" s="20">
        <v>-5</v>
      </c>
      <c r="K319" s="22" t="str">
        <f>VLOOKUP(B319,ref!F:G,2,FALSE)</f>
        <v>Kitchen</v>
      </c>
    </row>
    <row r="320" spans="1:11" x14ac:dyDescent="0.3">
      <c r="A320" t="s">
        <v>179</v>
      </c>
      <c r="B320" t="s">
        <v>31</v>
      </c>
      <c r="C320" t="s">
        <v>158</v>
      </c>
      <c r="D320" t="s">
        <v>439</v>
      </c>
      <c r="E320" t="s">
        <v>440</v>
      </c>
      <c r="F320" t="s">
        <v>456</v>
      </c>
      <c r="G320" s="19">
        <v>202505</v>
      </c>
      <c r="H320" t="s">
        <v>342</v>
      </c>
      <c r="I320" s="20">
        <v>-0.16819999999999999</v>
      </c>
      <c r="J320" s="20">
        <v>-5</v>
      </c>
      <c r="K320" s="22" t="str">
        <f>VLOOKUP(B320,ref!F:G,2,FALSE)</f>
        <v>Kitchen</v>
      </c>
    </row>
    <row r="321" spans="1:11" x14ac:dyDescent="0.3">
      <c r="A321" t="s">
        <v>179</v>
      </c>
      <c r="B321" t="s">
        <v>31</v>
      </c>
      <c r="C321" t="s">
        <v>158</v>
      </c>
      <c r="D321" t="s">
        <v>439</v>
      </c>
      <c r="E321" t="s">
        <v>440</v>
      </c>
      <c r="F321" t="s">
        <v>456</v>
      </c>
      <c r="G321" s="19">
        <v>202506</v>
      </c>
      <c r="H321" t="s">
        <v>343</v>
      </c>
      <c r="I321" s="20">
        <v>-0.16819999999999999</v>
      </c>
      <c r="J321" s="20">
        <v>-5</v>
      </c>
      <c r="K321" s="22" t="str">
        <f>VLOOKUP(B321,ref!F:G,2,FALSE)</f>
        <v>Kitchen</v>
      </c>
    </row>
    <row r="322" spans="1:11" x14ac:dyDescent="0.3">
      <c r="A322" t="s">
        <v>179</v>
      </c>
      <c r="B322" t="s">
        <v>31</v>
      </c>
      <c r="C322" t="s">
        <v>158</v>
      </c>
      <c r="D322" t="s">
        <v>439</v>
      </c>
      <c r="E322" t="s">
        <v>440</v>
      </c>
      <c r="F322" t="s">
        <v>456</v>
      </c>
      <c r="G322" s="19">
        <v>202507</v>
      </c>
      <c r="H322" t="s">
        <v>344</v>
      </c>
      <c r="I322" s="20">
        <v>-0.16819999999999999</v>
      </c>
      <c r="J322" s="20">
        <v>-5</v>
      </c>
      <c r="K322" s="22" t="str">
        <f>VLOOKUP(B322,ref!F:G,2,FALSE)</f>
        <v>Kitchen</v>
      </c>
    </row>
    <row r="323" spans="1:11" x14ac:dyDescent="0.3">
      <c r="A323" t="s">
        <v>179</v>
      </c>
      <c r="B323" t="s">
        <v>31</v>
      </c>
      <c r="C323" t="s">
        <v>158</v>
      </c>
      <c r="D323" t="s">
        <v>439</v>
      </c>
      <c r="E323" t="s">
        <v>440</v>
      </c>
      <c r="F323" t="s">
        <v>456</v>
      </c>
      <c r="G323" s="19">
        <v>202508</v>
      </c>
      <c r="H323" t="s">
        <v>345</v>
      </c>
      <c r="I323" s="20">
        <v>-0.16819999999999999</v>
      </c>
      <c r="J323" s="20">
        <v>-5</v>
      </c>
      <c r="K323" s="22" t="str">
        <f>VLOOKUP(B323,ref!F:G,2,FALSE)</f>
        <v>Kitchen</v>
      </c>
    </row>
    <row r="324" spans="1:11" x14ac:dyDescent="0.3">
      <c r="A324" t="s">
        <v>179</v>
      </c>
      <c r="B324" t="s">
        <v>31</v>
      </c>
      <c r="C324" t="s">
        <v>158</v>
      </c>
      <c r="D324" t="s">
        <v>439</v>
      </c>
      <c r="E324" t="s">
        <v>440</v>
      </c>
      <c r="F324" t="s">
        <v>456</v>
      </c>
      <c r="G324" s="19">
        <v>202509</v>
      </c>
      <c r="H324" t="s">
        <v>346</v>
      </c>
      <c r="I324" s="20">
        <v>-0.16819999999999999</v>
      </c>
      <c r="J324" s="20">
        <v>-5</v>
      </c>
      <c r="K324" s="22" t="str">
        <f>VLOOKUP(B324,ref!F:G,2,FALSE)</f>
        <v>Kitchen</v>
      </c>
    </row>
    <row r="325" spans="1:11" x14ac:dyDescent="0.3">
      <c r="A325" t="s">
        <v>179</v>
      </c>
      <c r="B325" t="s">
        <v>31</v>
      </c>
      <c r="C325" t="s">
        <v>158</v>
      </c>
      <c r="D325" t="s">
        <v>439</v>
      </c>
      <c r="E325" t="s">
        <v>440</v>
      </c>
      <c r="F325" t="s">
        <v>456</v>
      </c>
      <c r="G325" s="19">
        <v>202510</v>
      </c>
      <c r="H325" t="s">
        <v>347</v>
      </c>
      <c r="I325" s="20">
        <v>-0.16819999999999999</v>
      </c>
      <c r="J325" s="20">
        <v>-5</v>
      </c>
      <c r="K325" s="22" t="str">
        <f>VLOOKUP(B325,ref!F:G,2,FALSE)</f>
        <v>Kitchen</v>
      </c>
    </row>
    <row r="326" spans="1:11" x14ac:dyDescent="0.3">
      <c r="A326" t="s">
        <v>179</v>
      </c>
      <c r="B326" t="s">
        <v>31</v>
      </c>
      <c r="C326" t="s">
        <v>158</v>
      </c>
      <c r="D326" t="s">
        <v>439</v>
      </c>
      <c r="E326" t="s">
        <v>440</v>
      </c>
      <c r="F326" t="s">
        <v>456</v>
      </c>
      <c r="G326" s="19">
        <v>202511</v>
      </c>
      <c r="H326" t="s">
        <v>348</v>
      </c>
      <c r="I326" s="20">
        <v>-0.16819999999999999</v>
      </c>
      <c r="J326" s="20">
        <v>-5</v>
      </c>
      <c r="K326" s="22" t="str">
        <f>VLOOKUP(B326,ref!F:G,2,FALSE)</f>
        <v>Kitchen</v>
      </c>
    </row>
    <row r="327" spans="1:11" x14ac:dyDescent="0.3">
      <c r="A327" t="s">
        <v>179</v>
      </c>
      <c r="B327" t="s">
        <v>31</v>
      </c>
      <c r="C327" t="s">
        <v>158</v>
      </c>
      <c r="D327" t="s">
        <v>439</v>
      </c>
      <c r="E327" t="s">
        <v>440</v>
      </c>
      <c r="F327" t="s">
        <v>456</v>
      </c>
      <c r="G327" s="19">
        <v>202512</v>
      </c>
      <c r="H327" t="s">
        <v>349</v>
      </c>
      <c r="I327" s="20">
        <v>-0.16819999999999999</v>
      </c>
      <c r="J327" s="20">
        <v>-5</v>
      </c>
      <c r="K327" s="22" t="str">
        <f>VLOOKUP(B327,ref!F:G,2,FALSE)</f>
        <v>Kitchen</v>
      </c>
    </row>
    <row r="328" spans="1:11" x14ac:dyDescent="0.3">
      <c r="A328" t="s">
        <v>179</v>
      </c>
      <c r="B328" t="s">
        <v>30</v>
      </c>
      <c r="C328" t="s">
        <v>149</v>
      </c>
      <c r="D328" t="s">
        <v>390</v>
      </c>
      <c r="E328" t="s">
        <v>391</v>
      </c>
      <c r="F328" t="s">
        <v>457</v>
      </c>
      <c r="G328" s="19">
        <v>202504</v>
      </c>
      <c r="H328" t="s">
        <v>157</v>
      </c>
      <c r="I328" s="20">
        <v>-0.1608</v>
      </c>
      <c r="J328" s="20">
        <v>-4</v>
      </c>
      <c r="K328" s="22" t="str">
        <f>VLOOKUP(B328,ref!F:G,2,FALSE)</f>
        <v>Beauty</v>
      </c>
    </row>
    <row r="329" spans="1:11" x14ac:dyDescent="0.3">
      <c r="A329" t="s">
        <v>179</v>
      </c>
      <c r="B329" t="s">
        <v>30</v>
      </c>
      <c r="C329" t="s">
        <v>149</v>
      </c>
      <c r="D329" t="s">
        <v>390</v>
      </c>
      <c r="E329" t="s">
        <v>391</v>
      </c>
      <c r="F329" t="s">
        <v>457</v>
      </c>
      <c r="G329" s="19">
        <v>202505</v>
      </c>
      <c r="H329" t="s">
        <v>342</v>
      </c>
      <c r="I329" s="20">
        <v>-0.1608</v>
      </c>
      <c r="J329" s="20">
        <v>-4</v>
      </c>
      <c r="K329" s="22" t="str">
        <f>VLOOKUP(B329,ref!F:G,2,FALSE)</f>
        <v>Beauty</v>
      </c>
    </row>
    <row r="330" spans="1:11" x14ac:dyDescent="0.3">
      <c r="A330" t="s">
        <v>354</v>
      </c>
      <c r="B330" t="s">
        <v>30</v>
      </c>
      <c r="C330" t="s">
        <v>149</v>
      </c>
      <c r="D330" t="s">
        <v>150</v>
      </c>
      <c r="E330" t="s">
        <v>151</v>
      </c>
      <c r="F330" t="s">
        <v>458</v>
      </c>
      <c r="G330" s="19">
        <v>202507</v>
      </c>
      <c r="H330" t="s">
        <v>344</v>
      </c>
      <c r="I330" s="20">
        <v>-0.1532</v>
      </c>
      <c r="J330" s="20">
        <v>-40</v>
      </c>
      <c r="K330" s="22" t="str">
        <f>VLOOKUP(B330,ref!F:G,2,FALSE)</f>
        <v>Beauty</v>
      </c>
    </row>
    <row r="331" spans="1:11" x14ac:dyDescent="0.3">
      <c r="A331" t="s">
        <v>380</v>
      </c>
      <c r="B331" t="s">
        <v>30</v>
      </c>
      <c r="C331" t="s">
        <v>149</v>
      </c>
      <c r="D331" t="s">
        <v>351</v>
      </c>
      <c r="E331" t="s">
        <v>352</v>
      </c>
      <c r="F331" t="s">
        <v>404</v>
      </c>
      <c r="G331" s="19">
        <v>202505</v>
      </c>
      <c r="H331" t="s">
        <v>342</v>
      </c>
      <c r="I331" s="20">
        <v>-0.14895</v>
      </c>
      <c r="J331" s="20">
        <v>-15</v>
      </c>
      <c r="K331" s="22" t="str">
        <f>VLOOKUP(B331,ref!F:G,2,FALSE)</f>
        <v>Beauty</v>
      </c>
    </row>
    <row r="332" spans="1:11" x14ac:dyDescent="0.3">
      <c r="A332" t="s">
        <v>354</v>
      </c>
      <c r="B332" t="s">
        <v>30</v>
      </c>
      <c r="C332" t="s">
        <v>149</v>
      </c>
      <c r="D332" t="s">
        <v>364</v>
      </c>
      <c r="E332" t="s">
        <v>365</v>
      </c>
      <c r="F332" t="s">
        <v>420</v>
      </c>
      <c r="G332" s="19">
        <v>202504</v>
      </c>
      <c r="H332" t="s">
        <v>157</v>
      </c>
      <c r="I332" s="20">
        <v>-0.14815</v>
      </c>
      <c r="J332" s="20">
        <v>-5</v>
      </c>
      <c r="K332" s="22" t="str">
        <f>VLOOKUP(B332,ref!F:G,2,FALSE)</f>
        <v>Beauty</v>
      </c>
    </row>
    <row r="333" spans="1:11" x14ac:dyDescent="0.3">
      <c r="A333" t="s">
        <v>354</v>
      </c>
      <c r="B333" t="s">
        <v>30</v>
      </c>
      <c r="C333" t="s">
        <v>149</v>
      </c>
      <c r="D333" t="s">
        <v>361</v>
      </c>
      <c r="E333" t="s">
        <v>362</v>
      </c>
      <c r="F333" t="s">
        <v>423</v>
      </c>
      <c r="G333" s="19">
        <v>202507</v>
      </c>
      <c r="H333" t="s">
        <v>344</v>
      </c>
      <c r="I333" s="20">
        <v>-0.14509</v>
      </c>
      <c r="J333" s="20">
        <v>-11</v>
      </c>
      <c r="K333" s="22" t="str">
        <f>VLOOKUP(B333,ref!F:G,2,FALSE)</f>
        <v>Beauty</v>
      </c>
    </row>
    <row r="334" spans="1:11" x14ac:dyDescent="0.3">
      <c r="A334" t="s">
        <v>179</v>
      </c>
      <c r="B334" t="s">
        <v>40</v>
      </c>
      <c r="C334" t="s">
        <v>175</v>
      </c>
      <c r="D334" t="s">
        <v>338</v>
      </c>
      <c r="E334" t="s">
        <v>339</v>
      </c>
      <c r="F334" t="s">
        <v>455</v>
      </c>
      <c r="G334" s="19">
        <v>202504</v>
      </c>
      <c r="H334" t="s">
        <v>157</v>
      </c>
      <c r="I334" s="20">
        <v>-0.14163000000000001</v>
      </c>
      <c r="J334" s="20">
        <v>-3</v>
      </c>
      <c r="K334" s="22" t="str">
        <f>VLOOKUP(B334,ref!F:G,2,FALSE)</f>
        <v>Home AV</v>
      </c>
    </row>
    <row r="335" spans="1:11" x14ac:dyDescent="0.3">
      <c r="A335" t="s">
        <v>179</v>
      </c>
      <c r="B335" t="s">
        <v>40</v>
      </c>
      <c r="C335" t="s">
        <v>175</v>
      </c>
      <c r="D335" t="s">
        <v>338</v>
      </c>
      <c r="E335" t="s">
        <v>339</v>
      </c>
      <c r="F335" t="s">
        <v>455</v>
      </c>
      <c r="G335" s="19">
        <v>202505</v>
      </c>
      <c r="H335" t="s">
        <v>342</v>
      </c>
      <c r="I335" s="20">
        <v>-0.14163000000000001</v>
      </c>
      <c r="J335" s="20">
        <v>-3</v>
      </c>
      <c r="K335" s="22" t="str">
        <f>VLOOKUP(B335,ref!F:G,2,FALSE)</f>
        <v>Home AV</v>
      </c>
    </row>
    <row r="336" spans="1:11" x14ac:dyDescent="0.3">
      <c r="A336" t="s">
        <v>179</v>
      </c>
      <c r="B336" t="s">
        <v>40</v>
      </c>
      <c r="C336" t="s">
        <v>175</v>
      </c>
      <c r="D336" t="s">
        <v>338</v>
      </c>
      <c r="E336" t="s">
        <v>339</v>
      </c>
      <c r="F336" t="s">
        <v>455</v>
      </c>
      <c r="G336" s="19">
        <v>202506</v>
      </c>
      <c r="H336" t="s">
        <v>343</v>
      </c>
      <c r="I336" s="20">
        <v>-0.14163000000000001</v>
      </c>
      <c r="J336" s="20">
        <v>-3</v>
      </c>
      <c r="K336" s="22" t="str">
        <f>VLOOKUP(B336,ref!F:G,2,FALSE)</f>
        <v>Home AV</v>
      </c>
    </row>
    <row r="337" spans="1:11" x14ac:dyDescent="0.3">
      <c r="A337" t="s">
        <v>179</v>
      </c>
      <c r="B337" t="s">
        <v>40</v>
      </c>
      <c r="C337" t="s">
        <v>175</v>
      </c>
      <c r="D337" t="s">
        <v>185</v>
      </c>
      <c r="E337" t="s">
        <v>186</v>
      </c>
      <c r="F337" t="s">
        <v>187</v>
      </c>
      <c r="G337" s="19">
        <v>202601</v>
      </c>
      <c r="H337" t="s">
        <v>153</v>
      </c>
      <c r="I337" s="20">
        <v>-0.13783999999999999</v>
      </c>
      <c r="J337" s="20">
        <v>-2</v>
      </c>
      <c r="K337" s="22" t="str">
        <f>VLOOKUP(B337,ref!F:G,2,FALSE)</f>
        <v>Home AV</v>
      </c>
    </row>
    <row r="338" spans="1:11" x14ac:dyDescent="0.3">
      <c r="A338" t="s">
        <v>179</v>
      </c>
      <c r="B338" t="s">
        <v>40</v>
      </c>
      <c r="C338" t="s">
        <v>175</v>
      </c>
      <c r="D338" t="s">
        <v>185</v>
      </c>
      <c r="E338" t="s">
        <v>186</v>
      </c>
      <c r="F338" t="s">
        <v>187</v>
      </c>
      <c r="G338" s="19">
        <v>202602</v>
      </c>
      <c r="H338" t="s">
        <v>341</v>
      </c>
      <c r="I338" s="20">
        <v>-0.13783999999999999</v>
      </c>
      <c r="J338" s="20">
        <v>-2</v>
      </c>
      <c r="K338" s="22" t="str">
        <f>VLOOKUP(B338,ref!F:G,2,FALSE)</f>
        <v>Home AV</v>
      </c>
    </row>
    <row r="339" spans="1:11" x14ac:dyDescent="0.3">
      <c r="A339" t="s">
        <v>179</v>
      </c>
      <c r="B339" t="s">
        <v>40</v>
      </c>
      <c r="C339" t="s">
        <v>175</v>
      </c>
      <c r="D339" t="s">
        <v>185</v>
      </c>
      <c r="E339" t="s">
        <v>186</v>
      </c>
      <c r="F339" t="s">
        <v>187</v>
      </c>
      <c r="G339" s="19">
        <v>202603</v>
      </c>
      <c r="H339" t="s">
        <v>154</v>
      </c>
      <c r="I339" s="20">
        <v>-0.13783999999999999</v>
      </c>
      <c r="J339" s="20">
        <v>-2</v>
      </c>
      <c r="K339" s="22" t="str">
        <f>VLOOKUP(B339,ref!F:G,2,FALSE)</f>
        <v>Home AV</v>
      </c>
    </row>
    <row r="340" spans="1:11" x14ac:dyDescent="0.3">
      <c r="A340" t="s">
        <v>179</v>
      </c>
      <c r="B340" t="s">
        <v>40</v>
      </c>
      <c r="C340" t="s">
        <v>175</v>
      </c>
      <c r="D340" t="s">
        <v>185</v>
      </c>
      <c r="E340" t="s">
        <v>186</v>
      </c>
      <c r="F340" t="s">
        <v>187</v>
      </c>
      <c r="G340" s="19">
        <v>202504</v>
      </c>
      <c r="H340" t="s">
        <v>157</v>
      </c>
      <c r="I340" s="20">
        <v>-0.13783999999999999</v>
      </c>
      <c r="J340" s="20">
        <v>-2</v>
      </c>
      <c r="K340" s="22" t="str">
        <f>VLOOKUP(B340,ref!F:G,2,FALSE)</f>
        <v>Home AV</v>
      </c>
    </row>
    <row r="341" spans="1:11" x14ac:dyDescent="0.3">
      <c r="A341" t="s">
        <v>179</v>
      </c>
      <c r="B341" t="s">
        <v>40</v>
      </c>
      <c r="C341" t="s">
        <v>175</v>
      </c>
      <c r="D341" t="s">
        <v>185</v>
      </c>
      <c r="E341" t="s">
        <v>186</v>
      </c>
      <c r="F341" t="s">
        <v>187</v>
      </c>
      <c r="G341" s="19">
        <v>202505</v>
      </c>
      <c r="H341" t="s">
        <v>342</v>
      </c>
      <c r="I341" s="20">
        <v>-0.13783999999999999</v>
      </c>
      <c r="J341" s="20">
        <v>-2</v>
      </c>
      <c r="K341" s="22" t="str">
        <f>VLOOKUP(B341,ref!F:G,2,FALSE)</f>
        <v>Home AV</v>
      </c>
    </row>
    <row r="342" spans="1:11" x14ac:dyDescent="0.3">
      <c r="A342" t="s">
        <v>179</v>
      </c>
      <c r="B342" t="s">
        <v>40</v>
      </c>
      <c r="C342" t="s">
        <v>175</v>
      </c>
      <c r="D342" t="s">
        <v>185</v>
      </c>
      <c r="E342" t="s">
        <v>186</v>
      </c>
      <c r="F342" t="s">
        <v>187</v>
      </c>
      <c r="G342" s="19">
        <v>202506</v>
      </c>
      <c r="H342" t="s">
        <v>343</v>
      </c>
      <c r="I342" s="20">
        <v>-0.13783999999999999</v>
      </c>
      <c r="J342" s="20">
        <v>-2</v>
      </c>
      <c r="K342" s="22" t="str">
        <f>VLOOKUP(B342,ref!F:G,2,FALSE)</f>
        <v>Home AV</v>
      </c>
    </row>
    <row r="343" spans="1:11" x14ac:dyDescent="0.3">
      <c r="A343" t="s">
        <v>179</v>
      </c>
      <c r="B343" t="s">
        <v>40</v>
      </c>
      <c r="C343" t="s">
        <v>175</v>
      </c>
      <c r="D343" t="s">
        <v>185</v>
      </c>
      <c r="E343" t="s">
        <v>186</v>
      </c>
      <c r="F343" t="s">
        <v>187</v>
      </c>
      <c r="G343" s="19">
        <v>202507</v>
      </c>
      <c r="H343" t="s">
        <v>344</v>
      </c>
      <c r="I343" s="20">
        <v>-0.13783999999999999</v>
      </c>
      <c r="J343" s="20">
        <v>-2</v>
      </c>
      <c r="K343" s="22" t="str">
        <f>VLOOKUP(B343,ref!F:G,2,FALSE)</f>
        <v>Home AV</v>
      </c>
    </row>
    <row r="344" spans="1:11" x14ac:dyDescent="0.3">
      <c r="A344" t="s">
        <v>179</v>
      </c>
      <c r="B344" t="s">
        <v>40</v>
      </c>
      <c r="C344" t="s">
        <v>175</v>
      </c>
      <c r="D344" t="s">
        <v>185</v>
      </c>
      <c r="E344" t="s">
        <v>186</v>
      </c>
      <c r="F344" t="s">
        <v>187</v>
      </c>
      <c r="G344" s="19">
        <v>202508</v>
      </c>
      <c r="H344" t="s">
        <v>345</v>
      </c>
      <c r="I344" s="20">
        <v>-0.13783999999999999</v>
      </c>
      <c r="J344" s="20">
        <v>-2</v>
      </c>
      <c r="K344" s="22" t="str">
        <f>VLOOKUP(B344,ref!F:G,2,FALSE)</f>
        <v>Home AV</v>
      </c>
    </row>
    <row r="345" spans="1:11" x14ac:dyDescent="0.3">
      <c r="A345" t="s">
        <v>179</v>
      </c>
      <c r="B345" t="s">
        <v>40</v>
      </c>
      <c r="C345" t="s">
        <v>175</v>
      </c>
      <c r="D345" t="s">
        <v>185</v>
      </c>
      <c r="E345" t="s">
        <v>186</v>
      </c>
      <c r="F345" t="s">
        <v>187</v>
      </c>
      <c r="G345" s="19">
        <v>202509</v>
      </c>
      <c r="H345" t="s">
        <v>346</v>
      </c>
      <c r="I345" s="20">
        <v>-0.13783999999999999</v>
      </c>
      <c r="J345" s="20">
        <v>-2</v>
      </c>
      <c r="K345" s="22" t="str">
        <f>VLOOKUP(B345,ref!F:G,2,FALSE)</f>
        <v>Home AV</v>
      </c>
    </row>
    <row r="346" spans="1:11" x14ac:dyDescent="0.3">
      <c r="A346" t="s">
        <v>179</v>
      </c>
      <c r="B346" t="s">
        <v>40</v>
      </c>
      <c r="C346" t="s">
        <v>175</v>
      </c>
      <c r="D346" t="s">
        <v>185</v>
      </c>
      <c r="E346" t="s">
        <v>186</v>
      </c>
      <c r="F346" t="s">
        <v>187</v>
      </c>
      <c r="G346" s="19">
        <v>202510</v>
      </c>
      <c r="H346" t="s">
        <v>347</v>
      </c>
      <c r="I346" s="20">
        <v>-0.13783999999999999</v>
      </c>
      <c r="J346" s="20">
        <v>-2</v>
      </c>
      <c r="K346" s="22" t="str">
        <f>VLOOKUP(B346,ref!F:G,2,FALSE)</f>
        <v>Home AV</v>
      </c>
    </row>
    <row r="347" spans="1:11" x14ac:dyDescent="0.3">
      <c r="A347" t="s">
        <v>179</v>
      </c>
      <c r="B347" t="s">
        <v>40</v>
      </c>
      <c r="C347" t="s">
        <v>175</v>
      </c>
      <c r="D347" t="s">
        <v>185</v>
      </c>
      <c r="E347" t="s">
        <v>186</v>
      </c>
      <c r="F347" t="s">
        <v>187</v>
      </c>
      <c r="G347" s="19">
        <v>202511</v>
      </c>
      <c r="H347" t="s">
        <v>348</v>
      </c>
      <c r="I347" s="20">
        <v>-0.13783999999999999</v>
      </c>
      <c r="J347" s="20">
        <v>-2</v>
      </c>
      <c r="K347" s="22" t="str">
        <f>VLOOKUP(B347,ref!F:G,2,FALSE)</f>
        <v>Home AV</v>
      </c>
    </row>
    <row r="348" spans="1:11" x14ac:dyDescent="0.3">
      <c r="A348" t="s">
        <v>179</v>
      </c>
      <c r="B348" t="s">
        <v>40</v>
      </c>
      <c r="C348" t="s">
        <v>175</v>
      </c>
      <c r="D348" t="s">
        <v>185</v>
      </c>
      <c r="E348" t="s">
        <v>186</v>
      </c>
      <c r="F348" t="s">
        <v>187</v>
      </c>
      <c r="G348" s="19">
        <v>202512</v>
      </c>
      <c r="H348" t="s">
        <v>349</v>
      </c>
      <c r="I348" s="20">
        <v>-0.13783999999999999</v>
      </c>
      <c r="J348" s="20">
        <v>-2</v>
      </c>
      <c r="K348" s="22" t="str">
        <f>VLOOKUP(B348,ref!F:G,2,FALSE)</f>
        <v>Home AV</v>
      </c>
    </row>
    <row r="349" spans="1:11" x14ac:dyDescent="0.3">
      <c r="A349" t="s">
        <v>179</v>
      </c>
      <c r="B349" t="s">
        <v>43</v>
      </c>
      <c r="C349" t="s">
        <v>169</v>
      </c>
      <c r="D349" t="s">
        <v>459</v>
      </c>
      <c r="E349" t="s">
        <v>460</v>
      </c>
      <c r="F349" t="s">
        <v>461</v>
      </c>
      <c r="G349" s="19">
        <v>202504</v>
      </c>
      <c r="H349" t="s">
        <v>157</v>
      </c>
      <c r="I349" s="20">
        <v>-0.13496</v>
      </c>
      <c r="J349" s="20">
        <v>-7</v>
      </c>
      <c r="K349" s="22" t="str">
        <f>VLOOKUP(B349,ref!F:G,2,FALSE)</f>
        <v>Dect</v>
      </c>
    </row>
    <row r="350" spans="1:11" x14ac:dyDescent="0.3">
      <c r="A350" t="s">
        <v>179</v>
      </c>
      <c r="B350" t="s">
        <v>43</v>
      </c>
      <c r="C350" t="s">
        <v>169</v>
      </c>
      <c r="D350" t="s">
        <v>459</v>
      </c>
      <c r="E350" t="s">
        <v>460</v>
      </c>
      <c r="F350" t="s">
        <v>461</v>
      </c>
      <c r="G350" s="19">
        <v>202505</v>
      </c>
      <c r="H350" t="s">
        <v>342</v>
      </c>
      <c r="I350" s="20">
        <v>-0.13496</v>
      </c>
      <c r="J350" s="20">
        <v>-7</v>
      </c>
      <c r="K350" s="22" t="str">
        <f>VLOOKUP(B350,ref!F:G,2,FALSE)</f>
        <v>Dect</v>
      </c>
    </row>
    <row r="351" spans="1:11" x14ac:dyDescent="0.3">
      <c r="A351" t="s">
        <v>179</v>
      </c>
      <c r="B351" t="s">
        <v>43</v>
      </c>
      <c r="C351" t="s">
        <v>169</v>
      </c>
      <c r="D351" t="s">
        <v>459</v>
      </c>
      <c r="E351" t="s">
        <v>460</v>
      </c>
      <c r="F351" t="s">
        <v>461</v>
      </c>
      <c r="G351" s="19">
        <v>202506</v>
      </c>
      <c r="H351" t="s">
        <v>343</v>
      </c>
      <c r="I351" s="20">
        <v>-0.13496</v>
      </c>
      <c r="J351" s="20">
        <v>-7</v>
      </c>
      <c r="K351" s="22" t="str">
        <f>VLOOKUP(B351,ref!F:G,2,FALSE)</f>
        <v>Dect</v>
      </c>
    </row>
    <row r="352" spans="1:11" x14ac:dyDescent="0.3">
      <c r="A352" t="s">
        <v>179</v>
      </c>
      <c r="B352" t="s">
        <v>43</v>
      </c>
      <c r="C352" t="s">
        <v>169</v>
      </c>
      <c r="D352" t="s">
        <v>459</v>
      </c>
      <c r="E352" t="s">
        <v>460</v>
      </c>
      <c r="F352" t="s">
        <v>461</v>
      </c>
      <c r="G352" s="19">
        <v>202507</v>
      </c>
      <c r="H352" t="s">
        <v>344</v>
      </c>
      <c r="I352" s="20">
        <v>-0.13496</v>
      </c>
      <c r="J352" s="20">
        <v>-7</v>
      </c>
      <c r="K352" s="22" t="str">
        <f>VLOOKUP(B352,ref!F:G,2,FALSE)</f>
        <v>Dect</v>
      </c>
    </row>
    <row r="353" spans="1:11" x14ac:dyDescent="0.3">
      <c r="A353" t="s">
        <v>179</v>
      </c>
      <c r="B353" t="s">
        <v>43</v>
      </c>
      <c r="C353" t="s">
        <v>169</v>
      </c>
      <c r="D353" t="s">
        <v>459</v>
      </c>
      <c r="E353" t="s">
        <v>460</v>
      </c>
      <c r="F353" t="s">
        <v>461</v>
      </c>
      <c r="G353" s="19">
        <v>202508</v>
      </c>
      <c r="H353" t="s">
        <v>345</v>
      </c>
      <c r="I353" s="20">
        <v>-0.13496</v>
      </c>
      <c r="J353" s="20">
        <v>-7</v>
      </c>
      <c r="K353" s="22" t="str">
        <f>VLOOKUP(B353,ref!F:G,2,FALSE)</f>
        <v>Dect</v>
      </c>
    </row>
    <row r="354" spans="1:11" x14ac:dyDescent="0.3">
      <c r="A354" t="s">
        <v>179</v>
      </c>
      <c r="B354" t="s">
        <v>40</v>
      </c>
      <c r="C354" t="s">
        <v>175</v>
      </c>
      <c r="D354" t="s">
        <v>185</v>
      </c>
      <c r="E354" t="s">
        <v>186</v>
      </c>
      <c r="F354" t="s">
        <v>462</v>
      </c>
      <c r="G354" s="19">
        <v>202601</v>
      </c>
      <c r="H354" t="s">
        <v>153</v>
      </c>
      <c r="I354" s="20">
        <v>-0.13317999999999999</v>
      </c>
      <c r="J354" s="20">
        <v>-2</v>
      </c>
      <c r="K354" s="22" t="str">
        <f>VLOOKUP(B354,ref!F:G,2,FALSE)</f>
        <v>Home AV</v>
      </c>
    </row>
    <row r="355" spans="1:11" x14ac:dyDescent="0.3">
      <c r="A355" t="s">
        <v>179</v>
      </c>
      <c r="B355" t="s">
        <v>40</v>
      </c>
      <c r="C355" t="s">
        <v>175</v>
      </c>
      <c r="D355" t="s">
        <v>185</v>
      </c>
      <c r="E355" t="s">
        <v>186</v>
      </c>
      <c r="F355" t="s">
        <v>462</v>
      </c>
      <c r="G355" s="19">
        <v>202602</v>
      </c>
      <c r="H355" t="s">
        <v>341</v>
      </c>
      <c r="I355" s="20">
        <v>-0.13317999999999999</v>
      </c>
      <c r="J355" s="20">
        <v>-2</v>
      </c>
      <c r="K355" s="22" t="str">
        <f>VLOOKUP(B355,ref!F:G,2,FALSE)</f>
        <v>Home AV</v>
      </c>
    </row>
    <row r="356" spans="1:11" x14ac:dyDescent="0.3">
      <c r="A356" t="s">
        <v>179</v>
      </c>
      <c r="B356" t="s">
        <v>40</v>
      </c>
      <c r="C356" t="s">
        <v>175</v>
      </c>
      <c r="D356" t="s">
        <v>185</v>
      </c>
      <c r="E356" t="s">
        <v>186</v>
      </c>
      <c r="F356" t="s">
        <v>462</v>
      </c>
      <c r="G356" s="19">
        <v>202603</v>
      </c>
      <c r="H356" t="s">
        <v>154</v>
      </c>
      <c r="I356" s="20">
        <v>-0.13317999999999999</v>
      </c>
      <c r="J356" s="20">
        <v>-2</v>
      </c>
      <c r="K356" s="22" t="str">
        <f>VLOOKUP(B356,ref!F:G,2,FALSE)</f>
        <v>Home AV</v>
      </c>
    </row>
    <row r="357" spans="1:11" x14ac:dyDescent="0.3">
      <c r="A357" t="s">
        <v>179</v>
      </c>
      <c r="B357" t="s">
        <v>40</v>
      </c>
      <c r="C357" t="s">
        <v>175</v>
      </c>
      <c r="D357" t="s">
        <v>185</v>
      </c>
      <c r="E357" t="s">
        <v>186</v>
      </c>
      <c r="F357" t="s">
        <v>462</v>
      </c>
      <c r="G357" s="19">
        <v>202504</v>
      </c>
      <c r="H357" t="s">
        <v>157</v>
      </c>
      <c r="I357" s="20">
        <v>-0.13317999999999999</v>
      </c>
      <c r="J357" s="20">
        <v>-2</v>
      </c>
      <c r="K357" s="22" t="str">
        <f>VLOOKUP(B357,ref!F:G,2,FALSE)</f>
        <v>Home AV</v>
      </c>
    </row>
    <row r="358" spans="1:11" x14ac:dyDescent="0.3">
      <c r="A358" t="s">
        <v>179</v>
      </c>
      <c r="B358" t="s">
        <v>40</v>
      </c>
      <c r="C358" t="s">
        <v>175</v>
      </c>
      <c r="D358" t="s">
        <v>185</v>
      </c>
      <c r="E358" t="s">
        <v>186</v>
      </c>
      <c r="F358" t="s">
        <v>462</v>
      </c>
      <c r="G358" s="19">
        <v>202505</v>
      </c>
      <c r="H358" t="s">
        <v>342</v>
      </c>
      <c r="I358" s="20">
        <v>-0.13317999999999999</v>
      </c>
      <c r="J358" s="20">
        <v>-2</v>
      </c>
      <c r="K358" s="22" t="str">
        <f>VLOOKUP(B358,ref!F:G,2,FALSE)</f>
        <v>Home AV</v>
      </c>
    </row>
    <row r="359" spans="1:11" x14ac:dyDescent="0.3">
      <c r="A359" t="s">
        <v>179</v>
      </c>
      <c r="B359" t="s">
        <v>40</v>
      </c>
      <c r="C359" t="s">
        <v>175</v>
      </c>
      <c r="D359" t="s">
        <v>185</v>
      </c>
      <c r="E359" t="s">
        <v>186</v>
      </c>
      <c r="F359" t="s">
        <v>462</v>
      </c>
      <c r="G359" s="19">
        <v>202506</v>
      </c>
      <c r="H359" t="s">
        <v>343</v>
      </c>
      <c r="I359" s="20">
        <v>-0.13317999999999999</v>
      </c>
      <c r="J359" s="20">
        <v>-2</v>
      </c>
      <c r="K359" s="22" t="str">
        <f>VLOOKUP(B359,ref!F:G,2,FALSE)</f>
        <v>Home AV</v>
      </c>
    </row>
    <row r="360" spans="1:11" x14ac:dyDescent="0.3">
      <c r="A360" t="s">
        <v>179</v>
      </c>
      <c r="B360" t="s">
        <v>40</v>
      </c>
      <c r="C360" t="s">
        <v>175</v>
      </c>
      <c r="D360" t="s">
        <v>185</v>
      </c>
      <c r="E360" t="s">
        <v>186</v>
      </c>
      <c r="F360" t="s">
        <v>462</v>
      </c>
      <c r="G360" s="19">
        <v>202507</v>
      </c>
      <c r="H360" t="s">
        <v>344</v>
      </c>
      <c r="I360" s="20">
        <v>-0.13317999999999999</v>
      </c>
      <c r="J360" s="20">
        <v>-2</v>
      </c>
      <c r="K360" s="22" t="str">
        <f>VLOOKUP(B360,ref!F:G,2,FALSE)</f>
        <v>Home AV</v>
      </c>
    </row>
    <row r="361" spans="1:11" x14ac:dyDescent="0.3">
      <c r="A361" t="s">
        <v>179</v>
      </c>
      <c r="B361" t="s">
        <v>40</v>
      </c>
      <c r="C361" t="s">
        <v>175</v>
      </c>
      <c r="D361" t="s">
        <v>185</v>
      </c>
      <c r="E361" t="s">
        <v>186</v>
      </c>
      <c r="F361" t="s">
        <v>462</v>
      </c>
      <c r="G361" s="19">
        <v>202508</v>
      </c>
      <c r="H361" t="s">
        <v>345</v>
      </c>
      <c r="I361" s="20">
        <v>-0.13317999999999999</v>
      </c>
      <c r="J361" s="20">
        <v>-2</v>
      </c>
      <c r="K361" s="22" t="str">
        <f>VLOOKUP(B361,ref!F:G,2,FALSE)</f>
        <v>Home AV</v>
      </c>
    </row>
    <row r="362" spans="1:11" x14ac:dyDescent="0.3">
      <c r="A362" t="s">
        <v>179</v>
      </c>
      <c r="B362" t="s">
        <v>40</v>
      </c>
      <c r="C362" t="s">
        <v>175</v>
      </c>
      <c r="D362" t="s">
        <v>185</v>
      </c>
      <c r="E362" t="s">
        <v>186</v>
      </c>
      <c r="F362" t="s">
        <v>462</v>
      </c>
      <c r="G362" s="19">
        <v>202509</v>
      </c>
      <c r="H362" t="s">
        <v>346</v>
      </c>
      <c r="I362" s="20">
        <v>-0.13317999999999999</v>
      </c>
      <c r="J362" s="20">
        <v>-2</v>
      </c>
      <c r="K362" s="22" t="str">
        <f>VLOOKUP(B362,ref!F:G,2,FALSE)</f>
        <v>Home AV</v>
      </c>
    </row>
    <row r="363" spans="1:11" x14ac:dyDescent="0.3">
      <c r="A363" t="s">
        <v>179</v>
      </c>
      <c r="B363" t="s">
        <v>40</v>
      </c>
      <c r="C363" t="s">
        <v>175</v>
      </c>
      <c r="D363" t="s">
        <v>185</v>
      </c>
      <c r="E363" t="s">
        <v>186</v>
      </c>
      <c r="F363" t="s">
        <v>462</v>
      </c>
      <c r="G363" s="19">
        <v>202510</v>
      </c>
      <c r="H363" t="s">
        <v>347</v>
      </c>
      <c r="I363" s="20">
        <v>-0.13317999999999999</v>
      </c>
      <c r="J363" s="20">
        <v>-2</v>
      </c>
      <c r="K363" s="22" t="str">
        <f>VLOOKUP(B363,ref!F:G,2,FALSE)</f>
        <v>Home AV</v>
      </c>
    </row>
    <row r="364" spans="1:11" x14ac:dyDescent="0.3">
      <c r="A364" t="s">
        <v>179</v>
      </c>
      <c r="B364" t="s">
        <v>40</v>
      </c>
      <c r="C364" t="s">
        <v>175</v>
      </c>
      <c r="D364" t="s">
        <v>185</v>
      </c>
      <c r="E364" t="s">
        <v>186</v>
      </c>
      <c r="F364" t="s">
        <v>462</v>
      </c>
      <c r="G364" s="19">
        <v>202511</v>
      </c>
      <c r="H364" t="s">
        <v>348</v>
      </c>
      <c r="I364" s="20">
        <v>-0.13317999999999999</v>
      </c>
      <c r="J364" s="20">
        <v>-2</v>
      </c>
      <c r="K364" s="22" t="str">
        <f>VLOOKUP(B364,ref!F:G,2,FALSE)</f>
        <v>Home AV</v>
      </c>
    </row>
    <row r="365" spans="1:11" x14ac:dyDescent="0.3">
      <c r="A365" t="s">
        <v>179</v>
      </c>
      <c r="B365" t="s">
        <v>40</v>
      </c>
      <c r="C365" t="s">
        <v>175</v>
      </c>
      <c r="D365" t="s">
        <v>185</v>
      </c>
      <c r="E365" t="s">
        <v>186</v>
      </c>
      <c r="F365" t="s">
        <v>462</v>
      </c>
      <c r="G365" s="19">
        <v>202512</v>
      </c>
      <c r="H365" t="s">
        <v>349</v>
      </c>
      <c r="I365" s="20">
        <v>-0.13317999999999999</v>
      </c>
      <c r="J365" s="20">
        <v>-2</v>
      </c>
      <c r="K365" s="22" t="str">
        <f>VLOOKUP(B365,ref!F:G,2,FALSE)</f>
        <v>Home AV</v>
      </c>
    </row>
    <row r="366" spans="1:11" x14ac:dyDescent="0.3">
      <c r="A366" t="s">
        <v>179</v>
      </c>
      <c r="B366" t="s">
        <v>43</v>
      </c>
      <c r="C366" t="s">
        <v>169</v>
      </c>
      <c r="D366" t="s">
        <v>170</v>
      </c>
      <c r="E366" t="s">
        <v>171</v>
      </c>
      <c r="F366" t="s">
        <v>463</v>
      </c>
      <c r="G366" s="19">
        <v>202601</v>
      </c>
      <c r="H366" t="s">
        <v>153</v>
      </c>
      <c r="I366" s="20">
        <v>-0.12644</v>
      </c>
      <c r="J366" s="20">
        <v>-4</v>
      </c>
      <c r="K366" s="22" t="str">
        <f>VLOOKUP(B366,ref!F:G,2,FALSE)</f>
        <v>Dect</v>
      </c>
    </row>
    <row r="367" spans="1:11" x14ac:dyDescent="0.3">
      <c r="A367" t="s">
        <v>179</v>
      </c>
      <c r="B367" t="s">
        <v>43</v>
      </c>
      <c r="C367" t="s">
        <v>169</v>
      </c>
      <c r="D367" t="s">
        <v>170</v>
      </c>
      <c r="E367" t="s">
        <v>171</v>
      </c>
      <c r="F367" t="s">
        <v>463</v>
      </c>
      <c r="G367" s="19">
        <v>202602</v>
      </c>
      <c r="H367" t="s">
        <v>341</v>
      </c>
      <c r="I367" s="20">
        <v>-0.12644</v>
      </c>
      <c r="J367" s="20">
        <v>-4</v>
      </c>
      <c r="K367" s="22" t="str">
        <f>VLOOKUP(B367,ref!F:G,2,FALSE)</f>
        <v>Dect</v>
      </c>
    </row>
    <row r="368" spans="1:11" x14ac:dyDescent="0.3">
      <c r="A368" t="s">
        <v>179</v>
      </c>
      <c r="B368" t="s">
        <v>43</v>
      </c>
      <c r="C368" t="s">
        <v>169</v>
      </c>
      <c r="D368" t="s">
        <v>170</v>
      </c>
      <c r="E368" t="s">
        <v>171</v>
      </c>
      <c r="F368" t="s">
        <v>463</v>
      </c>
      <c r="G368" s="19">
        <v>202603</v>
      </c>
      <c r="H368" t="s">
        <v>154</v>
      </c>
      <c r="I368" s="20">
        <v>-0.12644</v>
      </c>
      <c r="J368" s="20">
        <v>-4</v>
      </c>
      <c r="K368" s="22" t="str">
        <f>VLOOKUP(B368,ref!F:G,2,FALSE)</f>
        <v>Dect</v>
      </c>
    </row>
    <row r="369" spans="1:11" x14ac:dyDescent="0.3">
      <c r="A369" t="s">
        <v>179</v>
      </c>
      <c r="B369" t="s">
        <v>43</v>
      </c>
      <c r="C369" t="s">
        <v>169</v>
      </c>
      <c r="D369" t="s">
        <v>170</v>
      </c>
      <c r="E369" t="s">
        <v>171</v>
      </c>
      <c r="F369" t="s">
        <v>463</v>
      </c>
      <c r="G369" s="19">
        <v>202504</v>
      </c>
      <c r="H369" t="s">
        <v>157</v>
      </c>
      <c r="I369" s="20">
        <v>-0.12644</v>
      </c>
      <c r="J369" s="20">
        <v>-4</v>
      </c>
      <c r="K369" s="22" t="str">
        <f>VLOOKUP(B369,ref!F:G,2,FALSE)</f>
        <v>Dect</v>
      </c>
    </row>
    <row r="370" spans="1:11" x14ac:dyDescent="0.3">
      <c r="A370" t="s">
        <v>179</v>
      </c>
      <c r="B370" t="s">
        <v>43</v>
      </c>
      <c r="C370" t="s">
        <v>169</v>
      </c>
      <c r="D370" t="s">
        <v>170</v>
      </c>
      <c r="E370" t="s">
        <v>171</v>
      </c>
      <c r="F370" t="s">
        <v>463</v>
      </c>
      <c r="G370" s="19">
        <v>202505</v>
      </c>
      <c r="H370" t="s">
        <v>342</v>
      </c>
      <c r="I370" s="20">
        <v>-0.12644</v>
      </c>
      <c r="J370" s="20">
        <v>-4</v>
      </c>
      <c r="K370" s="22" t="str">
        <f>VLOOKUP(B370,ref!F:G,2,FALSE)</f>
        <v>Dect</v>
      </c>
    </row>
    <row r="371" spans="1:11" x14ac:dyDescent="0.3">
      <c r="A371" t="s">
        <v>179</v>
      </c>
      <c r="B371" t="s">
        <v>43</v>
      </c>
      <c r="C371" t="s">
        <v>169</v>
      </c>
      <c r="D371" t="s">
        <v>170</v>
      </c>
      <c r="E371" t="s">
        <v>171</v>
      </c>
      <c r="F371" t="s">
        <v>463</v>
      </c>
      <c r="G371" s="19">
        <v>202506</v>
      </c>
      <c r="H371" t="s">
        <v>343</v>
      </c>
      <c r="I371" s="20">
        <v>-0.12644</v>
      </c>
      <c r="J371" s="20">
        <v>-4</v>
      </c>
      <c r="K371" s="22" t="str">
        <f>VLOOKUP(B371,ref!F:G,2,FALSE)</f>
        <v>Dect</v>
      </c>
    </row>
    <row r="372" spans="1:11" x14ac:dyDescent="0.3">
      <c r="A372" t="s">
        <v>179</v>
      </c>
      <c r="B372" t="s">
        <v>43</v>
      </c>
      <c r="C372" t="s">
        <v>169</v>
      </c>
      <c r="D372" t="s">
        <v>170</v>
      </c>
      <c r="E372" t="s">
        <v>171</v>
      </c>
      <c r="F372" t="s">
        <v>463</v>
      </c>
      <c r="G372" s="19">
        <v>202507</v>
      </c>
      <c r="H372" t="s">
        <v>344</v>
      </c>
      <c r="I372" s="20">
        <v>-0.12644</v>
      </c>
      <c r="J372" s="20">
        <v>-4</v>
      </c>
      <c r="K372" s="22" t="str">
        <f>VLOOKUP(B372,ref!F:G,2,FALSE)</f>
        <v>Dect</v>
      </c>
    </row>
    <row r="373" spans="1:11" x14ac:dyDescent="0.3">
      <c r="A373" t="s">
        <v>179</v>
      </c>
      <c r="B373" t="s">
        <v>43</v>
      </c>
      <c r="C373" t="s">
        <v>169</v>
      </c>
      <c r="D373" t="s">
        <v>170</v>
      </c>
      <c r="E373" t="s">
        <v>171</v>
      </c>
      <c r="F373" t="s">
        <v>463</v>
      </c>
      <c r="G373" s="19">
        <v>202508</v>
      </c>
      <c r="H373" t="s">
        <v>345</v>
      </c>
      <c r="I373" s="20">
        <v>-0.12644</v>
      </c>
      <c r="J373" s="20">
        <v>-4</v>
      </c>
      <c r="K373" s="22" t="str">
        <f>VLOOKUP(B373,ref!F:G,2,FALSE)</f>
        <v>Dect</v>
      </c>
    </row>
    <row r="374" spans="1:11" x14ac:dyDescent="0.3">
      <c r="A374" t="s">
        <v>179</v>
      </c>
      <c r="B374" t="s">
        <v>43</v>
      </c>
      <c r="C374" t="s">
        <v>169</v>
      </c>
      <c r="D374" t="s">
        <v>170</v>
      </c>
      <c r="E374" t="s">
        <v>171</v>
      </c>
      <c r="F374" t="s">
        <v>463</v>
      </c>
      <c r="G374" s="19">
        <v>202509</v>
      </c>
      <c r="H374" t="s">
        <v>346</v>
      </c>
      <c r="I374" s="20">
        <v>-0.12644</v>
      </c>
      <c r="J374" s="20">
        <v>-4</v>
      </c>
      <c r="K374" s="22" t="str">
        <f>VLOOKUP(B374,ref!F:G,2,FALSE)</f>
        <v>Dect</v>
      </c>
    </row>
    <row r="375" spans="1:11" x14ac:dyDescent="0.3">
      <c r="A375" t="s">
        <v>179</v>
      </c>
      <c r="B375" t="s">
        <v>43</v>
      </c>
      <c r="C375" t="s">
        <v>169</v>
      </c>
      <c r="D375" t="s">
        <v>170</v>
      </c>
      <c r="E375" t="s">
        <v>171</v>
      </c>
      <c r="F375" t="s">
        <v>463</v>
      </c>
      <c r="G375" s="19">
        <v>202510</v>
      </c>
      <c r="H375" t="s">
        <v>347</v>
      </c>
      <c r="I375" s="20">
        <v>-0.12644</v>
      </c>
      <c r="J375" s="20">
        <v>-4</v>
      </c>
      <c r="K375" s="22" t="str">
        <f>VLOOKUP(B375,ref!F:G,2,FALSE)</f>
        <v>Dect</v>
      </c>
    </row>
    <row r="376" spans="1:11" x14ac:dyDescent="0.3">
      <c r="A376" t="s">
        <v>179</v>
      </c>
      <c r="B376" t="s">
        <v>43</v>
      </c>
      <c r="C376" t="s">
        <v>169</v>
      </c>
      <c r="D376" t="s">
        <v>170</v>
      </c>
      <c r="E376" t="s">
        <v>171</v>
      </c>
      <c r="F376" t="s">
        <v>463</v>
      </c>
      <c r="G376" s="19">
        <v>202511</v>
      </c>
      <c r="H376" t="s">
        <v>348</v>
      </c>
      <c r="I376" s="20">
        <v>-0.12644</v>
      </c>
      <c r="J376" s="20">
        <v>-4</v>
      </c>
      <c r="K376" s="22" t="str">
        <f>VLOOKUP(B376,ref!F:G,2,FALSE)</f>
        <v>Dect</v>
      </c>
    </row>
    <row r="377" spans="1:11" x14ac:dyDescent="0.3">
      <c r="A377" t="s">
        <v>179</v>
      </c>
      <c r="B377" t="s">
        <v>43</v>
      </c>
      <c r="C377" t="s">
        <v>169</v>
      </c>
      <c r="D377" t="s">
        <v>170</v>
      </c>
      <c r="E377" t="s">
        <v>171</v>
      </c>
      <c r="F377" t="s">
        <v>463</v>
      </c>
      <c r="G377" s="19">
        <v>202512</v>
      </c>
      <c r="H377" t="s">
        <v>349</v>
      </c>
      <c r="I377" s="20">
        <v>-0.12644</v>
      </c>
      <c r="J377" s="20">
        <v>-4</v>
      </c>
      <c r="K377" s="22" t="str">
        <f>VLOOKUP(B377,ref!F:G,2,FALSE)</f>
        <v>Dect</v>
      </c>
    </row>
    <row r="378" spans="1:11" x14ac:dyDescent="0.3">
      <c r="A378" t="s">
        <v>179</v>
      </c>
      <c r="B378" t="s">
        <v>31</v>
      </c>
      <c r="C378" t="s">
        <v>158</v>
      </c>
      <c r="D378" t="s">
        <v>162</v>
      </c>
      <c r="E378" t="s">
        <v>163</v>
      </c>
      <c r="F378" t="s">
        <v>464</v>
      </c>
      <c r="G378" s="19">
        <v>202601</v>
      </c>
      <c r="H378" t="s">
        <v>153</v>
      </c>
      <c r="I378" s="20">
        <v>-0.12554000000000001</v>
      </c>
      <c r="J378" s="20">
        <v>-2</v>
      </c>
      <c r="K378" s="22" t="str">
        <f>VLOOKUP(B378,ref!F:G,2,FALSE)</f>
        <v>Kitchen</v>
      </c>
    </row>
    <row r="379" spans="1:11" x14ac:dyDescent="0.3">
      <c r="A379" t="s">
        <v>179</v>
      </c>
      <c r="B379" t="s">
        <v>31</v>
      </c>
      <c r="C379" t="s">
        <v>158</v>
      </c>
      <c r="D379" t="s">
        <v>162</v>
      </c>
      <c r="E379" t="s">
        <v>163</v>
      </c>
      <c r="F379" t="s">
        <v>464</v>
      </c>
      <c r="G379" s="19">
        <v>202602</v>
      </c>
      <c r="H379" t="s">
        <v>341</v>
      </c>
      <c r="I379" s="20">
        <v>-0.12554000000000001</v>
      </c>
      <c r="J379" s="20">
        <v>-2</v>
      </c>
      <c r="K379" s="22" t="str">
        <f>VLOOKUP(B379,ref!F:G,2,FALSE)</f>
        <v>Kitchen</v>
      </c>
    </row>
    <row r="380" spans="1:11" x14ac:dyDescent="0.3">
      <c r="A380" t="s">
        <v>179</v>
      </c>
      <c r="B380" t="s">
        <v>31</v>
      </c>
      <c r="C380" t="s">
        <v>158</v>
      </c>
      <c r="D380" t="s">
        <v>162</v>
      </c>
      <c r="E380" t="s">
        <v>163</v>
      </c>
      <c r="F380" t="s">
        <v>464</v>
      </c>
      <c r="G380" s="19">
        <v>202603</v>
      </c>
      <c r="H380" t="s">
        <v>154</v>
      </c>
      <c r="I380" s="20">
        <v>-0.12554000000000001</v>
      </c>
      <c r="J380" s="20">
        <v>-2</v>
      </c>
      <c r="K380" s="22" t="str">
        <f>VLOOKUP(B380,ref!F:G,2,FALSE)</f>
        <v>Kitchen</v>
      </c>
    </row>
    <row r="381" spans="1:11" x14ac:dyDescent="0.3">
      <c r="A381" t="s">
        <v>179</v>
      </c>
      <c r="B381" t="s">
        <v>31</v>
      </c>
      <c r="C381" t="s">
        <v>158</v>
      </c>
      <c r="D381" t="s">
        <v>162</v>
      </c>
      <c r="E381" t="s">
        <v>163</v>
      </c>
      <c r="F381" t="s">
        <v>464</v>
      </c>
      <c r="G381" s="19">
        <v>202504</v>
      </c>
      <c r="H381" t="s">
        <v>157</v>
      </c>
      <c r="I381" s="20">
        <v>-0.12554000000000001</v>
      </c>
      <c r="J381" s="20">
        <v>-2</v>
      </c>
      <c r="K381" s="22" t="str">
        <f>VLOOKUP(B381,ref!F:G,2,FALSE)</f>
        <v>Kitchen</v>
      </c>
    </row>
    <row r="382" spans="1:11" x14ac:dyDescent="0.3">
      <c r="A382" t="s">
        <v>179</v>
      </c>
      <c r="B382" t="s">
        <v>31</v>
      </c>
      <c r="C382" t="s">
        <v>158</v>
      </c>
      <c r="D382" t="s">
        <v>162</v>
      </c>
      <c r="E382" t="s">
        <v>163</v>
      </c>
      <c r="F382" t="s">
        <v>464</v>
      </c>
      <c r="G382" s="19">
        <v>202505</v>
      </c>
      <c r="H382" t="s">
        <v>342</v>
      </c>
      <c r="I382" s="20">
        <v>-0.12554000000000001</v>
      </c>
      <c r="J382" s="20">
        <v>-2</v>
      </c>
      <c r="K382" s="22" t="str">
        <f>VLOOKUP(B382,ref!F:G,2,FALSE)</f>
        <v>Kitchen</v>
      </c>
    </row>
    <row r="383" spans="1:11" x14ac:dyDescent="0.3">
      <c r="A383" t="s">
        <v>179</v>
      </c>
      <c r="B383" t="s">
        <v>31</v>
      </c>
      <c r="C383" t="s">
        <v>158</v>
      </c>
      <c r="D383" t="s">
        <v>162</v>
      </c>
      <c r="E383" t="s">
        <v>163</v>
      </c>
      <c r="F383" t="s">
        <v>464</v>
      </c>
      <c r="G383" s="19">
        <v>202506</v>
      </c>
      <c r="H383" t="s">
        <v>343</v>
      </c>
      <c r="I383" s="20">
        <v>-0.12554000000000001</v>
      </c>
      <c r="J383" s="20">
        <v>-2</v>
      </c>
      <c r="K383" s="22" t="str">
        <f>VLOOKUP(B383,ref!F:G,2,FALSE)</f>
        <v>Kitchen</v>
      </c>
    </row>
    <row r="384" spans="1:11" x14ac:dyDescent="0.3">
      <c r="A384" t="s">
        <v>179</v>
      </c>
      <c r="B384" t="s">
        <v>31</v>
      </c>
      <c r="C384" t="s">
        <v>158</v>
      </c>
      <c r="D384" t="s">
        <v>162</v>
      </c>
      <c r="E384" t="s">
        <v>163</v>
      </c>
      <c r="F384" t="s">
        <v>464</v>
      </c>
      <c r="G384" s="19">
        <v>202507</v>
      </c>
      <c r="H384" t="s">
        <v>344</v>
      </c>
      <c r="I384" s="20">
        <v>-0.12554000000000001</v>
      </c>
      <c r="J384" s="20">
        <v>-2</v>
      </c>
      <c r="K384" s="22" t="str">
        <f>VLOOKUP(B384,ref!F:G,2,FALSE)</f>
        <v>Kitchen</v>
      </c>
    </row>
    <row r="385" spans="1:11" x14ac:dyDescent="0.3">
      <c r="A385" t="s">
        <v>179</v>
      </c>
      <c r="B385" t="s">
        <v>31</v>
      </c>
      <c r="C385" t="s">
        <v>158</v>
      </c>
      <c r="D385" t="s">
        <v>162</v>
      </c>
      <c r="E385" t="s">
        <v>163</v>
      </c>
      <c r="F385" t="s">
        <v>464</v>
      </c>
      <c r="G385" s="19">
        <v>202508</v>
      </c>
      <c r="H385" t="s">
        <v>345</v>
      </c>
      <c r="I385" s="20">
        <v>-0.12554000000000001</v>
      </c>
      <c r="J385" s="20">
        <v>-2</v>
      </c>
      <c r="K385" s="22" t="str">
        <f>VLOOKUP(B385,ref!F:G,2,FALSE)</f>
        <v>Kitchen</v>
      </c>
    </row>
    <row r="386" spans="1:11" x14ac:dyDescent="0.3">
      <c r="A386" t="s">
        <v>179</v>
      </c>
      <c r="B386" t="s">
        <v>31</v>
      </c>
      <c r="C386" t="s">
        <v>158</v>
      </c>
      <c r="D386" t="s">
        <v>162</v>
      </c>
      <c r="E386" t="s">
        <v>163</v>
      </c>
      <c r="F386" t="s">
        <v>464</v>
      </c>
      <c r="G386" s="19">
        <v>202509</v>
      </c>
      <c r="H386" t="s">
        <v>346</v>
      </c>
      <c r="I386" s="20">
        <v>-0.12554000000000001</v>
      </c>
      <c r="J386" s="20">
        <v>-2</v>
      </c>
      <c r="K386" s="22" t="str">
        <f>VLOOKUP(B386,ref!F:G,2,FALSE)</f>
        <v>Kitchen</v>
      </c>
    </row>
    <row r="387" spans="1:11" x14ac:dyDescent="0.3">
      <c r="A387" t="s">
        <v>179</v>
      </c>
      <c r="B387" t="s">
        <v>31</v>
      </c>
      <c r="C387" t="s">
        <v>158</v>
      </c>
      <c r="D387" t="s">
        <v>162</v>
      </c>
      <c r="E387" t="s">
        <v>163</v>
      </c>
      <c r="F387" t="s">
        <v>464</v>
      </c>
      <c r="G387" s="19">
        <v>202510</v>
      </c>
      <c r="H387" t="s">
        <v>347</v>
      </c>
      <c r="I387" s="20">
        <v>-0.12554000000000001</v>
      </c>
      <c r="J387" s="20">
        <v>-2</v>
      </c>
      <c r="K387" s="22" t="str">
        <f>VLOOKUP(B387,ref!F:G,2,FALSE)</f>
        <v>Kitchen</v>
      </c>
    </row>
    <row r="388" spans="1:11" x14ac:dyDescent="0.3">
      <c r="A388" t="s">
        <v>179</v>
      </c>
      <c r="B388" t="s">
        <v>31</v>
      </c>
      <c r="C388" t="s">
        <v>158</v>
      </c>
      <c r="D388" t="s">
        <v>162</v>
      </c>
      <c r="E388" t="s">
        <v>163</v>
      </c>
      <c r="F388" t="s">
        <v>464</v>
      </c>
      <c r="G388" s="19">
        <v>202511</v>
      </c>
      <c r="H388" t="s">
        <v>348</v>
      </c>
      <c r="I388" s="20">
        <v>-0.12554000000000001</v>
      </c>
      <c r="J388" s="20">
        <v>-2</v>
      </c>
      <c r="K388" s="22" t="str">
        <f>VLOOKUP(B388,ref!F:G,2,FALSE)</f>
        <v>Kitchen</v>
      </c>
    </row>
    <row r="389" spans="1:11" x14ac:dyDescent="0.3">
      <c r="A389" t="s">
        <v>179</v>
      </c>
      <c r="B389" t="s">
        <v>31</v>
      </c>
      <c r="C389" t="s">
        <v>158</v>
      </c>
      <c r="D389" t="s">
        <v>162</v>
      </c>
      <c r="E389" t="s">
        <v>163</v>
      </c>
      <c r="F389" t="s">
        <v>464</v>
      </c>
      <c r="G389" s="19">
        <v>202512</v>
      </c>
      <c r="H389" t="s">
        <v>349</v>
      </c>
      <c r="I389" s="20">
        <v>-0.12554000000000001</v>
      </c>
      <c r="J389" s="20">
        <v>-2</v>
      </c>
      <c r="K389" s="22" t="str">
        <f>VLOOKUP(B389,ref!F:G,2,FALSE)</f>
        <v>Kitchen</v>
      </c>
    </row>
    <row r="390" spans="1:11" x14ac:dyDescent="0.3">
      <c r="A390" t="s">
        <v>179</v>
      </c>
      <c r="B390" t="s">
        <v>40</v>
      </c>
      <c r="C390" t="s">
        <v>175</v>
      </c>
      <c r="D390" t="s">
        <v>465</v>
      </c>
      <c r="E390" t="s">
        <v>466</v>
      </c>
      <c r="F390" t="s">
        <v>467</v>
      </c>
      <c r="G390" s="19">
        <v>202504</v>
      </c>
      <c r="H390" t="s">
        <v>157</v>
      </c>
      <c r="I390" s="20">
        <v>-0.12354999999999999</v>
      </c>
      <c r="J390" s="20">
        <v>-1</v>
      </c>
      <c r="K390" s="22" t="str">
        <f>VLOOKUP(B390,ref!F:G,2,FALSE)</f>
        <v>Home AV</v>
      </c>
    </row>
    <row r="391" spans="1:11" x14ac:dyDescent="0.3">
      <c r="A391" t="s">
        <v>179</v>
      </c>
      <c r="B391" t="s">
        <v>39</v>
      </c>
      <c r="C391" t="s">
        <v>146</v>
      </c>
      <c r="D391" t="s">
        <v>468</v>
      </c>
      <c r="E391" t="s">
        <v>469</v>
      </c>
      <c r="F391" t="s">
        <v>470</v>
      </c>
      <c r="G391" s="19">
        <v>202504</v>
      </c>
      <c r="H391" t="s">
        <v>157</v>
      </c>
      <c r="I391" s="20">
        <v>-0.12148</v>
      </c>
      <c r="J391" s="20">
        <v>-1</v>
      </c>
      <c r="K391" s="22" t="str">
        <f>VLOOKUP(B391,ref!F:G,2,FALSE)</f>
        <v>TV</v>
      </c>
    </row>
    <row r="392" spans="1:11" x14ac:dyDescent="0.3">
      <c r="A392" t="s">
        <v>380</v>
      </c>
      <c r="B392" t="s">
        <v>30</v>
      </c>
      <c r="C392" t="s">
        <v>149</v>
      </c>
      <c r="D392" t="s">
        <v>361</v>
      </c>
      <c r="E392" t="s">
        <v>362</v>
      </c>
      <c r="F392" t="s">
        <v>403</v>
      </c>
      <c r="G392" s="19">
        <v>202506</v>
      </c>
      <c r="H392" t="s">
        <v>343</v>
      </c>
      <c r="I392" s="20">
        <v>-0.12089999999999999</v>
      </c>
      <c r="J392" s="20">
        <v>-6</v>
      </c>
      <c r="K392" s="22" t="str">
        <f>VLOOKUP(B392,ref!F:G,2,FALSE)</f>
        <v>Beauty</v>
      </c>
    </row>
    <row r="393" spans="1:11" x14ac:dyDescent="0.3">
      <c r="A393" t="s">
        <v>380</v>
      </c>
      <c r="B393" t="s">
        <v>30</v>
      </c>
      <c r="C393" t="s">
        <v>149</v>
      </c>
      <c r="D393" t="s">
        <v>361</v>
      </c>
      <c r="E393" t="s">
        <v>362</v>
      </c>
      <c r="F393" t="s">
        <v>403</v>
      </c>
      <c r="G393" s="19">
        <v>202507</v>
      </c>
      <c r="H393" t="s">
        <v>344</v>
      </c>
      <c r="I393" s="20">
        <v>-0.12089999999999999</v>
      </c>
      <c r="J393" s="20">
        <v>-6</v>
      </c>
      <c r="K393" s="22" t="str">
        <f>VLOOKUP(B393,ref!F:G,2,FALSE)</f>
        <v>Beauty</v>
      </c>
    </row>
    <row r="394" spans="1:11" x14ac:dyDescent="0.3">
      <c r="A394" t="s">
        <v>380</v>
      </c>
      <c r="B394" t="s">
        <v>30</v>
      </c>
      <c r="C394" t="s">
        <v>149</v>
      </c>
      <c r="D394" t="s">
        <v>361</v>
      </c>
      <c r="E394" t="s">
        <v>362</v>
      </c>
      <c r="F394" t="s">
        <v>403</v>
      </c>
      <c r="G394" s="19">
        <v>202508</v>
      </c>
      <c r="H394" t="s">
        <v>345</v>
      </c>
      <c r="I394" s="20">
        <v>-0.12089999999999999</v>
      </c>
      <c r="J394" s="20">
        <v>-6</v>
      </c>
      <c r="K394" s="22" t="str">
        <f>VLOOKUP(B394,ref!F:G,2,FALSE)</f>
        <v>Beauty</v>
      </c>
    </row>
    <row r="395" spans="1:11" x14ac:dyDescent="0.3">
      <c r="A395" t="s">
        <v>380</v>
      </c>
      <c r="B395" t="s">
        <v>30</v>
      </c>
      <c r="C395" t="s">
        <v>149</v>
      </c>
      <c r="D395" t="s">
        <v>390</v>
      </c>
      <c r="E395" t="s">
        <v>391</v>
      </c>
      <c r="F395" t="s">
        <v>443</v>
      </c>
      <c r="G395" s="19">
        <v>202506</v>
      </c>
      <c r="H395" t="s">
        <v>343</v>
      </c>
      <c r="I395" s="20">
        <v>-0.12039999999999999</v>
      </c>
      <c r="J395" s="20">
        <v>-8</v>
      </c>
      <c r="K395" s="22" t="str">
        <f>VLOOKUP(B395,ref!F:G,2,FALSE)</f>
        <v>Beauty</v>
      </c>
    </row>
    <row r="396" spans="1:11" x14ac:dyDescent="0.3">
      <c r="A396" t="s">
        <v>380</v>
      </c>
      <c r="B396" t="s">
        <v>30</v>
      </c>
      <c r="C396" t="s">
        <v>149</v>
      </c>
      <c r="D396" t="s">
        <v>390</v>
      </c>
      <c r="E396" t="s">
        <v>391</v>
      </c>
      <c r="F396" t="s">
        <v>443</v>
      </c>
      <c r="G396" s="19">
        <v>202507</v>
      </c>
      <c r="H396" t="s">
        <v>344</v>
      </c>
      <c r="I396" s="20">
        <v>-0.12039999999999999</v>
      </c>
      <c r="J396" s="20">
        <v>-8</v>
      </c>
      <c r="K396" s="22" t="str">
        <f>VLOOKUP(B396,ref!F:G,2,FALSE)</f>
        <v>Beauty</v>
      </c>
    </row>
    <row r="397" spans="1:11" x14ac:dyDescent="0.3">
      <c r="A397" t="s">
        <v>179</v>
      </c>
      <c r="B397" t="s">
        <v>43</v>
      </c>
      <c r="C397" t="s">
        <v>169</v>
      </c>
      <c r="D397" t="s">
        <v>459</v>
      </c>
      <c r="E397" t="s">
        <v>460</v>
      </c>
      <c r="F397" t="s">
        <v>476</v>
      </c>
      <c r="G397" s="19">
        <v>202504</v>
      </c>
      <c r="H397" t="s">
        <v>157</v>
      </c>
      <c r="I397" s="20">
        <v>-0.11766</v>
      </c>
      <c r="J397" s="20">
        <v>-6</v>
      </c>
      <c r="K397" s="22" t="str">
        <f>VLOOKUP(B397,ref!F:G,2,FALSE)</f>
        <v>Dect</v>
      </c>
    </row>
    <row r="398" spans="1:11" x14ac:dyDescent="0.3">
      <c r="A398" t="s">
        <v>179</v>
      </c>
      <c r="B398" t="s">
        <v>43</v>
      </c>
      <c r="C398" t="s">
        <v>169</v>
      </c>
      <c r="D398" t="s">
        <v>459</v>
      </c>
      <c r="E398" t="s">
        <v>460</v>
      </c>
      <c r="F398" t="s">
        <v>476</v>
      </c>
      <c r="G398" s="19">
        <v>202505</v>
      </c>
      <c r="H398" t="s">
        <v>342</v>
      </c>
      <c r="I398" s="20">
        <v>-0.11766</v>
      </c>
      <c r="J398" s="20">
        <v>-6</v>
      </c>
      <c r="K398" s="22" t="str">
        <f>VLOOKUP(B398,ref!F:G,2,FALSE)</f>
        <v>Dect</v>
      </c>
    </row>
    <row r="399" spans="1:11" x14ac:dyDescent="0.3">
      <c r="A399" t="s">
        <v>179</v>
      </c>
      <c r="B399" t="s">
        <v>43</v>
      </c>
      <c r="C399" t="s">
        <v>169</v>
      </c>
      <c r="D399" t="s">
        <v>459</v>
      </c>
      <c r="E399" t="s">
        <v>460</v>
      </c>
      <c r="F399" t="s">
        <v>476</v>
      </c>
      <c r="G399" s="19">
        <v>202506</v>
      </c>
      <c r="H399" t="s">
        <v>343</v>
      </c>
      <c r="I399" s="20">
        <v>-0.11766</v>
      </c>
      <c r="J399" s="20">
        <v>-6</v>
      </c>
      <c r="K399" s="22" t="str">
        <f>VLOOKUP(B399,ref!F:G,2,FALSE)</f>
        <v>Dect</v>
      </c>
    </row>
    <row r="400" spans="1:11" x14ac:dyDescent="0.3">
      <c r="A400" t="s">
        <v>179</v>
      </c>
      <c r="B400" t="s">
        <v>43</v>
      </c>
      <c r="C400" t="s">
        <v>169</v>
      </c>
      <c r="D400" t="s">
        <v>459</v>
      </c>
      <c r="E400" t="s">
        <v>460</v>
      </c>
      <c r="F400" t="s">
        <v>476</v>
      </c>
      <c r="G400" s="19">
        <v>202507</v>
      </c>
      <c r="H400" t="s">
        <v>344</v>
      </c>
      <c r="I400" s="20">
        <v>-0.11766</v>
      </c>
      <c r="J400" s="20">
        <v>-6</v>
      </c>
      <c r="K400" s="22" t="str">
        <f>VLOOKUP(B400,ref!F:G,2,FALSE)</f>
        <v>Dect</v>
      </c>
    </row>
    <row r="401" spans="1:11" x14ac:dyDescent="0.3">
      <c r="A401" t="s">
        <v>179</v>
      </c>
      <c r="B401" t="s">
        <v>43</v>
      </c>
      <c r="C401" t="s">
        <v>169</v>
      </c>
      <c r="D401" t="s">
        <v>459</v>
      </c>
      <c r="E401" t="s">
        <v>460</v>
      </c>
      <c r="F401" t="s">
        <v>476</v>
      </c>
      <c r="G401" s="19">
        <v>202508</v>
      </c>
      <c r="H401" t="s">
        <v>345</v>
      </c>
      <c r="I401" s="20">
        <v>-0.11766</v>
      </c>
      <c r="J401" s="20">
        <v>-6</v>
      </c>
      <c r="K401" s="22" t="str">
        <f>VLOOKUP(B401,ref!F:G,2,FALSE)</f>
        <v>Dect</v>
      </c>
    </row>
    <row r="402" spans="1:11" x14ac:dyDescent="0.3">
      <c r="A402" t="s">
        <v>179</v>
      </c>
      <c r="B402" t="s">
        <v>39</v>
      </c>
      <c r="C402" t="s">
        <v>146</v>
      </c>
      <c r="D402" t="s">
        <v>472</v>
      </c>
      <c r="E402" t="s">
        <v>473</v>
      </c>
      <c r="F402" t="s">
        <v>474</v>
      </c>
      <c r="G402" s="19">
        <v>202504</v>
      </c>
      <c r="H402" t="s">
        <v>157</v>
      </c>
      <c r="I402" s="20">
        <v>-0.11759</v>
      </c>
      <c r="J402" s="20">
        <v>-1</v>
      </c>
      <c r="K402" s="22" t="str">
        <f>VLOOKUP(B402,ref!F:G,2,FALSE)</f>
        <v>TV</v>
      </c>
    </row>
    <row r="403" spans="1:11" x14ac:dyDescent="0.3">
      <c r="A403" t="s">
        <v>179</v>
      </c>
      <c r="B403" t="s">
        <v>43</v>
      </c>
      <c r="C403" t="s">
        <v>169</v>
      </c>
      <c r="D403" t="s">
        <v>170</v>
      </c>
      <c r="E403" t="s">
        <v>171</v>
      </c>
      <c r="F403" t="s">
        <v>475</v>
      </c>
      <c r="G403" s="19">
        <v>202504</v>
      </c>
      <c r="H403" t="s">
        <v>157</v>
      </c>
      <c r="I403" s="20">
        <v>-0.11736000000000001</v>
      </c>
      <c r="J403" s="20">
        <v>-3</v>
      </c>
      <c r="K403" s="22" t="str">
        <f>VLOOKUP(B403,ref!F:G,2,FALSE)</f>
        <v>Dect</v>
      </c>
    </row>
    <row r="404" spans="1:11" x14ac:dyDescent="0.3">
      <c r="A404" t="s">
        <v>179</v>
      </c>
      <c r="B404" t="s">
        <v>43</v>
      </c>
      <c r="C404" t="s">
        <v>169</v>
      </c>
      <c r="D404" t="s">
        <v>170</v>
      </c>
      <c r="E404" t="s">
        <v>171</v>
      </c>
      <c r="F404" t="s">
        <v>475</v>
      </c>
      <c r="G404" s="19">
        <v>202505</v>
      </c>
      <c r="H404" t="s">
        <v>342</v>
      </c>
      <c r="I404" s="20">
        <v>-0.11736000000000001</v>
      </c>
      <c r="J404" s="20">
        <v>-3</v>
      </c>
      <c r="K404" s="22" t="str">
        <f>VLOOKUP(B404,ref!F:G,2,FALSE)</f>
        <v>Dect</v>
      </c>
    </row>
    <row r="405" spans="1:11" x14ac:dyDescent="0.3">
      <c r="A405" t="s">
        <v>179</v>
      </c>
      <c r="B405" t="s">
        <v>43</v>
      </c>
      <c r="C405" t="s">
        <v>169</v>
      </c>
      <c r="D405" t="s">
        <v>170</v>
      </c>
      <c r="E405" t="s">
        <v>171</v>
      </c>
      <c r="F405" t="s">
        <v>475</v>
      </c>
      <c r="G405" s="19">
        <v>202506</v>
      </c>
      <c r="H405" t="s">
        <v>343</v>
      </c>
      <c r="I405" s="20">
        <v>-0.11736000000000001</v>
      </c>
      <c r="J405" s="20">
        <v>-3</v>
      </c>
      <c r="K405" s="22" t="str">
        <f>VLOOKUP(B405,ref!F:G,2,FALSE)</f>
        <v>Dect</v>
      </c>
    </row>
    <row r="406" spans="1:11" x14ac:dyDescent="0.3">
      <c r="A406" t="s">
        <v>179</v>
      </c>
      <c r="B406" t="s">
        <v>43</v>
      </c>
      <c r="C406" t="s">
        <v>169</v>
      </c>
      <c r="D406" t="s">
        <v>170</v>
      </c>
      <c r="E406" t="s">
        <v>171</v>
      </c>
      <c r="F406" t="s">
        <v>475</v>
      </c>
      <c r="G406" s="19">
        <v>202507</v>
      </c>
      <c r="H406" t="s">
        <v>344</v>
      </c>
      <c r="I406" s="20">
        <v>-0.11736000000000001</v>
      </c>
      <c r="J406" s="20">
        <v>-3</v>
      </c>
      <c r="K406" s="22" t="str">
        <f>VLOOKUP(B406,ref!F:G,2,FALSE)</f>
        <v>Dect</v>
      </c>
    </row>
    <row r="407" spans="1:11" x14ac:dyDescent="0.3">
      <c r="A407" t="s">
        <v>380</v>
      </c>
      <c r="B407" t="s">
        <v>30</v>
      </c>
      <c r="C407" t="s">
        <v>149</v>
      </c>
      <c r="D407" t="s">
        <v>361</v>
      </c>
      <c r="E407" t="s">
        <v>362</v>
      </c>
      <c r="F407" t="s">
        <v>423</v>
      </c>
      <c r="G407" s="19">
        <v>202506</v>
      </c>
      <c r="H407" t="s">
        <v>343</v>
      </c>
      <c r="I407" s="20">
        <v>-0.10552</v>
      </c>
      <c r="J407" s="20">
        <v>-8</v>
      </c>
      <c r="K407" s="22" t="str">
        <f>VLOOKUP(B407,ref!F:G,2,FALSE)</f>
        <v>Beauty</v>
      </c>
    </row>
    <row r="408" spans="1:11" x14ac:dyDescent="0.3">
      <c r="A408" t="s">
        <v>380</v>
      </c>
      <c r="B408" t="s">
        <v>30</v>
      </c>
      <c r="C408" t="s">
        <v>149</v>
      </c>
      <c r="D408" t="s">
        <v>361</v>
      </c>
      <c r="E408" t="s">
        <v>362</v>
      </c>
      <c r="F408" t="s">
        <v>423</v>
      </c>
      <c r="G408" s="19">
        <v>202507</v>
      </c>
      <c r="H408" t="s">
        <v>344</v>
      </c>
      <c r="I408" s="20">
        <v>-0.10552</v>
      </c>
      <c r="J408" s="20">
        <v>-8</v>
      </c>
      <c r="K408" s="22" t="str">
        <f>VLOOKUP(B408,ref!F:G,2,FALSE)</f>
        <v>Beauty</v>
      </c>
    </row>
    <row r="409" spans="1:11" x14ac:dyDescent="0.3">
      <c r="A409" t="s">
        <v>179</v>
      </c>
      <c r="B409" t="s">
        <v>40</v>
      </c>
      <c r="C409" t="s">
        <v>175</v>
      </c>
      <c r="D409" t="s">
        <v>465</v>
      </c>
      <c r="E409" t="s">
        <v>466</v>
      </c>
      <c r="F409" t="s">
        <v>477</v>
      </c>
      <c r="G409" s="19">
        <v>202504</v>
      </c>
      <c r="H409" t="s">
        <v>157</v>
      </c>
      <c r="I409" s="20">
        <v>-0.10227</v>
      </c>
      <c r="J409" s="20">
        <v>-1</v>
      </c>
      <c r="K409" s="22" t="str">
        <f>VLOOKUP(B409,ref!F:G,2,FALSE)</f>
        <v>Home AV</v>
      </c>
    </row>
    <row r="410" spans="1:11" x14ac:dyDescent="0.3">
      <c r="A410" t="s">
        <v>179</v>
      </c>
      <c r="B410" t="s">
        <v>40</v>
      </c>
      <c r="C410" t="s">
        <v>175</v>
      </c>
      <c r="D410" t="s">
        <v>465</v>
      </c>
      <c r="E410" t="s">
        <v>466</v>
      </c>
      <c r="F410" t="s">
        <v>477</v>
      </c>
      <c r="G410" s="19">
        <v>202505</v>
      </c>
      <c r="H410" t="s">
        <v>342</v>
      </c>
      <c r="I410" s="20">
        <v>-0.10227</v>
      </c>
      <c r="J410" s="20">
        <v>-1</v>
      </c>
      <c r="K410" s="22" t="str">
        <f>VLOOKUP(B410,ref!F:G,2,FALSE)</f>
        <v>Home AV</v>
      </c>
    </row>
    <row r="411" spans="1:11" x14ac:dyDescent="0.3">
      <c r="A411" t="s">
        <v>179</v>
      </c>
      <c r="B411" t="s">
        <v>40</v>
      </c>
      <c r="C411" t="s">
        <v>175</v>
      </c>
      <c r="D411" t="s">
        <v>465</v>
      </c>
      <c r="E411" t="s">
        <v>466</v>
      </c>
      <c r="F411" t="s">
        <v>477</v>
      </c>
      <c r="G411" s="19">
        <v>202506</v>
      </c>
      <c r="H411" t="s">
        <v>343</v>
      </c>
      <c r="I411" s="20">
        <v>-0.10227</v>
      </c>
      <c r="J411" s="20">
        <v>-1</v>
      </c>
      <c r="K411" s="22" t="str">
        <f>VLOOKUP(B411,ref!F:G,2,FALSE)</f>
        <v>Home AV</v>
      </c>
    </row>
    <row r="412" spans="1:11" x14ac:dyDescent="0.3">
      <c r="A412" t="s">
        <v>179</v>
      </c>
      <c r="B412" t="s">
        <v>40</v>
      </c>
      <c r="C412" t="s">
        <v>175</v>
      </c>
      <c r="D412" t="s">
        <v>465</v>
      </c>
      <c r="E412" t="s">
        <v>466</v>
      </c>
      <c r="F412" t="s">
        <v>477</v>
      </c>
      <c r="G412" s="19">
        <v>202507</v>
      </c>
      <c r="H412" t="s">
        <v>344</v>
      </c>
      <c r="I412" s="20">
        <v>-0.10227</v>
      </c>
      <c r="J412" s="20">
        <v>-1</v>
      </c>
      <c r="K412" s="22" t="str">
        <f>VLOOKUP(B412,ref!F:G,2,FALSE)</f>
        <v>Home AV</v>
      </c>
    </row>
    <row r="413" spans="1:11" x14ac:dyDescent="0.3">
      <c r="A413" t="s">
        <v>179</v>
      </c>
      <c r="B413" t="s">
        <v>40</v>
      </c>
      <c r="C413" t="s">
        <v>175</v>
      </c>
      <c r="D413" t="s">
        <v>465</v>
      </c>
      <c r="E413" t="s">
        <v>466</v>
      </c>
      <c r="F413" t="s">
        <v>477</v>
      </c>
      <c r="G413" s="19">
        <v>202508</v>
      </c>
      <c r="H413" t="s">
        <v>345</v>
      </c>
      <c r="I413" s="20">
        <v>-0.10227</v>
      </c>
      <c r="J413" s="20">
        <v>-1</v>
      </c>
      <c r="K413" s="22" t="str">
        <f>VLOOKUP(B413,ref!F:G,2,FALSE)</f>
        <v>Home AV</v>
      </c>
    </row>
    <row r="414" spans="1:11" x14ac:dyDescent="0.3">
      <c r="A414" t="s">
        <v>380</v>
      </c>
      <c r="B414" t="s">
        <v>30</v>
      </c>
      <c r="C414" t="s">
        <v>149</v>
      </c>
      <c r="D414" t="s">
        <v>414</v>
      </c>
      <c r="E414" t="s">
        <v>415</v>
      </c>
      <c r="F414" t="s">
        <v>478</v>
      </c>
      <c r="G414" s="19">
        <v>202601</v>
      </c>
      <c r="H414" t="s">
        <v>153</v>
      </c>
      <c r="I414" s="20">
        <v>-0.10086000000000001</v>
      </c>
      <c r="J414" s="20">
        <v>-2</v>
      </c>
      <c r="K414" s="22" t="str">
        <f>VLOOKUP(B414,ref!F:G,2,FALSE)</f>
        <v>Beauty</v>
      </c>
    </row>
    <row r="415" spans="1:11" x14ac:dyDescent="0.3">
      <c r="A415" t="s">
        <v>380</v>
      </c>
      <c r="B415" t="s">
        <v>30</v>
      </c>
      <c r="C415" t="s">
        <v>149</v>
      </c>
      <c r="D415" t="s">
        <v>414</v>
      </c>
      <c r="E415" t="s">
        <v>415</v>
      </c>
      <c r="F415" t="s">
        <v>478</v>
      </c>
      <c r="G415" s="19">
        <v>202602</v>
      </c>
      <c r="H415" t="s">
        <v>341</v>
      </c>
      <c r="I415" s="20">
        <v>-0.10086000000000001</v>
      </c>
      <c r="J415" s="20">
        <v>-2</v>
      </c>
      <c r="K415" s="22" t="str">
        <f>VLOOKUP(B415,ref!F:G,2,FALSE)</f>
        <v>Beauty</v>
      </c>
    </row>
    <row r="416" spans="1:11" x14ac:dyDescent="0.3">
      <c r="A416" t="s">
        <v>380</v>
      </c>
      <c r="B416" t="s">
        <v>30</v>
      </c>
      <c r="C416" t="s">
        <v>149</v>
      </c>
      <c r="D416" t="s">
        <v>414</v>
      </c>
      <c r="E416" t="s">
        <v>415</v>
      </c>
      <c r="F416" t="s">
        <v>478</v>
      </c>
      <c r="G416" s="19">
        <v>202603</v>
      </c>
      <c r="H416" t="s">
        <v>154</v>
      </c>
      <c r="I416" s="20">
        <v>-0.10086000000000001</v>
      </c>
      <c r="J416" s="20">
        <v>-2</v>
      </c>
      <c r="K416" s="22" t="str">
        <f>VLOOKUP(B416,ref!F:G,2,FALSE)</f>
        <v>Beauty</v>
      </c>
    </row>
    <row r="417" spans="1:11" x14ac:dyDescent="0.3">
      <c r="A417" t="s">
        <v>380</v>
      </c>
      <c r="B417" t="s">
        <v>30</v>
      </c>
      <c r="C417" t="s">
        <v>149</v>
      </c>
      <c r="D417" t="s">
        <v>414</v>
      </c>
      <c r="E417" t="s">
        <v>415</v>
      </c>
      <c r="F417" t="s">
        <v>478</v>
      </c>
      <c r="G417" s="19">
        <v>202505</v>
      </c>
      <c r="H417" t="s">
        <v>342</v>
      </c>
      <c r="I417" s="20">
        <v>-0.10086000000000001</v>
      </c>
      <c r="J417" s="20">
        <v>-2</v>
      </c>
      <c r="K417" s="22" t="str">
        <f>VLOOKUP(B417,ref!F:G,2,FALSE)</f>
        <v>Beauty</v>
      </c>
    </row>
    <row r="418" spans="1:11" x14ac:dyDescent="0.3">
      <c r="A418" t="s">
        <v>380</v>
      </c>
      <c r="B418" t="s">
        <v>30</v>
      </c>
      <c r="C418" t="s">
        <v>149</v>
      </c>
      <c r="D418" t="s">
        <v>414</v>
      </c>
      <c r="E418" t="s">
        <v>415</v>
      </c>
      <c r="F418" t="s">
        <v>478</v>
      </c>
      <c r="G418" s="19">
        <v>202506</v>
      </c>
      <c r="H418" t="s">
        <v>343</v>
      </c>
      <c r="I418" s="20">
        <v>-0.10086000000000001</v>
      </c>
      <c r="J418" s="20">
        <v>-2</v>
      </c>
      <c r="K418" s="22" t="str">
        <f>VLOOKUP(B418,ref!F:G,2,FALSE)</f>
        <v>Beauty</v>
      </c>
    </row>
    <row r="419" spans="1:11" x14ac:dyDescent="0.3">
      <c r="A419" t="s">
        <v>380</v>
      </c>
      <c r="B419" t="s">
        <v>30</v>
      </c>
      <c r="C419" t="s">
        <v>149</v>
      </c>
      <c r="D419" t="s">
        <v>414</v>
      </c>
      <c r="E419" t="s">
        <v>415</v>
      </c>
      <c r="F419" t="s">
        <v>478</v>
      </c>
      <c r="G419" s="19">
        <v>202507</v>
      </c>
      <c r="H419" t="s">
        <v>344</v>
      </c>
      <c r="I419" s="20">
        <v>-0.10086000000000001</v>
      </c>
      <c r="J419" s="20">
        <v>-2</v>
      </c>
      <c r="K419" s="22" t="str">
        <f>VLOOKUP(B419,ref!F:G,2,FALSE)</f>
        <v>Beauty</v>
      </c>
    </row>
    <row r="420" spans="1:11" x14ac:dyDescent="0.3">
      <c r="A420" t="s">
        <v>380</v>
      </c>
      <c r="B420" t="s">
        <v>30</v>
      </c>
      <c r="C420" t="s">
        <v>149</v>
      </c>
      <c r="D420" t="s">
        <v>414</v>
      </c>
      <c r="E420" t="s">
        <v>415</v>
      </c>
      <c r="F420" t="s">
        <v>478</v>
      </c>
      <c r="G420" s="19">
        <v>202508</v>
      </c>
      <c r="H420" t="s">
        <v>345</v>
      </c>
      <c r="I420" s="20">
        <v>-0.10086000000000001</v>
      </c>
      <c r="J420" s="20">
        <v>-2</v>
      </c>
      <c r="K420" s="22" t="str">
        <f>VLOOKUP(B420,ref!F:G,2,FALSE)</f>
        <v>Beauty</v>
      </c>
    </row>
    <row r="421" spans="1:11" x14ac:dyDescent="0.3">
      <c r="A421" t="s">
        <v>380</v>
      </c>
      <c r="B421" t="s">
        <v>30</v>
      </c>
      <c r="C421" t="s">
        <v>149</v>
      </c>
      <c r="D421" t="s">
        <v>414</v>
      </c>
      <c r="E421" t="s">
        <v>415</v>
      </c>
      <c r="F421" t="s">
        <v>478</v>
      </c>
      <c r="G421" s="19">
        <v>202509</v>
      </c>
      <c r="H421" t="s">
        <v>346</v>
      </c>
      <c r="I421" s="20">
        <v>-0.10086000000000001</v>
      </c>
      <c r="J421" s="20">
        <v>-2</v>
      </c>
      <c r="K421" s="22" t="str">
        <f>VLOOKUP(B421,ref!F:G,2,FALSE)</f>
        <v>Beauty</v>
      </c>
    </row>
    <row r="422" spans="1:11" x14ac:dyDescent="0.3">
      <c r="A422" t="s">
        <v>380</v>
      </c>
      <c r="B422" t="s">
        <v>30</v>
      </c>
      <c r="C422" t="s">
        <v>149</v>
      </c>
      <c r="D422" t="s">
        <v>414</v>
      </c>
      <c r="E422" t="s">
        <v>415</v>
      </c>
      <c r="F422" t="s">
        <v>478</v>
      </c>
      <c r="G422" s="19">
        <v>202510</v>
      </c>
      <c r="H422" t="s">
        <v>347</v>
      </c>
      <c r="I422" s="20">
        <v>-0.10086000000000001</v>
      </c>
      <c r="J422" s="20">
        <v>-2</v>
      </c>
      <c r="K422" s="22" t="str">
        <f>VLOOKUP(B422,ref!F:G,2,FALSE)</f>
        <v>Beauty</v>
      </c>
    </row>
    <row r="423" spans="1:11" x14ac:dyDescent="0.3">
      <c r="A423" t="s">
        <v>380</v>
      </c>
      <c r="B423" t="s">
        <v>30</v>
      </c>
      <c r="C423" t="s">
        <v>149</v>
      </c>
      <c r="D423" t="s">
        <v>414</v>
      </c>
      <c r="E423" t="s">
        <v>415</v>
      </c>
      <c r="F423" t="s">
        <v>478</v>
      </c>
      <c r="G423" s="19">
        <v>202511</v>
      </c>
      <c r="H423" t="s">
        <v>348</v>
      </c>
      <c r="I423" s="20">
        <v>-0.10086000000000001</v>
      </c>
      <c r="J423" s="20">
        <v>-2</v>
      </c>
      <c r="K423" s="22" t="str">
        <f>VLOOKUP(B423,ref!F:G,2,FALSE)</f>
        <v>Beauty</v>
      </c>
    </row>
    <row r="424" spans="1:11" x14ac:dyDescent="0.3">
      <c r="A424" t="s">
        <v>380</v>
      </c>
      <c r="B424" t="s">
        <v>30</v>
      </c>
      <c r="C424" t="s">
        <v>149</v>
      </c>
      <c r="D424" t="s">
        <v>414</v>
      </c>
      <c r="E424" t="s">
        <v>415</v>
      </c>
      <c r="F424" t="s">
        <v>478</v>
      </c>
      <c r="G424" s="19">
        <v>202512</v>
      </c>
      <c r="H424" t="s">
        <v>349</v>
      </c>
      <c r="I424" s="20">
        <v>-0.10086000000000001</v>
      </c>
      <c r="J424" s="20">
        <v>-2</v>
      </c>
      <c r="K424" s="22" t="str">
        <f>VLOOKUP(B424,ref!F:G,2,FALSE)</f>
        <v>Beauty</v>
      </c>
    </row>
    <row r="425" spans="1:11" x14ac:dyDescent="0.3">
      <c r="A425" t="s">
        <v>354</v>
      </c>
      <c r="B425" t="s">
        <v>30</v>
      </c>
      <c r="C425" t="s">
        <v>149</v>
      </c>
      <c r="D425" t="s">
        <v>390</v>
      </c>
      <c r="E425" t="s">
        <v>391</v>
      </c>
      <c r="F425" t="s">
        <v>392</v>
      </c>
      <c r="G425" s="19">
        <v>202505</v>
      </c>
      <c r="H425" t="s">
        <v>342</v>
      </c>
      <c r="I425" s="20">
        <v>-9.9299999999999999E-2</v>
      </c>
      <c r="J425" s="20">
        <v>-10</v>
      </c>
      <c r="K425" s="22" t="str">
        <f>VLOOKUP(B425,ref!F:G,2,FALSE)</f>
        <v>Beauty</v>
      </c>
    </row>
    <row r="426" spans="1:11" x14ac:dyDescent="0.3">
      <c r="A426" t="s">
        <v>179</v>
      </c>
      <c r="B426" t="s">
        <v>40</v>
      </c>
      <c r="C426" t="s">
        <v>175</v>
      </c>
      <c r="D426" t="s">
        <v>192</v>
      </c>
      <c r="E426" t="s">
        <v>193</v>
      </c>
      <c r="F426" t="s">
        <v>194</v>
      </c>
      <c r="G426" s="19">
        <v>202504</v>
      </c>
      <c r="H426" t="s">
        <v>157</v>
      </c>
      <c r="I426" s="20">
        <v>-9.3659999999999993E-2</v>
      </c>
      <c r="J426" s="20">
        <v>-1</v>
      </c>
      <c r="K426" s="22" t="str">
        <f>VLOOKUP(B426,ref!F:G,2,FALSE)</f>
        <v>Home AV</v>
      </c>
    </row>
    <row r="427" spans="1:11" x14ac:dyDescent="0.3">
      <c r="A427" t="s">
        <v>179</v>
      </c>
      <c r="B427" t="s">
        <v>40</v>
      </c>
      <c r="C427" t="s">
        <v>175</v>
      </c>
      <c r="D427" t="s">
        <v>192</v>
      </c>
      <c r="E427" t="s">
        <v>193</v>
      </c>
      <c r="F427" t="s">
        <v>194</v>
      </c>
      <c r="G427" s="19">
        <v>202505</v>
      </c>
      <c r="H427" t="s">
        <v>342</v>
      </c>
      <c r="I427" s="20">
        <v>-9.3659999999999993E-2</v>
      </c>
      <c r="J427" s="20">
        <v>-1</v>
      </c>
      <c r="K427" s="22" t="str">
        <f>VLOOKUP(B427,ref!F:G,2,FALSE)</f>
        <v>Home AV</v>
      </c>
    </row>
    <row r="428" spans="1:11" x14ac:dyDescent="0.3">
      <c r="A428" t="s">
        <v>380</v>
      </c>
      <c r="B428" t="s">
        <v>30</v>
      </c>
      <c r="C428" t="s">
        <v>149</v>
      </c>
      <c r="D428" t="s">
        <v>164</v>
      </c>
      <c r="E428" t="s">
        <v>165</v>
      </c>
      <c r="F428" t="s">
        <v>417</v>
      </c>
      <c r="G428" s="19">
        <v>202505</v>
      </c>
      <c r="H428" t="s">
        <v>342</v>
      </c>
      <c r="I428" s="20">
        <v>-9.0639999999999998E-2</v>
      </c>
      <c r="J428" s="20">
        <v>-4</v>
      </c>
      <c r="K428" s="22" t="str">
        <f>VLOOKUP(B428,ref!F:G,2,FALSE)</f>
        <v>Beauty</v>
      </c>
    </row>
    <row r="429" spans="1:11" x14ac:dyDescent="0.3">
      <c r="A429" t="s">
        <v>380</v>
      </c>
      <c r="B429" t="s">
        <v>30</v>
      </c>
      <c r="C429" t="s">
        <v>149</v>
      </c>
      <c r="D429" t="s">
        <v>164</v>
      </c>
      <c r="E429" t="s">
        <v>165</v>
      </c>
      <c r="F429" t="s">
        <v>417</v>
      </c>
      <c r="G429" s="19">
        <v>202506</v>
      </c>
      <c r="H429" t="s">
        <v>343</v>
      </c>
      <c r="I429" s="20">
        <v>-9.0639999999999998E-2</v>
      </c>
      <c r="J429" s="20">
        <v>-4</v>
      </c>
      <c r="K429" s="22" t="str">
        <f>VLOOKUP(B429,ref!F:G,2,FALSE)</f>
        <v>Beauty</v>
      </c>
    </row>
    <row r="430" spans="1:11" x14ac:dyDescent="0.3">
      <c r="A430" t="s">
        <v>380</v>
      </c>
      <c r="B430" t="s">
        <v>30</v>
      </c>
      <c r="C430" t="s">
        <v>149</v>
      </c>
      <c r="D430" t="s">
        <v>164</v>
      </c>
      <c r="E430" t="s">
        <v>165</v>
      </c>
      <c r="F430" t="s">
        <v>417</v>
      </c>
      <c r="G430" s="19">
        <v>202507</v>
      </c>
      <c r="H430" t="s">
        <v>344</v>
      </c>
      <c r="I430" s="20">
        <v>-9.0639999999999998E-2</v>
      </c>
      <c r="J430" s="20">
        <v>-4</v>
      </c>
      <c r="K430" s="22" t="str">
        <f>VLOOKUP(B430,ref!F:G,2,FALSE)</f>
        <v>Beauty</v>
      </c>
    </row>
    <row r="431" spans="1:11" x14ac:dyDescent="0.3">
      <c r="A431" t="s">
        <v>354</v>
      </c>
      <c r="B431" t="s">
        <v>30</v>
      </c>
      <c r="C431" t="s">
        <v>149</v>
      </c>
      <c r="D431" t="s">
        <v>390</v>
      </c>
      <c r="E431" t="s">
        <v>391</v>
      </c>
      <c r="F431" t="s">
        <v>443</v>
      </c>
      <c r="G431" s="19">
        <v>202505</v>
      </c>
      <c r="H431" t="s">
        <v>342</v>
      </c>
      <c r="I431" s="20">
        <v>-9.0119999999999992E-2</v>
      </c>
      <c r="J431" s="20">
        <v>-6</v>
      </c>
      <c r="K431" s="22" t="str">
        <f>VLOOKUP(B431,ref!F:G,2,FALSE)</f>
        <v>Beauty</v>
      </c>
    </row>
    <row r="432" spans="1:11" x14ac:dyDescent="0.3">
      <c r="A432" t="s">
        <v>354</v>
      </c>
      <c r="B432" t="s">
        <v>30</v>
      </c>
      <c r="C432" t="s">
        <v>149</v>
      </c>
      <c r="D432" t="s">
        <v>150</v>
      </c>
      <c r="E432" t="s">
        <v>151</v>
      </c>
      <c r="F432" t="s">
        <v>479</v>
      </c>
      <c r="G432" s="19">
        <v>202507</v>
      </c>
      <c r="H432" t="s">
        <v>344</v>
      </c>
      <c r="I432" s="20">
        <v>-8.9300000000000004E-2</v>
      </c>
      <c r="J432" s="20">
        <v>-10</v>
      </c>
      <c r="K432" s="22" t="str">
        <f>VLOOKUP(B432,ref!F:G,2,FALSE)</f>
        <v>Beauty</v>
      </c>
    </row>
    <row r="433" spans="1:11" x14ac:dyDescent="0.3">
      <c r="A433" t="s">
        <v>179</v>
      </c>
      <c r="B433" t="s">
        <v>31</v>
      </c>
      <c r="C433" t="s">
        <v>158</v>
      </c>
      <c r="D433" t="s">
        <v>180</v>
      </c>
      <c r="E433" t="s">
        <v>181</v>
      </c>
      <c r="F433" t="s">
        <v>480</v>
      </c>
      <c r="G433" s="19">
        <v>202509</v>
      </c>
      <c r="H433" t="s">
        <v>346</v>
      </c>
      <c r="I433" s="20">
        <v>-8.8050000000000003E-2</v>
      </c>
      <c r="J433" s="20">
        <v>-1</v>
      </c>
      <c r="K433" s="22" t="str">
        <f>VLOOKUP(B433,ref!F:G,2,FALSE)</f>
        <v>Kitchen</v>
      </c>
    </row>
    <row r="434" spans="1:11" x14ac:dyDescent="0.3">
      <c r="A434" t="s">
        <v>179</v>
      </c>
      <c r="B434" t="s">
        <v>31</v>
      </c>
      <c r="C434" t="s">
        <v>158</v>
      </c>
      <c r="D434" t="s">
        <v>180</v>
      </c>
      <c r="E434" t="s">
        <v>181</v>
      </c>
      <c r="F434" t="s">
        <v>480</v>
      </c>
      <c r="G434" s="19">
        <v>202504</v>
      </c>
      <c r="H434" t="s">
        <v>157</v>
      </c>
      <c r="I434" s="20">
        <v>-8.3590000000000012E-2</v>
      </c>
      <c r="J434" s="20">
        <v>-1</v>
      </c>
      <c r="K434" s="22" t="str">
        <f>VLOOKUP(B434,ref!F:G,2,FALSE)</f>
        <v>Kitchen</v>
      </c>
    </row>
    <row r="435" spans="1:11" x14ac:dyDescent="0.3">
      <c r="A435" t="s">
        <v>179</v>
      </c>
      <c r="B435" t="s">
        <v>31</v>
      </c>
      <c r="C435" t="s">
        <v>158</v>
      </c>
      <c r="D435" t="s">
        <v>180</v>
      </c>
      <c r="E435" t="s">
        <v>181</v>
      </c>
      <c r="F435" t="s">
        <v>480</v>
      </c>
      <c r="G435" s="19">
        <v>202505</v>
      </c>
      <c r="H435" t="s">
        <v>342</v>
      </c>
      <c r="I435" s="20">
        <v>-8.3590000000000012E-2</v>
      </c>
      <c r="J435" s="20">
        <v>-1</v>
      </c>
      <c r="K435" s="22" t="str">
        <f>VLOOKUP(B435,ref!F:G,2,FALSE)</f>
        <v>Kitchen</v>
      </c>
    </row>
    <row r="436" spans="1:11" x14ac:dyDescent="0.3">
      <c r="A436" t="s">
        <v>179</v>
      </c>
      <c r="B436" t="s">
        <v>31</v>
      </c>
      <c r="C436" t="s">
        <v>158</v>
      </c>
      <c r="D436" t="s">
        <v>180</v>
      </c>
      <c r="E436" t="s">
        <v>181</v>
      </c>
      <c r="F436" t="s">
        <v>480</v>
      </c>
      <c r="G436" s="19">
        <v>202506</v>
      </c>
      <c r="H436" t="s">
        <v>343</v>
      </c>
      <c r="I436" s="20">
        <v>-8.3590000000000012E-2</v>
      </c>
      <c r="J436" s="20">
        <v>-1</v>
      </c>
      <c r="K436" s="22" t="str">
        <f>VLOOKUP(B436,ref!F:G,2,FALSE)</f>
        <v>Kitchen</v>
      </c>
    </row>
    <row r="437" spans="1:11" x14ac:dyDescent="0.3">
      <c r="A437" t="s">
        <v>179</v>
      </c>
      <c r="B437" t="s">
        <v>31</v>
      </c>
      <c r="C437" t="s">
        <v>158</v>
      </c>
      <c r="D437" t="s">
        <v>180</v>
      </c>
      <c r="E437" t="s">
        <v>181</v>
      </c>
      <c r="F437" t="s">
        <v>480</v>
      </c>
      <c r="G437" s="19">
        <v>202507</v>
      </c>
      <c r="H437" t="s">
        <v>344</v>
      </c>
      <c r="I437" s="20">
        <v>-8.3590000000000012E-2</v>
      </c>
      <c r="J437" s="20">
        <v>-1</v>
      </c>
      <c r="K437" s="22" t="str">
        <f>VLOOKUP(B437,ref!F:G,2,FALSE)</f>
        <v>Kitchen</v>
      </c>
    </row>
    <row r="438" spans="1:11" x14ac:dyDescent="0.3">
      <c r="A438" t="s">
        <v>179</v>
      </c>
      <c r="B438" t="s">
        <v>31</v>
      </c>
      <c r="C438" t="s">
        <v>158</v>
      </c>
      <c r="D438" t="s">
        <v>180</v>
      </c>
      <c r="E438" t="s">
        <v>181</v>
      </c>
      <c r="F438" t="s">
        <v>480</v>
      </c>
      <c r="G438" s="19">
        <v>202508</v>
      </c>
      <c r="H438" t="s">
        <v>345</v>
      </c>
      <c r="I438" s="20">
        <v>-8.3590000000000012E-2</v>
      </c>
      <c r="J438" s="20">
        <v>-1</v>
      </c>
      <c r="K438" s="22" t="str">
        <f>VLOOKUP(B438,ref!F:G,2,FALSE)</f>
        <v>Kitchen</v>
      </c>
    </row>
    <row r="439" spans="1:11" x14ac:dyDescent="0.3">
      <c r="A439" t="s">
        <v>380</v>
      </c>
      <c r="B439" t="s">
        <v>30</v>
      </c>
      <c r="C439" t="s">
        <v>149</v>
      </c>
      <c r="D439" t="s">
        <v>361</v>
      </c>
      <c r="E439" t="s">
        <v>362</v>
      </c>
      <c r="F439" t="s">
        <v>427</v>
      </c>
      <c r="G439" s="19">
        <v>202505</v>
      </c>
      <c r="H439" t="s">
        <v>342</v>
      </c>
      <c r="I439" s="20">
        <v>-8.2599999999999993E-2</v>
      </c>
      <c r="J439" s="20">
        <v>-4</v>
      </c>
      <c r="K439" s="22" t="str">
        <f>VLOOKUP(B439,ref!F:G,2,FALSE)</f>
        <v>Beauty</v>
      </c>
    </row>
    <row r="440" spans="1:11" x14ac:dyDescent="0.3">
      <c r="A440" t="s">
        <v>380</v>
      </c>
      <c r="B440" t="s">
        <v>30</v>
      </c>
      <c r="C440" t="s">
        <v>149</v>
      </c>
      <c r="D440" t="s">
        <v>190</v>
      </c>
      <c r="E440" t="s">
        <v>191</v>
      </c>
      <c r="F440" t="s">
        <v>481</v>
      </c>
      <c r="G440" s="19">
        <v>202505</v>
      </c>
      <c r="H440" t="s">
        <v>342</v>
      </c>
      <c r="I440" s="20">
        <v>-8.0879999999999994E-2</v>
      </c>
      <c r="J440" s="20">
        <v>-8</v>
      </c>
      <c r="K440" s="22" t="str">
        <f>VLOOKUP(B440,ref!F:G,2,FALSE)</f>
        <v>Beauty</v>
      </c>
    </row>
    <row r="441" spans="1:11" x14ac:dyDescent="0.3">
      <c r="A441" t="s">
        <v>380</v>
      </c>
      <c r="B441" t="s">
        <v>30</v>
      </c>
      <c r="C441" t="s">
        <v>149</v>
      </c>
      <c r="D441" t="s">
        <v>190</v>
      </c>
      <c r="E441" t="s">
        <v>191</v>
      </c>
      <c r="F441" t="s">
        <v>481</v>
      </c>
      <c r="G441" s="19">
        <v>202506</v>
      </c>
      <c r="H441" t="s">
        <v>343</v>
      </c>
      <c r="I441" s="20">
        <v>-8.0879999999999994E-2</v>
      </c>
      <c r="J441" s="20">
        <v>-8</v>
      </c>
      <c r="K441" s="22" t="str">
        <f>VLOOKUP(B441,ref!F:G,2,FALSE)</f>
        <v>Beauty</v>
      </c>
    </row>
    <row r="442" spans="1:11" x14ac:dyDescent="0.3">
      <c r="A442" t="s">
        <v>380</v>
      </c>
      <c r="B442" t="s">
        <v>30</v>
      </c>
      <c r="C442" t="s">
        <v>149</v>
      </c>
      <c r="D442" t="s">
        <v>190</v>
      </c>
      <c r="E442" t="s">
        <v>191</v>
      </c>
      <c r="F442" t="s">
        <v>481</v>
      </c>
      <c r="G442" s="19">
        <v>202507</v>
      </c>
      <c r="H442" t="s">
        <v>344</v>
      </c>
      <c r="I442" s="20">
        <v>-8.0879999999999994E-2</v>
      </c>
      <c r="J442" s="20">
        <v>-8</v>
      </c>
      <c r="K442" s="22" t="str">
        <f>VLOOKUP(B442,ref!F:G,2,FALSE)</f>
        <v>Beauty</v>
      </c>
    </row>
    <row r="443" spans="1:11" x14ac:dyDescent="0.3">
      <c r="A443" t="s">
        <v>380</v>
      </c>
      <c r="B443" t="s">
        <v>30</v>
      </c>
      <c r="C443" t="s">
        <v>149</v>
      </c>
      <c r="D443" t="s">
        <v>190</v>
      </c>
      <c r="E443" t="s">
        <v>191</v>
      </c>
      <c r="F443" t="s">
        <v>481</v>
      </c>
      <c r="G443" s="19">
        <v>202508</v>
      </c>
      <c r="H443" t="s">
        <v>345</v>
      </c>
      <c r="I443" s="20">
        <v>-8.0879999999999994E-2</v>
      </c>
      <c r="J443" s="20">
        <v>-8</v>
      </c>
      <c r="K443" s="22" t="str">
        <f>VLOOKUP(B443,ref!F:G,2,FALSE)</f>
        <v>Beauty</v>
      </c>
    </row>
    <row r="444" spans="1:11" x14ac:dyDescent="0.3">
      <c r="A444" t="s">
        <v>380</v>
      </c>
      <c r="B444" t="s">
        <v>30</v>
      </c>
      <c r="C444" t="s">
        <v>149</v>
      </c>
      <c r="D444" t="s">
        <v>390</v>
      </c>
      <c r="E444" t="s">
        <v>391</v>
      </c>
      <c r="F444" t="s">
        <v>392</v>
      </c>
      <c r="G444" s="19">
        <v>202506</v>
      </c>
      <c r="H444" t="s">
        <v>343</v>
      </c>
      <c r="I444" s="20">
        <v>-7.959999999999999E-2</v>
      </c>
      <c r="J444" s="20">
        <v>-8</v>
      </c>
      <c r="K444" s="22" t="str">
        <f>VLOOKUP(B444,ref!F:G,2,FALSE)</f>
        <v>Beauty</v>
      </c>
    </row>
    <row r="445" spans="1:11" x14ac:dyDescent="0.3">
      <c r="A445" t="s">
        <v>380</v>
      </c>
      <c r="B445" t="s">
        <v>30</v>
      </c>
      <c r="C445" t="s">
        <v>149</v>
      </c>
      <c r="D445" t="s">
        <v>390</v>
      </c>
      <c r="E445" t="s">
        <v>391</v>
      </c>
      <c r="F445" t="s">
        <v>392</v>
      </c>
      <c r="G445" s="19">
        <v>202507</v>
      </c>
      <c r="H445" t="s">
        <v>344</v>
      </c>
      <c r="I445" s="20">
        <v>-7.959999999999999E-2</v>
      </c>
      <c r="J445" s="20">
        <v>-8</v>
      </c>
      <c r="K445" s="22" t="str">
        <f>VLOOKUP(B445,ref!F:G,2,FALSE)</f>
        <v>Beauty</v>
      </c>
    </row>
    <row r="446" spans="1:11" x14ac:dyDescent="0.3">
      <c r="A446" t="s">
        <v>380</v>
      </c>
      <c r="B446" t="s">
        <v>30</v>
      </c>
      <c r="C446" t="s">
        <v>149</v>
      </c>
      <c r="D446" t="s">
        <v>361</v>
      </c>
      <c r="E446" t="s">
        <v>362</v>
      </c>
      <c r="F446" t="s">
        <v>363</v>
      </c>
      <c r="G446" s="19">
        <v>202505</v>
      </c>
      <c r="H446" t="s">
        <v>342</v>
      </c>
      <c r="I446" s="20">
        <v>-7.7200000000000005E-2</v>
      </c>
      <c r="J446" s="20">
        <v>-2</v>
      </c>
      <c r="K446" s="22" t="str">
        <f>VLOOKUP(B446,ref!F:G,2,FALSE)</f>
        <v>Beauty</v>
      </c>
    </row>
    <row r="447" spans="1:11" x14ac:dyDescent="0.3">
      <c r="A447" t="s">
        <v>380</v>
      </c>
      <c r="B447" t="s">
        <v>30</v>
      </c>
      <c r="C447" t="s">
        <v>149</v>
      </c>
      <c r="D447" t="s">
        <v>351</v>
      </c>
      <c r="E447" t="s">
        <v>352</v>
      </c>
      <c r="F447" t="s">
        <v>105</v>
      </c>
      <c r="G447" s="19">
        <v>202505</v>
      </c>
      <c r="H447" t="s">
        <v>342</v>
      </c>
      <c r="I447" s="20">
        <v>-7.4400000000000008E-2</v>
      </c>
      <c r="J447" s="20">
        <v>-20</v>
      </c>
      <c r="K447" s="22" t="str">
        <f>VLOOKUP(B447,ref!F:G,2,FALSE)</f>
        <v>Beauty</v>
      </c>
    </row>
    <row r="448" spans="1:11" x14ac:dyDescent="0.3">
      <c r="A448" t="s">
        <v>179</v>
      </c>
      <c r="B448" t="s">
        <v>40</v>
      </c>
      <c r="C448" t="s">
        <v>175</v>
      </c>
      <c r="D448" t="s">
        <v>192</v>
      </c>
      <c r="E448" t="s">
        <v>193</v>
      </c>
      <c r="F448" t="s">
        <v>482</v>
      </c>
      <c r="G448" s="19">
        <v>202504</v>
      </c>
      <c r="H448" t="s">
        <v>157</v>
      </c>
      <c r="I448" s="20">
        <v>-7.0900000000000005E-2</v>
      </c>
      <c r="J448" s="20">
        <v>-1</v>
      </c>
      <c r="K448" s="22" t="str">
        <f>VLOOKUP(B448,ref!F:G,2,FALSE)</f>
        <v>Home AV</v>
      </c>
    </row>
    <row r="449" spans="1:11" x14ac:dyDescent="0.3">
      <c r="A449" t="s">
        <v>354</v>
      </c>
      <c r="B449" t="s">
        <v>30</v>
      </c>
      <c r="C449" t="s">
        <v>149</v>
      </c>
      <c r="D449" t="s">
        <v>449</v>
      </c>
      <c r="E449" t="s">
        <v>450</v>
      </c>
      <c r="F449" t="s">
        <v>483</v>
      </c>
      <c r="G449" s="19">
        <v>202507</v>
      </c>
      <c r="H449" t="s">
        <v>344</v>
      </c>
      <c r="I449" s="20">
        <v>-7.0379999999999998E-2</v>
      </c>
      <c r="J449" s="20">
        <v>-23</v>
      </c>
      <c r="K449" s="22" t="str">
        <f>VLOOKUP(B449,ref!F:G,2,FALSE)</f>
        <v>Beauty</v>
      </c>
    </row>
    <row r="450" spans="1:11" x14ac:dyDescent="0.3">
      <c r="A450" t="s">
        <v>380</v>
      </c>
      <c r="B450" t="s">
        <v>30</v>
      </c>
      <c r="C450" t="s">
        <v>149</v>
      </c>
      <c r="D450" t="s">
        <v>364</v>
      </c>
      <c r="E450" t="s">
        <v>365</v>
      </c>
      <c r="F450" t="s">
        <v>484</v>
      </c>
      <c r="G450" s="19">
        <v>202506</v>
      </c>
      <c r="H450" t="s">
        <v>343</v>
      </c>
      <c r="I450" s="20">
        <v>-7.0360000000000006E-2</v>
      </c>
      <c r="J450" s="20">
        <v>-4</v>
      </c>
      <c r="K450" s="22" t="str">
        <f>VLOOKUP(B450,ref!F:G,2,FALSE)</f>
        <v>Beauty</v>
      </c>
    </row>
    <row r="451" spans="1:11" x14ac:dyDescent="0.3">
      <c r="A451" t="s">
        <v>380</v>
      </c>
      <c r="B451" t="s">
        <v>30</v>
      </c>
      <c r="C451" t="s">
        <v>149</v>
      </c>
      <c r="D451" t="s">
        <v>364</v>
      </c>
      <c r="E451" t="s">
        <v>365</v>
      </c>
      <c r="F451" t="s">
        <v>484</v>
      </c>
      <c r="G451" s="19">
        <v>202507</v>
      </c>
      <c r="H451" t="s">
        <v>344</v>
      </c>
      <c r="I451" s="20">
        <v>-7.0360000000000006E-2</v>
      </c>
      <c r="J451" s="20">
        <v>-4</v>
      </c>
      <c r="K451" s="22" t="str">
        <f>VLOOKUP(B451,ref!F:G,2,FALSE)</f>
        <v>Beauty</v>
      </c>
    </row>
    <row r="452" spans="1:11" x14ac:dyDescent="0.3">
      <c r="A452" t="s">
        <v>380</v>
      </c>
      <c r="B452" t="s">
        <v>30</v>
      </c>
      <c r="C452" t="s">
        <v>149</v>
      </c>
      <c r="D452" t="s">
        <v>364</v>
      </c>
      <c r="E452" t="s">
        <v>365</v>
      </c>
      <c r="F452" t="s">
        <v>484</v>
      </c>
      <c r="G452" s="19">
        <v>202508</v>
      </c>
      <c r="H452" t="s">
        <v>345</v>
      </c>
      <c r="I452" s="20">
        <v>-7.0360000000000006E-2</v>
      </c>
      <c r="J452" s="20">
        <v>-4</v>
      </c>
      <c r="K452" s="22" t="str">
        <f>VLOOKUP(B452,ref!F:G,2,FALSE)</f>
        <v>Beauty</v>
      </c>
    </row>
    <row r="453" spans="1:11" x14ac:dyDescent="0.3">
      <c r="A453" t="s">
        <v>380</v>
      </c>
      <c r="B453" t="s">
        <v>30</v>
      </c>
      <c r="C453" t="s">
        <v>149</v>
      </c>
      <c r="D453" t="s">
        <v>150</v>
      </c>
      <c r="E453" t="s">
        <v>151</v>
      </c>
      <c r="F453" t="s">
        <v>458</v>
      </c>
      <c r="G453" s="19">
        <v>202505</v>
      </c>
      <c r="H453" t="s">
        <v>342</v>
      </c>
      <c r="I453" s="20">
        <v>-6.8760000000000002E-2</v>
      </c>
      <c r="J453" s="20">
        <v>-18</v>
      </c>
      <c r="K453" s="22" t="str">
        <f>VLOOKUP(B453,ref!F:G,2,FALSE)</f>
        <v>Beauty</v>
      </c>
    </row>
    <row r="454" spans="1:11" x14ac:dyDescent="0.3">
      <c r="A454" t="s">
        <v>380</v>
      </c>
      <c r="B454" t="s">
        <v>30</v>
      </c>
      <c r="C454" t="s">
        <v>149</v>
      </c>
      <c r="D454" t="s">
        <v>150</v>
      </c>
      <c r="E454" t="s">
        <v>151</v>
      </c>
      <c r="F454" t="s">
        <v>458</v>
      </c>
      <c r="G454" s="19">
        <v>202506</v>
      </c>
      <c r="H454" t="s">
        <v>343</v>
      </c>
      <c r="I454" s="20">
        <v>-6.8760000000000002E-2</v>
      </c>
      <c r="J454" s="20">
        <v>-18</v>
      </c>
      <c r="K454" s="22" t="str">
        <f>VLOOKUP(B454,ref!F:G,2,FALSE)</f>
        <v>Beauty</v>
      </c>
    </row>
    <row r="455" spans="1:11" x14ac:dyDescent="0.3">
      <c r="A455" t="s">
        <v>380</v>
      </c>
      <c r="B455" t="s">
        <v>30</v>
      </c>
      <c r="C455" t="s">
        <v>149</v>
      </c>
      <c r="D455" t="s">
        <v>150</v>
      </c>
      <c r="E455" t="s">
        <v>151</v>
      </c>
      <c r="F455" t="s">
        <v>458</v>
      </c>
      <c r="G455" s="19">
        <v>202507</v>
      </c>
      <c r="H455" t="s">
        <v>344</v>
      </c>
      <c r="I455" s="20">
        <v>-6.8760000000000002E-2</v>
      </c>
      <c r="J455" s="20">
        <v>-18</v>
      </c>
      <c r="K455" s="22" t="str">
        <f>VLOOKUP(B455,ref!F:G,2,FALSE)</f>
        <v>Beauty</v>
      </c>
    </row>
    <row r="456" spans="1:11" x14ac:dyDescent="0.3">
      <c r="A456" t="s">
        <v>380</v>
      </c>
      <c r="B456" t="s">
        <v>30</v>
      </c>
      <c r="C456" t="s">
        <v>149</v>
      </c>
      <c r="D456" t="s">
        <v>361</v>
      </c>
      <c r="E456" t="s">
        <v>362</v>
      </c>
      <c r="F456" t="s">
        <v>406</v>
      </c>
      <c r="G456" s="19">
        <v>202505</v>
      </c>
      <c r="H456" t="s">
        <v>342</v>
      </c>
      <c r="I456" s="20">
        <v>-6.7979999999999999E-2</v>
      </c>
      <c r="J456" s="20">
        <v>-3</v>
      </c>
      <c r="K456" s="22" t="str">
        <f>VLOOKUP(B456,ref!F:G,2,FALSE)</f>
        <v>Beauty</v>
      </c>
    </row>
    <row r="457" spans="1:11" x14ac:dyDescent="0.3">
      <c r="A457" t="s">
        <v>380</v>
      </c>
      <c r="B457" t="s">
        <v>30</v>
      </c>
      <c r="C457" t="s">
        <v>149</v>
      </c>
      <c r="D457" t="s">
        <v>361</v>
      </c>
      <c r="E457" t="s">
        <v>362</v>
      </c>
      <c r="F457" t="s">
        <v>406</v>
      </c>
      <c r="G457" s="19">
        <v>202507</v>
      </c>
      <c r="H457" t="s">
        <v>344</v>
      </c>
      <c r="I457" s="20">
        <v>-6.7979999999999999E-2</v>
      </c>
      <c r="J457" s="20">
        <v>-3</v>
      </c>
      <c r="K457" s="22" t="str">
        <f>VLOOKUP(B457,ref!F:G,2,FALSE)</f>
        <v>Beauty</v>
      </c>
    </row>
    <row r="458" spans="1:11" x14ac:dyDescent="0.3">
      <c r="A458" t="s">
        <v>380</v>
      </c>
      <c r="B458" t="s">
        <v>30</v>
      </c>
      <c r="C458" t="s">
        <v>149</v>
      </c>
      <c r="D458" t="s">
        <v>150</v>
      </c>
      <c r="E458" t="s">
        <v>151</v>
      </c>
      <c r="F458" t="s">
        <v>485</v>
      </c>
      <c r="G458" s="19">
        <v>202505</v>
      </c>
      <c r="H458" t="s">
        <v>342</v>
      </c>
      <c r="I458" s="20">
        <v>-6.720000000000001E-2</v>
      </c>
      <c r="J458" s="20">
        <v>-6</v>
      </c>
      <c r="K458" s="22" t="str">
        <f>VLOOKUP(B458,ref!F:G,2,FALSE)</f>
        <v>Beauty</v>
      </c>
    </row>
    <row r="459" spans="1:11" x14ac:dyDescent="0.3">
      <c r="A459" t="s">
        <v>380</v>
      </c>
      <c r="B459" t="s">
        <v>30</v>
      </c>
      <c r="C459" t="s">
        <v>149</v>
      </c>
      <c r="D459" t="s">
        <v>150</v>
      </c>
      <c r="E459" t="s">
        <v>151</v>
      </c>
      <c r="F459" t="s">
        <v>485</v>
      </c>
      <c r="G459" s="19">
        <v>202506</v>
      </c>
      <c r="H459" t="s">
        <v>343</v>
      </c>
      <c r="I459" s="20">
        <v>-6.720000000000001E-2</v>
      </c>
      <c r="J459" s="20">
        <v>-6</v>
      </c>
      <c r="K459" s="22" t="str">
        <f>VLOOKUP(B459,ref!F:G,2,FALSE)</f>
        <v>Beauty</v>
      </c>
    </row>
    <row r="460" spans="1:11" x14ac:dyDescent="0.3">
      <c r="A460" t="s">
        <v>380</v>
      </c>
      <c r="B460" t="s">
        <v>30</v>
      </c>
      <c r="C460" t="s">
        <v>149</v>
      </c>
      <c r="D460" t="s">
        <v>150</v>
      </c>
      <c r="E460" t="s">
        <v>151</v>
      </c>
      <c r="F460" t="s">
        <v>485</v>
      </c>
      <c r="G460" s="19">
        <v>202507</v>
      </c>
      <c r="H460" t="s">
        <v>344</v>
      </c>
      <c r="I460" s="20">
        <v>-6.720000000000001E-2</v>
      </c>
      <c r="J460" s="20">
        <v>-6</v>
      </c>
      <c r="K460" s="22" t="str">
        <f>VLOOKUP(B460,ref!F:G,2,FALSE)</f>
        <v>Beauty</v>
      </c>
    </row>
    <row r="461" spans="1:11" x14ac:dyDescent="0.3">
      <c r="A461" t="s">
        <v>380</v>
      </c>
      <c r="B461" t="s">
        <v>30</v>
      </c>
      <c r="C461" t="s">
        <v>149</v>
      </c>
      <c r="D461" t="s">
        <v>150</v>
      </c>
      <c r="E461" t="s">
        <v>151</v>
      </c>
      <c r="F461" t="s">
        <v>485</v>
      </c>
      <c r="G461" s="19">
        <v>202508</v>
      </c>
      <c r="H461" t="s">
        <v>345</v>
      </c>
      <c r="I461" s="20">
        <v>-6.720000000000001E-2</v>
      </c>
      <c r="J461" s="20">
        <v>-6</v>
      </c>
      <c r="K461" s="22" t="str">
        <f>VLOOKUP(B461,ref!F:G,2,FALSE)</f>
        <v>Beauty</v>
      </c>
    </row>
    <row r="462" spans="1:11" x14ac:dyDescent="0.3">
      <c r="A462" t="s">
        <v>354</v>
      </c>
      <c r="B462" t="s">
        <v>30</v>
      </c>
      <c r="C462" t="s">
        <v>149</v>
      </c>
      <c r="D462" t="s">
        <v>361</v>
      </c>
      <c r="E462" t="s">
        <v>362</v>
      </c>
      <c r="F462" t="s">
        <v>486</v>
      </c>
      <c r="G462" s="19">
        <v>202505</v>
      </c>
      <c r="H462" t="s">
        <v>342</v>
      </c>
      <c r="I462" s="20">
        <v>-6.5720000000000001E-2</v>
      </c>
      <c r="J462" s="20">
        <v>-4</v>
      </c>
      <c r="K462" s="22" t="str">
        <f>VLOOKUP(B462,ref!F:G,2,FALSE)</f>
        <v>Beauty</v>
      </c>
    </row>
    <row r="463" spans="1:11" x14ac:dyDescent="0.3">
      <c r="A463" t="s">
        <v>354</v>
      </c>
      <c r="B463" t="s">
        <v>30</v>
      </c>
      <c r="C463" t="s">
        <v>149</v>
      </c>
      <c r="D463" t="s">
        <v>361</v>
      </c>
      <c r="E463" t="s">
        <v>362</v>
      </c>
      <c r="F463" t="s">
        <v>486</v>
      </c>
      <c r="G463" s="19">
        <v>202506</v>
      </c>
      <c r="H463" t="s">
        <v>343</v>
      </c>
      <c r="I463" s="20">
        <v>-6.5720000000000001E-2</v>
      </c>
      <c r="J463" s="20">
        <v>-4</v>
      </c>
      <c r="K463" s="22" t="str">
        <f>VLOOKUP(B463,ref!F:G,2,FALSE)</f>
        <v>Beauty</v>
      </c>
    </row>
    <row r="464" spans="1:11" x14ac:dyDescent="0.3">
      <c r="A464" t="s">
        <v>354</v>
      </c>
      <c r="B464" t="s">
        <v>30</v>
      </c>
      <c r="C464" t="s">
        <v>149</v>
      </c>
      <c r="D464" t="s">
        <v>361</v>
      </c>
      <c r="E464" t="s">
        <v>362</v>
      </c>
      <c r="F464" t="s">
        <v>486</v>
      </c>
      <c r="G464" s="19">
        <v>202507</v>
      </c>
      <c r="H464" t="s">
        <v>344</v>
      </c>
      <c r="I464" s="20">
        <v>-6.5720000000000001E-2</v>
      </c>
      <c r="J464" s="20">
        <v>-4</v>
      </c>
      <c r="K464" s="22" t="str">
        <f>VLOOKUP(B464,ref!F:G,2,FALSE)</f>
        <v>Beauty</v>
      </c>
    </row>
    <row r="465" spans="1:11" x14ac:dyDescent="0.3">
      <c r="A465" t="s">
        <v>179</v>
      </c>
      <c r="B465" t="s">
        <v>32</v>
      </c>
      <c r="C465" t="s">
        <v>178</v>
      </c>
      <c r="D465" t="s">
        <v>487</v>
      </c>
      <c r="E465" t="s">
        <v>184</v>
      </c>
      <c r="F465" t="s">
        <v>488</v>
      </c>
      <c r="G465" s="19">
        <v>202601</v>
      </c>
      <c r="H465" t="s">
        <v>153</v>
      </c>
      <c r="I465" s="20">
        <v>-6.5579999999999999E-2</v>
      </c>
      <c r="J465" s="20">
        <v>-2</v>
      </c>
      <c r="K465" s="22" t="str">
        <f>VLOOKUP(B465,ref!F:G,2,FALSE)</f>
        <v>HP</v>
      </c>
    </row>
    <row r="466" spans="1:11" x14ac:dyDescent="0.3">
      <c r="A466" t="s">
        <v>179</v>
      </c>
      <c r="B466" t="s">
        <v>32</v>
      </c>
      <c r="C466" t="s">
        <v>178</v>
      </c>
      <c r="D466" t="s">
        <v>487</v>
      </c>
      <c r="E466" t="s">
        <v>184</v>
      </c>
      <c r="F466" t="s">
        <v>488</v>
      </c>
      <c r="G466" s="19">
        <v>202602</v>
      </c>
      <c r="H466" t="s">
        <v>341</v>
      </c>
      <c r="I466" s="20">
        <v>-6.5579999999999999E-2</v>
      </c>
      <c r="J466" s="20">
        <v>-2</v>
      </c>
      <c r="K466" s="22" t="str">
        <f>VLOOKUP(B466,ref!F:G,2,FALSE)</f>
        <v>HP</v>
      </c>
    </row>
    <row r="467" spans="1:11" x14ac:dyDescent="0.3">
      <c r="A467" t="s">
        <v>179</v>
      </c>
      <c r="B467" t="s">
        <v>32</v>
      </c>
      <c r="C467" t="s">
        <v>178</v>
      </c>
      <c r="D467" t="s">
        <v>487</v>
      </c>
      <c r="E467" t="s">
        <v>184</v>
      </c>
      <c r="F467" t="s">
        <v>488</v>
      </c>
      <c r="G467" s="19">
        <v>202603</v>
      </c>
      <c r="H467" t="s">
        <v>154</v>
      </c>
      <c r="I467" s="20">
        <v>-6.5579999999999999E-2</v>
      </c>
      <c r="J467" s="20">
        <v>-2</v>
      </c>
      <c r="K467" s="22" t="str">
        <f>VLOOKUP(B467,ref!F:G,2,FALSE)</f>
        <v>HP</v>
      </c>
    </row>
    <row r="468" spans="1:11" x14ac:dyDescent="0.3">
      <c r="A468" t="s">
        <v>179</v>
      </c>
      <c r="B468" t="s">
        <v>32</v>
      </c>
      <c r="C468" t="s">
        <v>178</v>
      </c>
      <c r="D468" t="s">
        <v>487</v>
      </c>
      <c r="E468" t="s">
        <v>184</v>
      </c>
      <c r="F468" t="s">
        <v>488</v>
      </c>
      <c r="G468" s="19">
        <v>202504</v>
      </c>
      <c r="H468" t="s">
        <v>157</v>
      </c>
      <c r="I468" s="20">
        <v>-6.5579999999999999E-2</v>
      </c>
      <c r="J468" s="20">
        <v>-2</v>
      </c>
      <c r="K468" s="22" t="str">
        <f>VLOOKUP(B468,ref!F:G,2,FALSE)</f>
        <v>HP</v>
      </c>
    </row>
    <row r="469" spans="1:11" x14ac:dyDescent="0.3">
      <c r="A469" t="s">
        <v>179</v>
      </c>
      <c r="B469" t="s">
        <v>32</v>
      </c>
      <c r="C469" t="s">
        <v>178</v>
      </c>
      <c r="D469" t="s">
        <v>487</v>
      </c>
      <c r="E469" t="s">
        <v>184</v>
      </c>
      <c r="F469" t="s">
        <v>488</v>
      </c>
      <c r="G469" s="19">
        <v>202505</v>
      </c>
      <c r="H469" t="s">
        <v>342</v>
      </c>
      <c r="I469" s="20">
        <v>-6.5579999999999999E-2</v>
      </c>
      <c r="J469" s="20">
        <v>-2</v>
      </c>
      <c r="K469" s="22" t="str">
        <f>VLOOKUP(B469,ref!F:G,2,FALSE)</f>
        <v>HP</v>
      </c>
    </row>
    <row r="470" spans="1:11" x14ac:dyDescent="0.3">
      <c r="A470" t="s">
        <v>179</v>
      </c>
      <c r="B470" t="s">
        <v>32</v>
      </c>
      <c r="C470" t="s">
        <v>178</v>
      </c>
      <c r="D470" t="s">
        <v>487</v>
      </c>
      <c r="E470" t="s">
        <v>184</v>
      </c>
      <c r="F470" t="s">
        <v>488</v>
      </c>
      <c r="G470" s="19">
        <v>202506</v>
      </c>
      <c r="H470" t="s">
        <v>343</v>
      </c>
      <c r="I470" s="20">
        <v>-6.5579999999999999E-2</v>
      </c>
      <c r="J470" s="20">
        <v>-2</v>
      </c>
      <c r="K470" s="22" t="str">
        <f>VLOOKUP(B470,ref!F:G,2,FALSE)</f>
        <v>HP</v>
      </c>
    </row>
    <row r="471" spans="1:11" x14ac:dyDescent="0.3">
      <c r="A471" t="s">
        <v>179</v>
      </c>
      <c r="B471" t="s">
        <v>32</v>
      </c>
      <c r="C471" t="s">
        <v>178</v>
      </c>
      <c r="D471" t="s">
        <v>487</v>
      </c>
      <c r="E471" t="s">
        <v>184</v>
      </c>
      <c r="F471" t="s">
        <v>488</v>
      </c>
      <c r="G471" s="19">
        <v>202507</v>
      </c>
      <c r="H471" t="s">
        <v>344</v>
      </c>
      <c r="I471" s="20">
        <v>-6.5579999999999999E-2</v>
      </c>
      <c r="J471" s="20">
        <v>-2</v>
      </c>
      <c r="K471" s="22" t="str">
        <f>VLOOKUP(B471,ref!F:G,2,FALSE)</f>
        <v>HP</v>
      </c>
    </row>
    <row r="472" spans="1:11" x14ac:dyDescent="0.3">
      <c r="A472" t="s">
        <v>179</v>
      </c>
      <c r="B472" t="s">
        <v>32</v>
      </c>
      <c r="C472" t="s">
        <v>178</v>
      </c>
      <c r="D472" t="s">
        <v>487</v>
      </c>
      <c r="E472" t="s">
        <v>184</v>
      </c>
      <c r="F472" t="s">
        <v>488</v>
      </c>
      <c r="G472" s="19">
        <v>202508</v>
      </c>
      <c r="H472" t="s">
        <v>345</v>
      </c>
      <c r="I472" s="20">
        <v>-6.5579999999999999E-2</v>
      </c>
      <c r="J472" s="20">
        <v>-2</v>
      </c>
      <c r="K472" s="22" t="str">
        <f>VLOOKUP(B472,ref!F:G,2,FALSE)</f>
        <v>HP</v>
      </c>
    </row>
    <row r="473" spans="1:11" x14ac:dyDescent="0.3">
      <c r="A473" t="s">
        <v>179</v>
      </c>
      <c r="B473" t="s">
        <v>32</v>
      </c>
      <c r="C473" t="s">
        <v>178</v>
      </c>
      <c r="D473" t="s">
        <v>487</v>
      </c>
      <c r="E473" t="s">
        <v>184</v>
      </c>
      <c r="F473" t="s">
        <v>488</v>
      </c>
      <c r="G473" s="19">
        <v>202509</v>
      </c>
      <c r="H473" t="s">
        <v>346</v>
      </c>
      <c r="I473" s="20">
        <v>-6.5579999999999999E-2</v>
      </c>
      <c r="J473" s="20">
        <v>-2</v>
      </c>
      <c r="K473" s="22" t="str">
        <f>VLOOKUP(B473,ref!F:G,2,FALSE)</f>
        <v>HP</v>
      </c>
    </row>
    <row r="474" spans="1:11" x14ac:dyDescent="0.3">
      <c r="A474" t="s">
        <v>179</v>
      </c>
      <c r="B474" t="s">
        <v>32</v>
      </c>
      <c r="C474" t="s">
        <v>178</v>
      </c>
      <c r="D474" t="s">
        <v>487</v>
      </c>
      <c r="E474" t="s">
        <v>184</v>
      </c>
      <c r="F474" t="s">
        <v>488</v>
      </c>
      <c r="G474" s="19">
        <v>202510</v>
      </c>
      <c r="H474" t="s">
        <v>347</v>
      </c>
      <c r="I474" s="20">
        <v>-6.5579999999999999E-2</v>
      </c>
      <c r="J474" s="20">
        <v>-2</v>
      </c>
      <c r="K474" s="22" t="str">
        <f>VLOOKUP(B474,ref!F:G,2,FALSE)</f>
        <v>HP</v>
      </c>
    </row>
    <row r="475" spans="1:11" x14ac:dyDescent="0.3">
      <c r="A475" t="s">
        <v>179</v>
      </c>
      <c r="B475" t="s">
        <v>32</v>
      </c>
      <c r="C475" t="s">
        <v>178</v>
      </c>
      <c r="D475" t="s">
        <v>487</v>
      </c>
      <c r="E475" t="s">
        <v>184</v>
      </c>
      <c r="F475" t="s">
        <v>488</v>
      </c>
      <c r="G475" s="19">
        <v>202511</v>
      </c>
      <c r="H475" t="s">
        <v>348</v>
      </c>
      <c r="I475" s="20">
        <v>-6.5579999999999999E-2</v>
      </c>
      <c r="J475" s="20">
        <v>-2</v>
      </c>
      <c r="K475" s="22" t="str">
        <f>VLOOKUP(B475,ref!F:G,2,FALSE)</f>
        <v>HP</v>
      </c>
    </row>
    <row r="476" spans="1:11" x14ac:dyDescent="0.3">
      <c r="A476" t="s">
        <v>179</v>
      </c>
      <c r="B476" t="s">
        <v>32</v>
      </c>
      <c r="C476" t="s">
        <v>178</v>
      </c>
      <c r="D476" t="s">
        <v>487</v>
      </c>
      <c r="E476" t="s">
        <v>184</v>
      </c>
      <c r="F476" t="s">
        <v>488</v>
      </c>
      <c r="G476" s="19">
        <v>202512</v>
      </c>
      <c r="H476" t="s">
        <v>349</v>
      </c>
      <c r="I476" s="20">
        <v>-6.5579999999999999E-2</v>
      </c>
      <c r="J476" s="20">
        <v>-2</v>
      </c>
      <c r="K476" s="22" t="str">
        <f>VLOOKUP(B476,ref!F:G,2,FALSE)</f>
        <v>HP</v>
      </c>
    </row>
    <row r="477" spans="1:11" x14ac:dyDescent="0.3">
      <c r="A477" t="s">
        <v>179</v>
      </c>
      <c r="B477" t="s">
        <v>31</v>
      </c>
      <c r="C477" t="s">
        <v>158</v>
      </c>
      <c r="D477" t="s">
        <v>162</v>
      </c>
      <c r="E477" t="s">
        <v>163</v>
      </c>
      <c r="F477" t="s">
        <v>471</v>
      </c>
      <c r="G477" s="19">
        <v>202601</v>
      </c>
      <c r="H477" t="s">
        <v>153</v>
      </c>
      <c r="I477" s="20">
        <v>-6.4079999999999998E-2</v>
      </c>
      <c r="J477" s="20">
        <v>-1</v>
      </c>
      <c r="K477" s="22" t="str">
        <f>VLOOKUP(B477,ref!F:G,2,FALSE)</f>
        <v>Kitchen</v>
      </c>
    </row>
    <row r="478" spans="1:11" x14ac:dyDescent="0.3">
      <c r="A478" t="s">
        <v>179</v>
      </c>
      <c r="B478" t="s">
        <v>31</v>
      </c>
      <c r="C478" t="s">
        <v>158</v>
      </c>
      <c r="D478" t="s">
        <v>162</v>
      </c>
      <c r="E478" t="s">
        <v>163</v>
      </c>
      <c r="F478" t="s">
        <v>471</v>
      </c>
      <c r="G478" s="19">
        <v>202602</v>
      </c>
      <c r="H478" t="s">
        <v>341</v>
      </c>
      <c r="I478" s="20">
        <v>-6.4079999999999998E-2</v>
      </c>
      <c r="J478" s="20">
        <v>-1</v>
      </c>
      <c r="K478" s="22" t="str">
        <f>VLOOKUP(B478,ref!F:G,2,FALSE)</f>
        <v>Kitchen</v>
      </c>
    </row>
    <row r="479" spans="1:11" x14ac:dyDescent="0.3">
      <c r="A479" t="s">
        <v>179</v>
      </c>
      <c r="B479" t="s">
        <v>31</v>
      </c>
      <c r="C479" t="s">
        <v>158</v>
      </c>
      <c r="D479" t="s">
        <v>162</v>
      </c>
      <c r="E479" t="s">
        <v>163</v>
      </c>
      <c r="F479" t="s">
        <v>471</v>
      </c>
      <c r="G479" s="19">
        <v>202603</v>
      </c>
      <c r="H479" t="s">
        <v>154</v>
      </c>
      <c r="I479" s="20">
        <v>-6.4079999999999998E-2</v>
      </c>
      <c r="J479" s="20">
        <v>-1</v>
      </c>
      <c r="K479" s="22" t="str">
        <f>VLOOKUP(B479,ref!F:G,2,FALSE)</f>
        <v>Kitchen</v>
      </c>
    </row>
    <row r="480" spans="1:11" x14ac:dyDescent="0.3">
      <c r="A480" t="s">
        <v>179</v>
      </c>
      <c r="B480" t="s">
        <v>31</v>
      </c>
      <c r="C480" t="s">
        <v>158</v>
      </c>
      <c r="D480" t="s">
        <v>162</v>
      </c>
      <c r="E480" t="s">
        <v>163</v>
      </c>
      <c r="F480" t="s">
        <v>471</v>
      </c>
      <c r="G480" s="19">
        <v>202504</v>
      </c>
      <c r="H480" t="s">
        <v>157</v>
      </c>
      <c r="I480" s="20">
        <v>-6.4079999999999998E-2</v>
      </c>
      <c r="J480" s="20">
        <v>-1</v>
      </c>
      <c r="K480" s="22" t="str">
        <f>VLOOKUP(B480,ref!F:G,2,FALSE)</f>
        <v>Kitchen</v>
      </c>
    </row>
    <row r="481" spans="1:11" x14ac:dyDescent="0.3">
      <c r="A481" t="s">
        <v>179</v>
      </c>
      <c r="B481" t="s">
        <v>31</v>
      </c>
      <c r="C481" t="s">
        <v>158</v>
      </c>
      <c r="D481" t="s">
        <v>162</v>
      </c>
      <c r="E481" t="s">
        <v>163</v>
      </c>
      <c r="F481" t="s">
        <v>471</v>
      </c>
      <c r="G481" s="19">
        <v>202505</v>
      </c>
      <c r="H481" t="s">
        <v>342</v>
      </c>
      <c r="I481" s="20">
        <v>-6.4079999999999998E-2</v>
      </c>
      <c r="J481" s="20">
        <v>-1</v>
      </c>
      <c r="K481" s="22" t="str">
        <f>VLOOKUP(B481,ref!F:G,2,FALSE)</f>
        <v>Kitchen</v>
      </c>
    </row>
    <row r="482" spans="1:11" x14ac:dyDescent="0.3">
      <c r="A482" t="s">
        <v>179</v>
      </c>
      <c r="B482" t="s">
        <v>31</v>
      </c>
      <c r="C482" t="s">
        <v>158</v>
      </c>
      <c r="D482" t="s">
        <v>162</v>
      </c>
      <c r="E482" t="s">
        <v>163</v>
      </c>
      <c r="F482" t="s">
        <v>471</v>
      </c>
      <c r="G482" s="19">
        <v>202506</v>
      </c>
      <c r="H482" t="s">
        <v>343</v>
      </c>
      <c r="I482" s="20">
        <v>-6.4079999999999998E-2</v>
      </c>
      <c r="J482" s="20">
        <v>-1</v>
      </c>
      <c r="K482" s="22" t="str">
        <f>VLOOKUP(B482,ref!F:G,2,FALSE)</f>
        <v>Kitchen</v>
      </c>
    </row>
    <row r="483" spans="1:11" x14ac:dyDescent="0.3">
      <c r="A483" t="s">
        <v>179</v>
      </c>
      <c r="B483" t="s">
        <v>31</v>
      </c>
      <c r="C483" t="s">
        <v>158</v>
      </c>
      <c r="D483" t="s">
        <v>162</v>
      </c>
      <c r="E483" t="s">
        <v>163</v>
      </c>
      <c r="F483" t="s">
        <v>471</v>
      </c>
      <c r="G483" s="19">
        <v>202507</v>
      </c>
      <c r="H483" t="s">
        <v>344</v>
      </c>
      <c r="I483" s="20">
        <v>-6.4079999999999998E-2</v>
      </c>
      <c r="J483" s="20">
        <v>-1</v>
      </c>
      <c r="K483" s="22" t="str">
        <f>VLOOKUP(B483,ref!F:G,2,FALSE)</f>
        <v>Kitchen</v>
      </c>
    </row>
    <row r="484" spans="1:11" x14ac:dyDescent="0.3">
      <c r="A484" t="s">
        <v>179</v>
      </c>
      <c r="B484" t="s">
        <v>31</v>
      </c>
      <c r="C484" t="s">
        <v>158</v>
      </c>
      <c r="D484" t="s">
        <v>162</v>
      </c>
      <c r="E484" t="s">
        <v>163</v>
      </c>
      <c r="F484" t="s">
        <v>471</v>
      </c>
      <c r="G484" s="19">
        <v>202508</v>
      </c>
      <c r="H484" t="s">
        <v>345</v>
      </c>
      <c r="I484" s="20">
        <v>-6.4079999999999998E-2</v>
      </c>
      <c r="J484" s="20">
        <v>-1</v>
      </c>
      <c r="K484" s="22" t="str">
        <f>VLOOKUP(B484,ref!F:G,2,FALSE)</f>
        <v>Kitchen</v>
      </c>
    </row>
    <row r="485" spans="1:11" x14ac:dyDescent="0.3">
      <c r="A485" t="s">
        <v>179</v>
      </c>
      <c r="B485" t="s">
        <v>31</v>
      </c>
      <c r="C485" t="s">
        <v>158</v>
      </c>
      <c r="D485" t="s">
        <v>162</v>
      </c>
      <c r="E485" t="s">
        <v>163</v>
      </c>
      <c r="F485" t="s">
        <v>471</v>
      </c>
      <c r="G485" s="19">
        <v>202509</v>
      </c>
      <c r="H485" t="s">
        <v>346</v>
      </c>
      <c r="I485" s="20">
        <v>-6.4079999999999998E-2</v>
      </c>
      <c r="J485" s="20">
        <v>-1</v>
      </c>
      <c r="K485" s="22" t="str">
        <f>VLOOKUP(B485,ref!F:G,2,FALSE)</f>
        <v>Kitchen</v>
      </c>
    </row>
    <row r="486" spans="1:11" x14ac:dyDescent="0.3">
      <c r="A486" t="s">
        <v>179</v>
      </c>
      <c r="B486" t="s">
        <v>31</v>
      </c>
      <c r="C486" t="s">
        <v>158</v>
      </c>
      <c r="D486" t="s">
        <v>162</v>
      </c>
      <c r="E486" t="s">
        <v>163</v>
      </c>
      <c r="F486" t="s">
        <v>471</v>
      </c>
      <c r="G486" s="19">
        <v>202510</v>
      </c>
      <c r="H486" t="s">
        <v>347</v>
      </c>
      <c r="I486" s="20">
        <v>-6.4079999999999998E-2</v>
      </c>
      <c r="J486" s="20">
        <v>-1</v>
      </c>
      <c r="K486" s="22" t="str">
        <f>VLOOKUP(B486,ref!F:G,2,FALSE)</f>
        <v>Kitchen</v>
      </c>
    </row>
    <row r="487" spans="1:11" x14ac:dyDescent="0.3">
      <c r="A487" t="s">
        <v>179</v>
      </c>
      <c r="B487" t="s">
        <v>31</v>
      </c>
      <c r="C487" t="s">
        <v>158</v>
      </c>
      <c r="D487" t="s">
        <v>162</v>
      </c>
      <c r="E487" t="s">
        <v>163</v>
      </c>
      <c r="F487" t="s">
        <v>471</v>
      </c>
      <c r="G487" s="19">
        <v>202511</v>
      </c>
      <c r="H487" t="s">
        <v>348</v>
      </c>
      <c r="I487" s="20">
        <v>-6.4079999999999998E-2</v>
      </c>
      <c r="J487" s="20">
        <v>-1</v>
      </c>
      <c r="K487" s="22" t="str">
        <f>VLOOKUP(B487,ref!F:G,2,FALSE)</f>
        <v>Kitchen</v>
      </c>
    </row>
    <row r="488" spans="1:11" x14ac:dyDescent="0.3">
      <c r="A488" t="s">
        <v>179</v>
      </c>
      <c r="B488" t="s">
        <v>31</v>
      </c>
      <c r="C488" t="s">
        <v>158</v>
      </c>
      <c r="D488" t="s">
        <v>162</v>
      </c>
      <c r="E488" t="s">
        <v>163</v>
      </c>
      <c r="F488" t="s">
        <v>471</v>
      </c>
      <c r="G488" s="19">
        <v>202512</v>
      </c>
      <c r="H488" t="s">
        <v>349</v>
      </c>
      <c r="I488" s="20">
        <v>-6.4079999999999998E-2</v>
      </c>
      <c r="J488" s="20">
        <v>-1</v>
      </c>
      <c r="K488" s="22" t="str">
        <f>VLOOKUP(B488,ref!F:G,2,FALSE)</f>
        <v>Kitchen</v>
      </c>
    </row>
    <row r="489" spans="1:11" x14ac:dyDescent="0.3">
      <c r="A489" t="s">
        <v>350</v>
      </c>
      <c r="B489" t="s">
        <v>30</v>
      </c>
      <c r="C489" t="s">
        <v>149</v>
      </c>
      <c r="D489" t="s">
        <v>449</v>
      </c>
      <c r="E489" t="s">
        <v>450</v>
      </c>
      <c r="F489" t="s">
        <v>451</v>
      </c>
      <c r="G489" s="19">
        <v>202506</v>
      </c>
      <c r="H489" t="s">
        <v>343</v>
      </c>
      <c r="I489" s="20">
        <v>-6.4049999999999996E-2</v>
      </c>
      <c r="J489" s="20">
        <v>-21</v>
      </c>
      <c r="K489" s="22" t="str">
        <f>VLOOKUP(B489,ref!F:G,2,FALSE)</f>
        <v>Beauty</v>
      </c>
    </row>
    <row r="490" spans="1:11" x14ac:dyDescent="0.3">
      <c r="A490" t="s">
        <v>350</v>
      </c>
      <c r="B490" t="s">
        <v>30</v>
      </c>
      <c r="C490" t="s">
        <v>149</v>
      </c>
      <c r="D490" t="s">
        <v>449</v>
      </c>
      <c r="E490" t="s">
        <v>450</v>
      </c>
      <c r="F490" t="s">
        <v>451</v>
      </c>
      <c r="G490" s="19">
        <v>202507</v>
      </c>
      <c r="H490" t="s">
        <v>344</v>
      </c>
      <c r="I490" s="20">
        <v>-6.4049999999999996E-2</v>
      </c>
      <c r="J490" s="20">
        <v>-21</v>
      </c>
      <c r="K490" s="22" t="str">
        <f>VLOOKUP(B490,ref!F:G,2,FALSE)</f>
        <v>Beauty</v>
      </c>
    </row>
    <row r="491" spans="1:11" x14ac:dyDescent="0.3">
      <c r="A491" t="s">
        <v>179</v>
      </c>
      <c r="B491" t="s">
        <v>43</v>
      </c>
      <c r="C491" t="s">
        <v>169</v>
      </c>
      <c r="D491" t="s">
        <v>170</v>
      </c>
      <c r="E491" t="s">
        <v>171</v>
      </c>
      <c r="F491" t="s">
        <v>490</v>
      </c>
      <c r="G491" s="19">
        <v>202601</v>
      </c>
      <c r="H491" t="s">
        <v>153</v>
      </c>
      <c r="I491" s="20">
        <v>-6.368E-2</v>
      </c>
      <c r="J491" s="20">
        <v>-2</v>
      </c>
      <c r="K491" s="22" t="str">
        <f>VLOOKUP(B491,ref!F:G,2,FALSE)</f>
        <v>Dect</v>
      </c>
    </row>
    <row r="492" spans="1:11" x14ac:dyDescent="0.3">
      <c r="A492" t="s">
        <v>179</v>
      </c>
      <c r="B492" t="s">
        <v>43</v>
      </c>
      <c r="C492" t="s">
        <v>169</v>
      </c>
      <c r="D492" t="s">
        <v>170</v>
      </c>
      <c r="E492" t="s">
        <v>171</v>
      </c>
      <c r="F492" t="s">
        <v>490</v>
      </c>
      <c r="G492" s="19">
        <v>202602</v>
      </c>
      <c r="H492" t="s">
        <v>341</v>
      </c>
      <c r="I492" s="20">
        <v>-6.368E-2</v>
      </c>
      <c r="J492" s="20">
        <v>-2</v>
      </c>
      <c r="K492" s="22" t="str">
        <f>VLOOKUP(B492,ref!F:G,2,FALSE)</f>
        <v>Dect</v>
      </c>
    </row>
    <row r="493" spans="1:11" x14ac:dyDescent="0.3">
      <c r="A493" t="s">
        <v>179</v>
      </c>
      <c r="B493" t="s">
        <v>43</v>
      </c>
      <c r="C493" t="s">
        <v>169</v>
      </c>
      <c r="D493" t="s">
        <v>170</v>
      </c>
      <c r="E493" t="s">
        <v>171</v>
      </c>
      <c r="F493" t="s">
        <v>490</v>
      </c>
      <c r="G493" s="19">
        <v>202603</v>
      </c>
      <c r="H493" t="s">
        <v>154</v>
      </c>
      <c r="I493" s="20">
        <v>-6.368E-2</v>
      </c>
      <c r="J493" s="20">
        <v>-2</v>
      </c>
      <c r="K493" s="22" t="str">
        <f>VLOOKUP(B493,ref!F:G,2,FALSE)</f>
        <v>Dect</v>
      </c>
    </row>
    <row r="494" spans="1:11" x14ac:dyDescent="0.3">
      <c r="A494" t="s">
        <v>179</v>
      </c>
      <c r="B494" t="s">
        <v>43</v>
      </c>
      <c r="C494" t="s">
        <v>169</v>
      </c>
      <c r="D494" t="s">
        <v>170</v>
      </c>
      <c r="E494" t="s">
        <v>171</v>
      </c>
      <c r="F494" t="s">
        <v>490</v>
      </c>
      <c r="G494" s="19">
        <v>202504</v>
      </c>
      <c r="H494" t="s">
        <v>157</v>
      </c>
      <c r="I494" s="20">
        <v>-6.368E-2</v>
      </c>
      <c r="J494" s="20">
        <v>-2</v>
      </c>
      <c r="K494" s="22" t="str">
        <f>VLOOKUP(B494,ref!F:G,2,FALSE)</f>
        <v>Dect</v>
      </c>
    </row>
    <row r="495" spans="1:11" x14ac:dyDescent="0.3">
      <c r="A495" t="s">
        <v>179</v>
      </c>
      <c r="B495" t="s">
        <v>43</v>
      </c>
      <c r="C495" t="s">
        <v>169</v>
      </c>
      <c r="D495" t="s">
        <v>170</v>
      </c>
      <c r="E495" t="s">
        <v>171</v>
      </c>
      <c r="F495" t="s">
        <v>490</v>
      </c>
      <c r="G495" s="19">
        <v>202505</v>
      </c>
      <c r="H495" t="s">
        <v>342</v>
      </c>
      <c r="I495" s="20">
        <v>-6.368E-2</v>
      </c>
      <c r="J495" s="20">
        <v>-2</v>
      </c>
      <c r="K495" s="22" t="str">
        <f>VLOOKUP(B495,ref!F:G,2,FALSE)</f>
        <v>Dect</v>
      </c>
    </row>
    <row r="496" spans="1:11" x14ac:dyDescent="0.3">
      <c r="A496" t="s">
        <v>179</v>
      </c>
      <c r="B496" t="s">
        <v>43</v>
      </c>
      <c r="C496" t="s">
        <v>169</v>
      </c>
      <c r="D496" t="s">
        <v>170</v>
      </c>
      <c r="E496" t="s">
        <v>171</v>
      </c>
      <c r="F496" t="s">
        <v>490</v>
      </c>
      <c r="G496" s="19">
        <v>202506</v>
      </c>
      <c r="H496" t="s">
        <v>343</v>
      </c>
      <c r="I496" s="20">
        <v>-6.368E-2</v>
      </c>
      <c r="J496" s="20">
        <v>-2</v>
      </c>
      <c r="K496" s="22" t="str">
        <f>VLOOKUP(B496,ref!F:G,2,FALSE)</f>
        <v>Dect</v>
      </c>
    </row>
    <row r="497" spans="1:11" x14ac:dyDescent="0.3">
      <c r="A497" t="s">
        <v>179</v>
      </c>
      <c r="B497" t="s">
        <v>43</v>
      </c>
      <c r="C497" t="s">
        <v>169</v>
      </c>
      <c r="D497" t="s">
        <v>170</v>
      </c>
      <c r="E497" t="s">
        <v>171</v>
      </c>
      <c r="F497" t="s">
        <v>490</v>
      </c>
      <c r="G497" s="19">
        <v>202507</v>
      </c>
      <c r="H497" t="s">
        <v>344</v>
      </c>
      <c r="I497" s="20">
        <v>-6.368E-2</v>
      </c>
      <c r="J497" s="20">
        <v>-2</v>
      </c>
      <c r="K497" s="22" t="str">
        <f>VLOOKUP(B497,ref!F:G,2,FALSE)</f>
        <v>Dect</v>
      </c>
    </row>
    <row r="498" spans="1:11" x14ac:dyDescent="0.3">
      <c r="A498" t="s">
        <v>179</v>
      </c>
      <c r="B498" t="s">
        <v>43</v>
      </c>
      <c r="C498" t="s">
        <v>169</v>
      </c>
      <c r="D498" t="s">
        <v>170</v>
      </c>
      <c r="E498" t="s">
        <v>171</v>
      </c>
      <c r="F498" t="s">
        <v>490</v>
      </c>
      <c r="G498" s="19">
        <v>202508</v>
      </c>
      <c r="H498" t="s">
        <v>345</v>
      </c>
      <c r="I498" s="20">
        <v>-6.368E-2</v>
      </c>
      <c r="J498" s="20">
        <v>-2</v>
      </c>
      <c r="K498" s="22" t="str">
        <f>VLOOKUP(B498,ref!F:G,2,FALSE)</f>
        <v>Dect</v>
      </c>
    </row>
    <row r="499" spans="1:11" x14ac:dyDescent="0.3">
      <c r="A499" t="s">
        <v>179</v>
      </c>
      <c r="B499" t="s">
        <v>43</v>
      </c>
      <c r="C499" t="s">
        <v>169</v>
      </c>
      <c r="D499" t="s">
        <v>170</v>
      </c>
      <c r="E499" t="s">
        <v>171</v>
      </c>
      <c r="F499" t="s">
        <v>490</v>
      </c>
      <c r="G499" s="19">
        <v>202509</v>
      </c>
      <c r="H499" t="s">
        <v>346</v>
      </c>
      <c r="I499" s="20">
        <v>-6.368E-2</v>
      </c>
      <c r="J499" s="20">
        <v>-2</v>
      </c>
      <c r="K499" s="22" t="str">
        <f>VLOOKUP(B499,ref!F:G,2,FALSE)</f>
        <v>Dect</v>
      </c>
    </row>
    <row r="500" spans="1:11" x14ac:dyDescent="0.3">
      <c r="A500" t="s">
        <v>179</v>
      </c>
      <c r="B500" t="s">
        <v>43</v>
      </c>
      <c r="C500" t="s">
        <v>169</v>
      </c>
      <c r="D500" t="s">
        <v>170</v>
      </c>
      <c r="E500" t="s">
        <v>171</v>
      </c>
      <c r="F500" t="s">
        <v>490</v>
      </c>
      <c r="G500" s="19">
        <v>202510</v>
      </c>
      <c r="H500" t="s">
        <v>347</v>
      </c>
      <c r="I500" s="20">
        <v>-6.368E-2</v>
      </c>
      <c r="J500" s="20">
        <v>-2</v>
      </c>
      <c r="K500" s="22" t="str">
        <f>VLOOKUP(B500,ref!F:G,2,FALSE)</f>
        <v>Dect</v>
      </c>
    </row>
    <row r="501" spans="1:11" x14ac:dyDescent="0.3">
      <c r="A501" t="s">
        <v>179</v>
      </c>
      <c r="B501" t="s">
        <v>43</v>
      </c>
      <c r="C501" t="s">
        <v>169</v>
      </c>
      <c r="D501" t="s">
        <v>170</v>
      </c>
      <c r="E501" t="s">
        <v>171</v>
      </c>
      <c r="F501" t="s">
        <v>490</v>
      </c>
      <c r="G501" s="19">
        <v>202511</v>
      </c>
      <c r="H501" t="s">
        <v>348</v>
      </c>
      <c r="I501" s="20">
        <v>-6.368E-2</v>
      </c>
      <c r="J501" s="20">
        <v>-2</v>
      </c>
      <c r="K501" s="22" t="str">
        <f>VLOOKUP(B501,ref!F:G,2,FALSE)</f>
        <v>Dect</v>
      </c>
    </row>
    <row r="502" spans="1:11" x14ac:dyDescent="0.3">
      <c r="A502" t="s">
        <v>179</v>
      </c>
      <c r="B502" t="s">
        <v>43</v>
      </c>
      <c r="C502" t="s">
        <v>169</v>
      </c>
      <c r="D502" t="s">
        <v>170</v>
      </c>
      <c r="E502" t="s">
        <v>171</v>
      </c>
      <c r="F502" t="s">
        <v>490</v>
      </c>
      <c r="G502" s="19">
        <v>202512</v>
      </c>
      <c r="H502" t="s">
        <v>349</v>
      </c>
      <c r="I502" s="20">
        <v>-6.368E-2</v>
      </c>
      <c r="J502" s="20">
        <v>-2</v>
      </c>
      <c r="K502" s="22" t="str">
        <f>VLOOKUP(B502,ref!F:G,2,FALSE)</f>
        <v>Dect</v>
      </c>
    </row>
    <row r="503" spans="1:11" x14ac:dyDescent="0.3">
      <c r="A503" t="s">
        <v>380</v>
      </c>
      <c r="B503" t="s">
        <v>30</v>
      </c>
      <c r="C503" t="s">
        <v>149</v>
      </c>
      <c r="D503" t="s">
        <v>361</v>
      </c>
      <c r="E503" t="s">
        <v>362</v>
      </c>
      <c r="F503" t="s">
        <v>405</v>
      </c>
      <c r="G503" s="19">
        <v>202505</v>
      </c>
      <c r="H503" t="s">
        <v>342</v>
      </c>
      <c r="I503" s="20">
        <v>-5.8680000000000003E-2</v>
      </c>
      <c r="J503" s="20">
        <v>-4</v>
      </c>
      <c r="K503" s="22" t="str">
        <f>VLOOKUP(B503,ref!F:G,2,FALSE)</f>
        <v>Beauty</v>
      </c>
    </row>
    <row r="504" spans="1:11" x14ac:dyDescent="0.3">
      <c r="A504" t="s">
        <v>380</v>
      </c>
      <c r="B504" t="s">
        <v>30</v>
      </c>
      <c r="C504" t="s">
        <v>149</v>
      </c>
      <c r="D504" t="s">
        <v>449</v>
      </c>
      <c r="E504" t="s">
        <v>450</v>
      </c>
      <c r="F504" t="s">
        <v>483</v>
      </c>
      <c r="G504" s="19">
        <v>202506</v>
      </c>
      <c r="H504" t="s">
        <v>343</v>
      </c>
      <c r="I504" s="20">
        <v>-5.5079999999999997E-2</v>
      </c>
      <c r="J504" s="20">
        <v>-18</v>
      </c>
      <c r="K504" s="22" t="str">
        <f>VLOOKUP(B504,ref!F:G,2,FALSE)</f>
        <v>Beauty</v>
      </c>
    </row>
    <row r="505" spans="1:11" x14ac:dyDescent="0.3">
      <c r="A505" t="s">
        <v>380</v>
      </c>
      <c r="B505" t="s">
        <v>30</v>
      </c>
      <c r="C505" t="s">
        <v>149</v>
      </c>
      <c r="D505" t="s">
        <v>449</v>
      </c>
      <c r="E505" t="s">
        <v>450</v>
      </c>
      <c r="F505" t="s">
        <v>483</v>
      </c>
      <c r="G505" s="19">
        <v>202507</v>
      </c>
      <c r="H505" t="s">
        <v>344</v>
      </c>
      <c r="I505" s="20">
        <v>-5.5079999999999997E-2</v>
      </c>
      <c r="J505" s="20">
        <v>-18</v>
      </c>
      <c r="K505" s="22" t="str">
        <f>VLOOKUP(B505,ref!F:G,2,FALSE)</f>
        <v>Beauty</v>
      </c>
    </row>
    <row r="506" spans="1:11" x14ac:dyDescent="0.3">
      <c r="A506" t="s">
        <v>354</v>
      </c>
      <c r="B506" t="s">
        <v>30</v>
      </c>
      <c r="C506" t="s">
        <v>149</v>
      </c>
      <c r="D506" t="s">
        <v>361</v>
      </c>
      <c r="E506" t="s">
        <v>362</v>
      </c>
      <c r="F506" t="s">
        <v>423</v>
      </c>
      <c r="G506" s="19">
        <v>202505</v>
      </c>
      <c r="H506" t="s">
        <v>342</v>
      </c>
      <c r="I506" s="20">
        <v>-5.2679999999999998E-2</v>
      </c>
      <c r="J506" s="20">
        <v>-4</v>
      </c>
      <c r="K506" s="22" t="str">
        <f>VLOOKUP(B506,ref!F:G,2,FALSE)</f>
        <v>Beauty</v>
      </c>
    </row>
    <row r="507" spans="1:11" x14ac:dyDescent="0.3">
      <c r="A507" t="s">
        <v>380</v>
      </c>
      <c r="B507" t="s">
        <v>30</v>
      </c>
      <c r="C507" t="s">
        <v>149</v>
      </c>
      <c r="D507" t="s">
        <v>449</v>
      </c>
      <c r="E507" t="s">
        <v>450</v>
      </c>
      <c r="F507" t="s">
        <v>489</v>
      </c>
      <c r="G507" s="19">
        <v>202506</v>
      </c>
      <c r="H507" t="s">
        <v>343</v>
      </c>
      <c r="I507" s="20">
        <v>-4.9799999999999997E-2</v>
      </c>
      <c r="J507" s="20">
        <v>-20</v>
      </c>
      <c r="K507" s="22" t="str">
        <f>VLOOKUP(B507,ref!F:G,2,FALSE)</f>
        <v>Beauty</v>
      </c>
    </row>
    <row r="508" spans="1:11" x14ac:dyDescent="0.3">
      <c r="A508" t="s">
        <v>380</v>
      </c>
      <c r="B508" t="s">
        <v>30</v>
      </c>
      <c r="C508" t="s">
        <v>149</v>
      </c>
      <c r="D508" t="s">
        <v>449</v>
      </c>
      <c r="E508" t="s">
        <v>450</v>
      </c>
      <c r="F508" t="s">
        <v>489</v>
      </c>
      <c r="G508" s="19">
        <v>202507</v>
      </c>
      <c r="H508" t="s">
        <v>344</v>
      </c>
      <c r="I508" s="20">
        <v>-4.9799999999999997E-2</v>
      </c>
      <c r="J508" s="20">
        <v>-20</v>
      </c>
      <c r="K508" s="22" t="str">
        <f>VLOOKUP(B508,ref!F:G,2,FALSE)</f>
        <v>Beauty</v>
      </c>
    </row>
    <row r="509" spans="1:11" x14ac:dyDescent="0.3">
      <c r="A509" t="s">
        <v>354</v>
      </c>
      <c r="B509" t="s">
        <v>30</v>
      </c>
      <c r="C509" t="s">
        <v>149</v>
      </c>
      <c r="D509" t="s">
        <v>361</v>
      </c>
      <c r="E509" t="s">
        <v>362</v>
      </c>
      <c r="F509" t="s">
        <v>452</v>
      </c>
      <c r="G509" s="19">
        <v>202505</v>
      </c>
      <c r="H509" t="s">
        <v>342</v>
      </c>
      <c r="I509" s="20">
        <v>-4.965E-2</v>
      </c>
      <c r="J509" s="20">
        <v>-5</v>
      </c>
      <c r="K509" s="22" t="str">
        <f>VLOOKUP(B509,ref!F:G,2,FALSE)</f>
        <v>Beauty</v>
      </c>
    </row>
    <row r="510" spans="1:11" x14ac:dyDescent="0.3">
      <c r="A510" t="s">
        <v>179</v>
      </c>
      <c r="B510" t="s">
        <v>43</v>
      </c>
      <c r="C510" t="s">
        <v>169</v>
      </c>
      <c r="D510" t="s">
        <v>170</v>
      </c>
      <c r="E510" t="s">
        <v>171</v>
      </c>
      <c r="F510" t="s">
        <v>491</v>
      </c>
      <c r="G510" s="19">
        <v>202504</v>
      </c>
      <c r="H510" t="s">
        <v>157</v>
      </c>
      <c r="I510" s="20">
        <v>-4.6940000000000003E-2</v>
      </c>
      <c r="J510" s="20">
        <v>-2</v>
      </c>
      <c r="K510" s="22" t="str">
        <f>VLOOKUP(B510,ref!F:G,2,FALSE)</f>
        <v>Dect</v>
      </c>
    </row>
    <row r="511" spans="1:11" x14ac:dyDescent="0.3">
      <c r="A511" t="s">
        <v>179</v>
      </c>
      <c r="B511" t="s">
        <v>43</v>
      </c>
      <c r="C511" t="s">
        <v>169</v>
      </c>
      <c r="D511" t="s">
        <v>170</v>
      </c>
      <c r="E511" t="s">
        <v>171</v>
      </c>
      <c r="F511" t="s">
        <v>491</v>
      </c>
      <c r="G511" s="19">
        <v>202505</v>
      </c>
      <c r="H511" t="s">
        <v>342</v>
      </c>
      <c r="I511" s="20">
        <v>-4.6940000000000003E-2</v>
      </c>
      <c r="J511" s="20">
        <v>-2</v>
      </c>
      <c r="K511" s="22" t="str">
        <f>VLOOKUP(B511,ref!F:G,2,FALSE)</f>
        <v>Dect</v>
      </c>
    </row>
    <row r="512" spans="1:11" x14ac:dyDescent="0.3">
      <c r="A512" t="s">
        <v>179</v>
      </c>
      <c r="B512" t="s">
        <v>43</v>
      </c>
      <c r="C512" t="s">
        <v>169</v>
      </c>
      <c r="D512" t="s">
        <v>170</v>
      </c>
      <c r="E512" t="s">
        <v>171</v>
      </c>
      <c r="F512" t="s">
        <v>491</v>
      </c>
      <c r="G512" s="19">
        <v>202506</v>
      </c>
      <c r="H512" t="s">
        <v>343</v>
      </c>
      <c r="I512" s="20">
        <v>-4.6940000000000003E-2</v>
      </c>
      <c r="J512" s="20">
        <v>-2</v>
      </c>
      <c r="K512" s="22" t="str">
        <f>VLOOKUP(B512,ref!F:G,2,FALSE)</f>
        <v>Dect</v>
      </c>
    </row>
    <row r="513" spans="1:11" x14ac:dyDescent="0.3">
      <c r="A513" t="s">
        <v>179</v>
      </c>
      <c r="B513" t="s">
        <v>43</v>
      </c>
      <c r="C513" t="s">
        <v>169</v>
      </c>
      <c r="D513" t="s">
        <v>170</v>
      </c>
      <c r="E513" t="s">
        <v>171</v>
      </c>
      <c r="F513" t="s">
        <v>507</v>
      </c>
      <c r="G513" s="19">
        <v>202504</v>
      </c>
      <c r="H513" t="s">
        <v>157</v>
      </c>
      <c r="I513" s="20">
        <v>-4.6510000000000003E-2</v>
      </c>
      <c r="J513" s="20">
        <v>-1</v>
      </c>
      <c r="K513" s="22" t="str">
        <f>VLOOKUP(B513,ref!F:G,2,FALSE)</f>
        <v>Dect</v>
      </c>
    </row>
    <row r="514" spans="1:11" x14ac:dyDescent="0.3">
      <c r="A514" t="s">
        <v>179</v>
      </c>
      <c r="B514" t="s">
        <v>43</v>
      </c>
      <c r="C514" t="s">
        <v>169</v>
      </c>
      <c r="D514" t="s">
        <v>170</v>
      </c>
      <c r="E514" t="s">
        <v>171</v>
      </c>
      <c r="F514" t="s">
        <v>507</v>
      </c>
      <c r="G514" s="19">
        <v>202505</v>
      </c>
      <c r="H514" t="s">
        <v>342</v>
      </c>
      <c r="I514" s="20">
        <v>-4.6510000000000003E-2</v>
      </c>
      <c r="J514" s="20">
        <v>-1</v>
      </c>
      <c r="K514" s="22" t="str">
        <f>VLOOKUP(B514,ref!F:G,2,FALSE)</f>
        <v>Dect</v>
      </c>
    </row>
    <row r="515" spans="1:11" x14ac:dyDescent="0.3">
      <c r="A515" t="s">
        <v>179</v>
      </c>
      <c r="B515" t="s">
        <v>43</v>
      </c>
      <c r="C515" t="s">
        <v>169</v>
      </c>
      <c r="D515" t="s">
        <v>170</v>
      </c>
      <c r="E515" t="s">
        <v>171</v>
      </c>
      <c r="F515" t="s">
        <v>507</v>
      </c>
      <c r="G515" s="19">
        <v>202506</v>
      </c>
      <c r="H515" t="s">
        <v>343</v>
      </c>
      <c r="I515" s="20">
        <v>-4.6510000000000003E-2</v>
      </c>
      <c r="J515" s="20">
        <v>-1</v>
      </c>
      <c r="K515" s="22" t="str">
        <f>VLOOKUP(B515,ref!F:G,2,FALSE)</f>
        <v>Dect</v>
      </c>
    </row>
    <row r="516" spans="1:11" x14ac:dyDescent="0.3">
      <c r="A516" t="s">
        <v>179</v>
      </c>
      <c r="B516" t="s">
        <v>43</v>
      </c>
      <c r="C516" t="s">
        <v>169</v>
      </c>
      <c r="D516" t="s">
        <v>170</v>
      </c>
      <c r="E516" t="s">
        <v>171</v>
      </c>
      <c r="F516" t="s">
        <v>507</v>
      </c>
      <c r="G516" s="19">
        <v>202507</v>
      </c>
      <c r="H516" t="s">
        <v>344</v>
      </c>
      <c r="I516" s="20">
        <v>-4.6510000000000003E-2</v>
      </c>
      <c r="J516" s="20">
        <v>-1</v>
      </c>
      <c r="K516" s="22" t="str">
        <f>VLOOKUP(B516,ref!F:G,2,FALSE)</f>
        <v>Dect</v>
      </c>
    </row>
    <row r="517" spans="1:11" x14ac:dyDescent="0.3">
      <c r="A517" t="s">
        <v>179</v>
      </c>
      <c r="B517" t="s">
        <v>40</v>
      </c>
      <c r="C517" t="s">
        <v>175</v>
      </c>
      <c r="D517" t="s">
        <v>492</v>
      </c>
      <c r="E517" t="s">
        <v>493</v>
      </c>
      <c r="F517" t="s">
        <v>494</v>
      </c>
      <c r="G517" s="19">
        <v>202504</v>
      </c>
      <c r="H517" t="s">
        <v>157</v>
      </c>
      <c r="I517" s="20">
        <v>-4.6420000000000003E-2</v>
      </c>
      <c r="J517" s="20">
        <v>-1</v>
      </c>
      <c r="K517" s="22" t="str">
        <f>VLOOKUP(B517,ref!F:G,2,FALSE)</f>
        <v>Home AV</v>
      </c>
    </row>
    <row r="518" spans="1:11" x14ac:dyDescent="0.3">
      <c r="A518" t="s">
        <v>380</v>
      </c>
      <c r="B518" t="s">
        <v>30</v>
      </c>
      <c r="C518" t="s">
        <v>149</v>
      </c>
      <c r="D518" t="s">
        <v>364</v>
      </c>
      <c r="E518" t="s">
        <v>365</v>
      </c>
      <c r="F518" t="s">
        <v>495</v>
      </c>
      <c r="G518" s="19">
        <v>202506</v>
      </c>
      <c r="H518" t="s">
        <v>343</v>
      </c>
      <c r="I518" s="20">
        <v>-4.5879999999999997E-2</v>
      </c>
      <c r="J518" s="20">
        <v>-4</v>
      </c>
      <c r="K518" s="22" t="str">
        <f>VLOOKUP(B518,ref!F:G,2,FALSE)</f>
        <v>Beauty</v>
      </c>
    </row>
    <row r="519" spans="1:11" x14ac:dyDescent="0.3">
      <c r="A519" t="s">
        <v>380</v>
      </c>
      <c r="B519" t="s">
        <v>30</v>
      </c>
      <c r="C519" t="s">
        <v>149</v>
      </c>
      <c r="D519" t="s">
        <v>364</v>
      </c>
      <c r="E519" t="s">
        <v>365</v>
      </c>
      <c r="F519" t="s">
        <v>495</v>
      </c>
      <c r="G519" s="19">
        <v>202507</v>
      </c>
      <c r="H519" t="s">
        <v>344</v>
      </c>
      <c r="I519" s="20">
        <v>-4.5879999999999997E-2</v>
      </c>
      <c r="J519" s="20">
        <v>-4</v>
      </c>
      <c r="K519" s="22" t="str">
        <f>VLOOKUP(B519,ref!F:G,2,FALSE)</f>
        <v>Beauty</v>
      </c>
    </row>
    <row r="520" spans="1:11" x14ac:dyDescent="0.3">
      <c r="A520" t="s">
        <v>354</v>
      </c>
      <c r="B520" t="s">
        <v>30</v>
      </c>
      <c r="C520" t="s">
        <v>149</v>
      </c>
      <c r="D520" t="s">
        <v>196</v>
      </c>
      <c r="E520" t="s">
        <v>197</v>
      </c>
      <c r="F520" t="s">
        <v>496</v>
      </c>
      <c r="G520" s="19">
        <v>202507</v>
      </c>
      <c r="H520" t="s">
        <v>344</v>
      </c>
      <c r="I520" s="20">
        <v>-4.4380000000000003E-2</v>
      </c>
      <c r="J520" s="20">
        <v>-7</v>
      </c>
      <c r="K520" s="22" t="str">
        <f>VLOOKUP(B520,ref!F:G,2,FALSE)</f>
        <v>Beauty</v>
      </c>
    </row>
    <row r="521" spans="1:11" x14ac:dyDescent="0.3">
      <c r="A521" t="s">
        <v>179</v>
      </c>
      <c r="B521" t="s">
        <v>40</v>
      </c>
      <c r="C521" t="s">
        <v>175</v>
      </c>
      <c r="D521" t="s">
        <v>188</v>
      </c>
      <c r="E521" t="s">
        <v>189</v>
      </c>
      <c r="F521" t="s">
        <v>497</v>
      </c>
      <c r="G521" s="19">
        <v>202601</v>
      </c>
      <c r="H521" t="s">
        <v>153</v>
      </c>
      <c r="I521" s="20">
        <v>-4.394E-2</v>
      </c>
      <c r="J521" s="20">
        <v>-1</v>
      </c>
      <c r="K521" s="22" t="str">
        <f>VLOOKUP(B521,ref!F:G,2,FALSE)</f>
        <v>Home AV</v>
      </c>
    </row>
    <row r="522" spans="1:11" x14ac:dyDescent="0.3">
      <c r="A522" t="s">
        <v>179</v>
      </c>
      <c r="B522" t="s">
        <v>40</v>
      </c>
      <c r="C522" t="s">
        <v>175</v>
      </c>
      <c r="D522" t="s">
        <v>188</v>
      </c>
      <c r="E522" t="s">
        <v>189</v>
      </c>
      <c r="F522" t="s">
        <v>497</v>
      </c>
      <c r="G522" s="19">
        <v>202602</v>
      </c>
      <c r="H522" t="s">
        <v>341</v>
      </c>
      <c r="I522" s="20">
        <v>-4.394E-2</v>
      </c>
      <c r="J522" s="20">
        <v>-1</v>
      </c>
      <c r="K522" s="22" t="str">
        <f>VLOOKUP(B522,ref!F:G,2,FALSE)</f>
        <v>Home AV</v>
      </c>
    </row>
    <row r="523" spans="1:11" x14ac:dyDescent="0.3">
      <c r="A523" t="s">
        <v>179</v>
      </c>
      <c r="B523" t="s">
        <v>40</v>
      </c>
      <c r="C523" t="s">
        <v>175</v>
      </c>
      <c r="D523" t="s">
        <v>188</v>
      </c>
      <c r="E523" t="s">
        <v>189</v>
      </c>
      <c r="F523" t="s">
        <v>497</v>
      </c>
      <c r="G523" s="19">
        <v>202603</v>
      </c>
      <c r="H523" t="s">
        <v>154</v>
      </c>
      <c r="I523" s="20">
        <v>-4.394E-2</v>
      </c>
      <c r="J523" s="20">
        <v>-1</v>
      </c>
      <c r="K523" s="22" t="str">
        <f>VLOOKUP(B523,ref!F:G,2,FALSE)</f>
        <v>Home AV</v>
      </c>
    </row>
    <row r="524" spans="1:11" x14ac:dyDescent="0.3">
      <c r="A524" t="s">
        <v>179</v>
      </c>
      <c r="B524" t="s">
        <v>40</v>
      </c>
      <c r="C524" t="s">
        <v>175</v>
      </c>
      <c r="D524" t="s">
        <v>188</v>
      </c>
      <c r="E524" t="s">
        <v>189</v>
      </c>
      <c r="F524" t="s">
        <v>497</v>
      </c>
      <c r="G524" s="19">
        <v>202504</v>
      </c>
      <c r="H524" t="s">
        <v>157</v>
      </c>
      <c r="I524" s="20">
        <v>-4.394E-2</v>
      </c>
      <c r="J524" s="20">
        <v>-1</v>
      </c>
      <c r="K524" s="22" t="str">
        <f>VLOOKUP(B524,ref!F:G,2,FALSE)</f>
        <v>Home AV</v>
      </c>
    </row>
    <row r="525" spans="1:11" x14ac:dyDescent="0.3">
      <c r="A525" t="s">
        <v>179</v>
      </c>
      <c r="B525" t="s">
        <v>40</v>
      </c>
      <c r="C525" t="s">
        <v>175</v>
      </c>
      <c r="D525" t="s">
        <v>188</v>
      </c>
      <c r="E525" t="s">
        <v>189</v>
      </c>
      <c r="F525" t="s">
        <v>497</v>
      </c>
      <c r="G525" s="19">
        <v>202505</v>
      </c>
      <c r="H525" t="s">
        <v>342</v>
      </c>
      <c r="I525" s="20">
        <v>-4.394E-2</v>
      </c>
      <c r="J525" s="20">
        <v>-1</v>
      </c>
      <c r="K525" s="22" t="str">
        <f>VLOOKUP(B525,ref!F:G,2,FALSE)</f>
        <v>Home AV</v>
      </c>
    </row>
    <row r="526" spans="1:11" x14ac:dyDescent="0.3">
      <c r="A526" t="s">
        <v>179</v>
      </c>
      <c r="B526" t="s">
        <v>40</v>
      </c>
      <c r="C526" t="s">
        <v>175</v>
      </c>
      <c r="D526" t="s">
        <v>188</v>
      </c>
      <c r="E526" t="s">
        <v>189</v>
      </c>
      <c r="F526" t="s">
        <v>497</v>
      </c>
      <c r="G526" s="19">
        <v>202506</v>
      </c>
      <c r="H526" t="s">
        <v>343</v>
      </c>
      <c r="I526" s="20">
        <v>-4.394E-2</v>
      </c>
      <c r="J526" s="20">
        <v>-1</v>
      </c>
      <c r="K526" s="22" t="str">
        <f>VLOOKUP(B526,ref!F:G,2,FALSE)</f>
        <v>Home AV</v>
      </c>
    </row>
    <row r="527" spans="1:11" x14ac:dyDescent="0.3">
      <c r="A527" t="s">
        <v>179</v>
      </c>
      <c r="B527" t="s">
        <v>40</v>
      </c>
      <c r="C527" t="s">
        <v>175</v>
      </c>
      <c r="D527" t="s">
        <v>188</v>
      </c>
      <c r="E527" t="s">
        <v>189</v>
      </c>
      <c r="F527" t="s">
        <v>497</v>
      </c>
      <c r="G527" s="19">
        <v>202507</v>
      </c>
      <c r="H527" t="s">
        <v>344</v>
      </c>
      <c r="I527" s="20">
        <v>-4.394E-2</v>
      </c>
      <c r="J527" s="20">
        <v>-1</v>
      </c>
      <c r="K527" s="22" t="str">
        <f>VLOOKUP(B527,ref!F:G,2,FALSE)</f>
        <v>Home AV</v>
      </c>
    </row>
    <row r="528" spans="1:11" x14ac:dyDescent="0.3">
      <c r="A528" t="s">
        <v>179</v>
      </c>
      <c r="B528" t="s">
        <v>40</v>
      </c>
      <c r="C528" t="s">
        <v>175</v>
      </c>
      <c r="D528" t="s">
        <v>188</v>
      </c>
      <c r="E528" t="s">
        <v>189</v>
      </c>
      <c r="F528" t="s">
        <v>497</v>
      </c>
      <c r="G528" s="19">
        <v>202508</v>
      </c>
      <c r="H528" t="s">
        <v>345</v>
      </c>
      <c r="I528" s="20">
        <v>-4.394E-2</v>
      </c>
      <c r="J528" s="20">
        <v>-1</v>
      </c>
      <c r="K528" s="22" t="str">
        <f>VLOOKUP(B528,ref!F:G,2,FALSE)</f>
        <v>Home AV</v>
      </c>
    </row>
    <row r="529" spans="1:11" x14ac:dyDescent="0.3">
      <c r="A529" t="s">
        <v>179</v>
      </c>
      <c r="B529" t="s">
        <v>40</v>
      </c>
      <c r="C529" t="s">
        <v>175</v>
      </c>
      <c r="D529" t="s">
        <v>188</v>
      </c>
      <c r="E529" t="s">
        <v>189</v>
      </c>
      <c r="F529" t="s">
        <v>497</v>
      </c>
      <c r="G529" s="19">
        <v>202509</v>
      </c>
      <c r="H529" t="s">
        <v>346</v>
      </c>
      <c r="I529" s="20">
        <v>-4.394E-2</v>
      </c>
      <c r="J529" s="20">
        <v>-1</v>
      </c>
      <c r="K529" s="22" t="str">
        <f>VLOOKUP(B529,ref!F:G,2,FALSE)</f>
        <v>Home AV</v>
      </c>
    </row>
    <row r="530" spans="1:11" x14ac:dyDescent="0.3">
      <c r="A530" t="s">
        <v>179</v>
      </c>
      <c r="B530" t="s">
        <v>40</v>
      </c>
      <c r="C530" t="s">
        <v>175</v>
      </c>
      <c r="D530" t="s">
        <v>188</v>
      </c>
      <c r="E530" t="s">
        <v>189</v>
      </c>
      <c r="F530" t="s">
        <v>497</v>
      </c>
      <c r="G530" s="19">
        <v>202510</v>
      </c>
      <c r="H530" t="s">
        <v>347</v>
      </c>
      <c r="I530" s="20">
        <v>-4.394E-2</v>
      </c>
      <c r="J530" s="20">
        <v>-1</v>
      </c>
      <c r="K530" s="22" t="str">
        <f>VLOOKUP(B530,ref!F:G,2,FALSE)</f>
        <v>Home AV</v>
      </c>
    </row>
    <row r="531" spans="1:11" x14ac:dyDescent="0.3">
      <c r="A531" t="s">
        <v>179</v>
      </c>
      <c r="B531" t="s">
        <v>40</v>
      </c>
      <c r="C531" t="s">
        <v>175</v>
      </c>
      <c r="D531" t="s">
        <v>188</v>
      </c>
      <c r="E531" t="s">
        <v>189</v>
      </c>
      <c r="F531" t="s">
        <v>497</v>
      </c>
      <c r="G531" s="19">
        <v>202511</v>
      </c>
      <c r="H531" t="s">
        <v>348</v>
      </c>
      <c r="I531" s="20">
        <v>-4.394E-2</v>
      </c>
      <c r="J531" s="20">
        <v>-1</v>
      </c>
      <c r="K531" s="22" t="str">
        <f>VLOOKUP(B531,ref!F:G,2,FALSE)</f>
        <v>Home AV</v>
      </c>
    </row>
    <row r="532" spans="1:11" x14ac:dyDescent="0.3">
      <c r="A532" t="s">
        <v>179</v>
      </c>
      <c r="B532" t="s">
        <v>40</v>
      </c>
      <c r="C532" t="s">
        <v>175</v>
      </c>
      <c r="D532" t="s">
        <v>188</v>
      </c>
      <c r="E532" t="s">
        <v>189</v>
      </c>
      <c r="F532" t="s">
        <v>497</v>
      </c>
      <c r="G532" s="19">
        <v>202512</v>
      </c>
      <c r="H532" t="s">
        <v>349</v>
      </c>
      <c r="I532" s="20">
        <v>-4.394E-2</v>
      </c>
      <c r="J532" s="20">
        <v>-1</v>
      </c>
      <c r="K532" s="22" t="str">
        <f>VLOOKUP(B532,ref!F:G,2,FALSE)</f>
        <v>Home AV</v>
      </c>
    </row>
    <row r="533" spans="1:11" x14ac:dyDescent="0.3">
      <c r="A533" t="s">
        <v>168</v>
      </c>
      <c r="B533" t="s">
        <v>43</v>
      </c>
      <c r="C533" t="s">
        <v>169</v>
      </c>
      <c r="D533" t="s">
        <v>170</v>
      </c>
      <c r="E533" t="s">
        <v>171</v>
      </c>
      <c r="F533" t="s">
        <v>475</v>
      </c>
      <c r="G533" s="19">
        <v>202504</v>
      </c>
      <c r="H533" t="s">
        <v>157</v>
      </c>
      <c r="I533" s="20">
        <v>-3.9120000000000002E-2</v>
      </c>
      <c r="J533" s="20">
        <v>-1</v>
      </c>
      <c r="K533" s="22" t="str">
        <f>VLOOKUP(B533,ref!F:G,2,FALSE)</f>
        <v>Dect</v>
      </c>
    </row>
    <row r="534" spans="1:11" x14ac:dyDescent="0.3">
      <c r="A534" t="s">
        <v>168</v>
      </c>
      <c r="B534" t="s">
        <v>43</v>
      </c>
      <c r="C534" t="s">
        <v>169</v>
      </c>
      <c r="D534" t="s">
        <v>170</v>
      </c>
      <c r="E534" t="s">
        <v>171</v>
      </c>
      <c r="F534" t="s">
        <v>475</v>
      </c>
      <c r="G534" s="19">
        <v>202505</v>
      </c>
      <c r="H534" t="s">
        <v>342</v>
      </c>
      <c r="I534" s="20">
        <v>-3.9120000000000002E-2</v>
      </c>
      <c r="J534" s="20">
        <v>-1</v>
      </c>
      <c r="K534" s="22" t="str">
        <f>VLOOKUP(B534,ref!F:G,2,FALSE)</f>
        <v>Dect</v>
      </c>
    </row>
    <row r="535" spans="1:11" x14ac:dyDescent="0.3">
      <c r="A535" t="s">
        <v>168</v>
      </c>
      <c r="B535" t="s">
        <v>43</v>
      </c>
      <c r="C535" t="s">
        <v>169</v>
      </c>
      <c r="D535" t="s">
        <v>170</v>
      </c>
      <c r="E535" t="s">
        <v>171</v>
      </c>
      <c r="F535" t="s">
        <v>475</v>
      </c>
      <c r="G535" s="19">
        <v>202506</v>
      </c>
      <c r="H535" t="s">
        <v>343</v>
      </c>
      <c r="I535" s="20">
        <v>-3.9120000000000002E-2</v>
      </c>
      <c r="J535" s="20">
        <v>-1</v>
      </c>
      <c r="K535" s="22" t="str">
        <f>VLOOKUP(B535,ref!F:G,2,FALSE)</f>
        <v>Dect</v>
      </c>
    </row>
    <row r="536" spans="1:11" x14ac:dyDescent="0.3">
      <c r="A536" t="s">
        <v>168</v>
      </c>
      <c r="B536" t="s">
        <v>43</v>
      </c>
      <c r="C536" t="s">
        <v>169</v>
      </c>
      <c r="D536" t="s">
        <v>170</v>
      </c>
      <c r="E536" t="s">
        <v>171</v>
      </c>
      <c r="F536" t="s">
        <v>475</v>
      </c>
      <c r="G536" s="19">
        <v>202507</v>
      </c>
      <c r="H536" t="s">
        <v>344</v>
      </c>
      <c r="I536" s="20">
        <v>-3.9120000000000002E-2</v>
      </c>
      <c r="J536" s="20">
        <v>-1</v>
      </c>
      <c r="K536" s="22" t="str">
        <f>VLOOKUP(B536,ref!F:G,2,FALSE)</f>
        <v>Dect</v>
      </c>
    </row>
    <row r="537" spans="1:11" x14ac:dyDescent="0.3">
      <c r="A537" t="s">
        <v>179</v>
      </c>
      <c r="B537" t="s">
        <v>30</v>
      </c>
      <c r="C537" t="s">
        <v>149</v>
      </c>
      <c r="D537" t="s">
        <v>190</v>
      </c>
      <c r="E537" t="s">
        <v>191</v>
      </c>
      <c r="F537" t="s">
        <v>107</v>
      </c>
      <c r="G537" s="19">
        <v>202504</v>
      </c>
      <c r="H537" t="s">
        <v>157</v>
      </c>
      <c r="I537" s="20">
        <v>-3.8440000000000002E-2</v>
      </c>
      <c r="J537" s="20">
        <v>-4</v>
      </c>
      <c r="K537" s="22" t="str">
        <f>VLOOKUP(B537,ref!F:G,2,FALSE)</f>
        <v>Beauty</v>
      </c>
    </row>
    <row r="538" spans="1:11" x14ac:dyDescent="0.3">
      <c r="A538" t="s">
        <v>179</v>
      </c>
      <c r="B538" t="s">
        <v>30</v>
      </c>
      <c r="C538" t="s">
        <v>149</v>
      </c>
      <c r="D538" t="s">
        <v>190</v>
      </c>
      <c r="E538" t="s">
        <v>191</v>
      </c>
      <c r="F538" t="s">
        <v>107</v>
      </c>
      <c r="G538" s="19">
        <v>202505</v>
      </c>
      <c r="H538" t="s">
        <v>342</v>
      </c>
      <c r="I538" s="20">
        <v>-3.8440000000000002E-2</v>
      </c>
      <c r="J538" s="20">
        <v>-4</v>
      </c>
      <c r="K538" s="22" t="str">
        <f>VLOOKUP(B538,ref!F:G,2,FALSE)</f>
        <v>Beauty</v>
      </c>
    </row>
    <row r="539" spans="1:11" x14ac:dyDescent="0.3">
      <c r="A539" t="s">
        <v>179</v>
      </c>
      <c r="B539" t="s">
        <v>30</v>
      </c>
      <c r="C539" t="s">
        <v>149</v>
      </c>
      <c r="D539" t="s">
        <v>190</v>
      </c>
      <c r="E539" t="s">
        <v>191</v>
      </c>
      <c r="F539" t="s">
        <v>107</v>
      </c>
      <c r="G539" s="19">
        <v>202506</v>
      </c>
      <c r="H539" t="s">
        <v>343</v>
      </c>
      <c r="I539" s="20">
        <v>-3.8440000000000002E-2</v>
      </c>
      <c r="J539" s="20">
        <v>-4</v>
      </c>
      <c r="K539" s="22" t="str">
        <f>VLOOKUP(B539,ref!F:G,2,FALSE)</f>
        <v>Beauty</v>
      </c>
    </row>
    <row r="540" spans="1:11" x14ac:dyDescent="0.3">
      <c r="A540" t="s">
        <v>179</v>
      </c>
      <c r="B540" t="s">
        <v>30</v>
      </c>
      <c r="C540" t="s">
        <v>149</v>
      </c>
      <c r="D540" t="s">
        <v>190</v>
      </c>
      <c r="E540" t="s">
        <v>191</v>
      </c>
      <c r="F540" t="s">
        <v>107</v>
      </c>
      <c r="G540" s="19">
        <v>202507</v>
      </c>
      <c r="H540" t="s">
        <v>344</v>
      </c>
      <c r="I540" s="20">
        <v>-3.8440000000000002E-2</v>
      </c>
      <c r="J540" s="20">
        <v>-4</v>
      </c>
      <c r="K540" s="22" t="str">
        <f>VLOOKUP(B540,ref!F:G,2,FALSE)</f>
        <v>Beauty</v>
      </c>
    </row>
    <row r="541" spans="1:11" x14ac:dyDescent="0.3">
      <c r="A541" t="s">
        <v>380</v>
      </c>
      <c r="B541" t="s">
        <v>30</v>
      </c>
      <c r="C541" t="s">
        <v>149</v>
      </c>
      <c r="D541" t="s">
        <v>364</v>
      </c>
      <c r="E541" t="s">
        <v>365</v>
      </c>
      <c r="F541" t="s">
        <v>484</v>
      </c>
      <c r="G541" s="19">
        <v>202505</v>
      </c>
      <c r="H541" t="s">
        <v>342</v>
      </c>
      <c r="I541" s="20">
        <v>-3.5120000000000012E-2</v>
      </c>
      <c r="J541" s="20">
        <v>-2</v>
      </c>
      <c r="K541" s="22" t="str">
        <f>VLOOKUP(B541,ref!F:G,2,FALSE)</f>
        <v>Beauty</v>
      </c>
    </row>
    <row r="542" spans="1:11" x14ac:dyDescent="0.3">
      <c r="A542" t="s">
        <v>179</v>
      </c>
      <c r="B542" t="s">
        <v>40</v>
      </c>
      <c r="C542" t="s">
        <v>175</v>
      </c>
      <c r="D542" t="s">
        <v>492</v>
      </c>
      <c r="E542" t="s">
        <v>493</v>
      </c>
      <c r="F542" t="s">
        <v>498</v>
      </c>
      <c r="G542" s="19">
        <v>202504</v>
      </c>
      <c r="H542" t="s">
        <v>157</v>
      </c>
      <c r="I542" s="20">
        <v>-3.2489999999999998E-2</v>
      </c>
      <c r="J542" s="20">
        <v>-1</v>
      </c>
      <c r="K542" s="22" t="str">
        <f>VLOOKUP(B542,ref!F:G,2,FALSE)</f>
        <v>Home AV</v>
      </c>
    </row>
    <row r="543" spans="1:11" x14ac:dyDescent="0.3">
      <c r="A543" t="s">
        <v>179</v>
      </c>
      <c r="B543" t="s">
        <v>43</v>
      </c>
      <c r="C543" t="s">
        <v>169</v>
      </c>
      <c r="D543" t="s">
        <v>170</v>
      </c>
      <c r="E543" t="s">
        <v>171</v>
      </c>
      <c r="F543" t="s">
        <v>499</v>
      </c>
      <c r="G543" s="19">
        <v>202601</v>
      </c>
      <c r="H543" t="s">
        <v>153</v>
      </c>
      <c r="I543" s="20">
        <v>-3.1269999999999999E-2</v>
      </c>
      <c r="J543" s="20">
        <v>-1</v>
      </c>
      <c r="K543" s="22" t="str">
        <f>VLOOKUP(B543,ref!F:G,2,FALSE)</f>
        <v>Dect</v>
      </c>
    </row>
    <row r="544" spans="1:11" x14ac:dyDescent="0.3">
      <c r="A544" t="s">
        <v>179</v>
      </c>
      <c r="B544" t="s">
        <v>43</v>
      </c>
      <c r="C544" t="s">
        <v>169</v>
      </c>
      <c r="D544" t="s">
        <v>170</v>
      </c>
      <c r="E544" t="s">
        <v>171</v>
      </c>
      <c r="F544" t="s">
        <v>499</v>
      </c>
      <c r="G544" s="19">
        <v>202602</v>
      </c>
      <c r="H544" t="s">
        <v>341</v>
      </c>
      <c r="I544" s="20">
        <v>-3.1269999999999999E-2</v>
      </c>
      <c r="J544" s="20">
        <v>-1</v>
      </c>
      <c r="K544" s="22" t="str">
        <f>VLOOKUP(B544,ref!F:G,2,FALSE)</f>
        <v>Dect</v>
      </c>
    </row>
    <row r="545" spans="1:11" x14ac:dyDescent="0.3">
      <c r="A545" t="s">
        <v>179</v>
      </c>
      <c r="B545" t="s">
        <v>43</v>
      </c>
      <c r="C545" t="s">
        <v>169</v>
      </c>
      <c r="D545" t="s">
        <v>170</v>
      </c>
      <c r="E545" t="s">
        <v>171</v>
      </c>
      <c r="F545" t="s">
        <v>499</v>
      </c>
      <c r="G545" s="19">
        <v>202603</v>
      </c>
      <c r="H545" t="s">
        <v>154</v>
      </c>
      <c r="I545" s="20">
        <v>-3.1269999999999999E-2</v>
      </c>
      <c r="J545" s="20">
        <v>-1</v>
      </c>
      <c r="K545" s="22" t="str">
        <f>VLOOKUP(B545,ref!F:G,2,FALSE)</f>
        <v>Dect</v>
      </c>
    </row>
    <row r="546" spans="1:11" x14ac:dyDescent="0.3">
      <c r="A546" t="s">
        <v>179</v>
      </c>
      <c r="B546" t="s">
        <v>43</v>
      </c>
      <c r="C546" t="s">
        <v>169</v>
      </c>
      <c r="D546" t="s">
        <v>170</v>
      </c>
      <c r="E546" t="s">
        <v>171</v>
      </c>
      <c r="F546" t="s">
        <v>499</v>
      </c>
      <c r="G546" s="19">
        <v>202504</v>
      </c>
      <c r="H546" t="s">
        <v>157</v>
      </c>
      <c r="I546" s="20">
        <v>-3.1269999999999999E-2</v>
      </c>
      <c r="J546" s="20">
        <v>-1</v>
      </c>
      <c r="K546" s="22" t="str">
        <f>VLOOKUP(B546,ref!F:G,2,FALSE)</f>
        <v>Dect</v>
      </c>
    </row>
    <row r="547" spans="1:11" x14ac:dyDescent="0.3">
      <c r="A547" t="s">
        <v>179</v>
      </c>
      <c r="B547" t="s">
        <v>43</v>
      </c>
      <c r="C547" t="s">
        <v>169</v>
      </c>
      <c r="D547" t="s">
        <v>170</v>
      </c>
      <c r="E547" t="s">
        <v>171</v>
      </c>
      <c r="F547" t="s">
        <v>499</v>
      </c>
      <c r="G547" s="19">
        <v>202505</v>
      </c>
      <c r="H547" t="s">
        <v>342</v>
      </c>
      <c r="I547" s="20">
        <v>-3.1269999999999999E-2</v>
      </c>
      <c r="J547" s="20">
        <v>-1</v>
      </c>
      <c r="K547" s="22" t="str">
        <f>VLOOKUP(B547,ref!F:G,2,FALSE)</f>
        <v>Dect</v>
      </c>
    </row>
    <row r="548" spans="1:11" x14ac:dyDescent="0.3">
      <c r="A548" t="s">
        <v>179</v>
      </c>
      <c r="B548" t="s">
        <v>43</v>
      </c>
      <c r="C548" t="s">
        <v>169</v>
      </c>
      <c r="D548" t="s">
        <v>170</v>
      </c>
      <c r="E548" t="s">
        <v>171</v>
      </c>
      <c r="F548" t="s">
        <v>499</v>
      </c>
      <c r="G548" s="19">
        <v>202506</v>
      </c>
      <c r="H548" t="s">
        <v>343</v>
      </c>
      <c r="I548" s="20">
        <v>-3.1269999999999999E-2</v>
      </c>
      <c r="J548" s="20">
        <v>-1</v>
      </c>
      <c r="K548" s="22" t="str">
        <f>VLOOKUP(B548,ref!F:G,2,FALSE)</f>
        <v>Dect</v>
      </c>
    </row>
    <row r="549" spans="1:11" x14ac:dyDescent="0.3">
      <c r="A549" t="s">
        <v>179</v>
      </c>
      <c r="B549" t="s">
        <v>43</v>
      </c>
      <c r="C549" t="s">
        <v>169</v>
      </c>
      <c r="D549" t="s">
        <v>170</v>
      </c>
      <c r="E549" t="s">
        <v>171</v>
      </c>
      <c r="F549" t="s">
        <v>499</v>
      </c>
      <c r="G549" s="19">
        <v>202507</v>
      </c>
      <c r="H549" t="s">
        <v>344</v>
      </c>
      <c r="I549" s="20">
        <v>-3.1269999999999999E-2</v>
      </c>
      <c r="J549" s="20">
        <v>-1</v>
      </c>
      <c r="K549" s="22" t="str">
        <f>VLOOKUP(B549,ref!F:G,2,FALSE)</f>
        <v>Dect</v>
      </c>
    </row>
    <row r="550" spans="1:11" x14ac:dyDescent="0.3">
      <c r="A550" t="s">
        <v>179</v>
      </c>
      <c r="B550" t="s">
        <v>43</v>
      </c>
      <c r="C550" t="s">
        <v>169</v>
      </c>
      <c r="D550" t="s">
        <v>170</v>
      </c>
      <c r="E550" t="s">
        <v>171</v>
      </c>
      <c r="F550" t="s">
        <v>499</v>
      </c>
      <c r="G550" s="19">
        <v>202508</v>
      </c>
      <c r="H550" t="s">
        <v>345</v>
      </c>
      <c r="I550" s="20">
        <v>-3.1269999999999999E-2</v>
      </c>
      <c r="J550" s="20">
        <v>-1</v>
      </c>
      <c r="K550" s="22" t="str">
        <f>VLOOKUP(B550,ref!F:G,2,FALSE)</f>
        <v>Dect</v>
      </c>
    </row>
    <row r="551" spans="1:11" x14ac:dyDescent="0.3">
      <c r="A551" t="s">
        <v>179</v>
      </c>
      <c r="B551" t="s">
        <v>43</v>
      </c>
      <c r="C551" t="s">
        <v>169</v>
      </c>
      <c r="D551" t="s">
        <v>170</v>
      </c>
      <c r="E551" t="s">
        <v>171</v>
      </c>
      <c r="F551" t="s">
        <v>499</v>
      </c>
      <c r="G551" s="19">
        <v>202509</v>
      </c>
      <c r="H551" t="s">
        <v>346</v>
      </c>
      <c r="I551" s="20">
        <v>-3.1269999999999999E-2</v>
      </c>
      <c r="J551" s="20">
        <v>-1</v>
      </c>
      <c r="K551" s="22" t="str">
        <f>VLOOKUP(B551,ref!F:G,2,FALSE)</f>
        <v>Dect</v>
      </c>
    </row>
    <row r="552" spans="1:11" x14ac:dyDescent="0.3">
      <c r="A552" t="s">
        <v>179</v>
      </c>
      <c r="B552" t="s">
        <v>43</v>
      </c>
      <c r="C552" t="s">
        <v>169</v>
      </c>
      <c r="D552" t="s">
        <v>170</v>
      </c>
      <c r="E552" t="s">
        <v>171</v>
      </c>
      <c r="F552" t="s">
        <v>499</v>
      </c>
      <c r="G552" s="19">
        <v>202510</v>
      </c>
      <c r="H552" t="s">
        <v>347</v>
      </c>
      <c r="I552" s="20">
        <v>-3.1269999999999999E-2</v>
      </c>
      <c r="J552" s="20">
        <v>-1</v>
      </c>
      <c r="K552" s="22" t="str">
        <f>VLOOKUP(B552,ref!F:G,2,FALSE)</f>
        <v>Dect</v>
      </c>
    </row>
    <row r="553" spans="1:11" x14ac:dyDescent="0.3">
      <c r="A553" t="s">
        <v>179</v>
      </c>
      <c r="B553" t="s">
        <v>43</v>
      </c>
      <c r="C553" t="s">
        <v>169</v>
      </c>
      <c r="D553" t="s">
        <v>170</v>
      </c>
      <c r="E553" t="s">
        <v>171</v>
      </c>
      <c r="F553" t="s">
        <v>499</v>
      </c>
      <c r="G553" s="19">
        <v>202511</v>
      </c>
      <c r="H553" t="s">
        <v>348</v>
      </c>
      <c r="I553" s="20">
        <v>-3.1269999999999999E-2</v>
      </c>
      <c r="J553" s="20">
        <v>-1</v>
      </c>
      <c r="K553" s="22" t="str">
        <f>VLOOKUP(B553,ref!F:G,2,FALSE)</f>
        <v>Dect</v>
      </c>
    </row>
    <row r="554" spans="1:11" x14ac:dyDescent="0.3">
      <c r="A554" t="s">
        <v>179</v>
      </c>
      <c r="B554" t="s">
        <v>43</v>
      </c>
      <c r="C554" t="s">
        <v>169</v>
      </c>
      <c r="D554" t="s">
        <v>170</v>
      </c>
      <c r="E554" t="s">
        <v>171</v>
      </c>
      <c r="F554" t="s">
        <v>499</v>
      </c>
      <c r="G554" s="19">
        <v>202512</v>
      </c>
      <c r="H554" t="s">
        <v>349</v>
      </c>
      <c r="I554" s="20">
        <v>-3.1269999999999999E-2</v>
      </c>
      <c r="J554" s="20">
        <v>-1</v>
      </c>
      <c r="K554" s="22" t="str">
        <f>VLOOKUP(B554,ref!F:G,2,FALSE)</f>
        <v>Dect</v>
      </c>
    </row>
    <row r="555" spans="1:11" x14ac:dyDescent="0.3">
      <c r="A555" t="s">
        <v>380</v>
      </c>
      <c r="B555" t="s">
        <v>30</v>
      </c>
      <c r="C555" t="s">
        <v>149</v>
      </c>
      <c r="D555" t="s">
        <v>150</v>
      </c>
      <c r="E555" t="s">
        <v>151</v>
      </c>
      <c r="F555" t="s">
        <v>445</v>
      </c>
      <c r="G555" s="19">
        <v>202506</v>
      </c>
      <c r="H555" t="s">
        <v>343</v>
      </c>
      <c r="I555" s="20">
        <v>-3.0599999999999999E-2</v>
      </c>
      <c r="J555" s="20">
        <v>-5</v>
      </c>
      <c r="K555" s="22" t="str">
        <f>VLOOKUP(B555,ref!F:G,2,FALSE)</f>
        <v>Beauty</v>
      </c>
    </row>
    <row r="556" spans="1:11" x14ac:dyDescent="0.3">
      <c r="A556" t="s">
        <v>380</v>
      </c>
      <c r="B556" t="s">
        <v>30</v>
      </c>
      <c r="C556" t="s">
        <v>149</v>
      </c>
      <c r="D556" t="s">
        <v>150</v>
      </c>
      <c r="E556" t="s">
        <v>151</v>
      </c>
      <c r="F556" t="s">
        <v>445</v>
      </c>
      <c r="G556" s="19">
        <v>202507</v>
      </c>
      <c r="H556" t="s">
        <v>344</v>
      </c>
      <c r="I556" s="20">
        <v>-3.0599999999999999E-2</v>
      </c>
      <c r="J556" s="20">
        <v>-5</v>
      </c>
      <c r="K556" s="22" t="str">
        <f>VLOOKUP(B556,ref!F:G,2,FALSE)</f>
        <v>Beauty</v>
      </c>
    </row>
    <row r="557" spans="1:11" x14ac:dyDescent="0.3">
      <c r="A557" t="s">
        <v>380</v>
      </c>
      <c r="B557" t="s">
        <v>30</v>
      </c>
      <c r="C557" t="s">
        <v>149</v>
      </c>
      <c r="D557" t="s">
        <v>390</v>
      </c>
      <c r="E557" t="s">
        <v>391</v>
      </c>
      <c r="F557" t="s">
        <v>443</v>
      </c>
      <c r="G557" s="19">
        <v>202505</v>
      </c>
      <c r="H557" t="s">
        <v>342</v>
      </c>
      <c r="I557" s="20">
        <v>-3.0040000000000001E-2</v>
      </c>
      <c r="J557" s="20">
        <v>-2</v>
      </c>
      <c r="K557" s="22" t="str">
        <f>VLOOKUP(B557,ref!F:G,2,FALSE)</f>
        <v>Beauty</v>
      </c>
    </row>
    <row r="558" spans="1:11" x14ac:dyDescent="0.3">
      <c r="A558" t="s">
        <v>380</v>
      </c>
      <c r="B558" t="s">
        <v>30</v>
      </c>
      <c r="C558" t="s">
        <v>149</v>
      </c>
      <c r="D558" t="s">
        <v>361</v>
      </c>
      <c r="E558" t="s">
        <v>362</v>
      </c>
      <c r="F558" t="s">
        <v>423</v>
      </c>
      <c r="G558" s="19">
        <v>202505</v>
      </c>
      <c r="H558" t="s">
        <v>342</v>
      </c>
      <c r="I558" s="20">
        <v>-2.6339999999999999E-2</v>
      </c>
      <c r="J558" s="20">
        <v>-2</v>
      </c>
      <c r="K558" s="22" t="str">
        <f>VLOOKUP(B558,ref!F:G,2,FALSE)</f>
        <v>Beauty</v>
      </c>
    </row>
    <row r="559" spans="1:11" x14ac:dyDescent="0.3">
      <c r="A559" t="s">
        <v>179</v>
      </c>
      <c r="B559" t="s">
        <v>40</v>
      </c>
      <c r="C559" t="s">
        <v>175</v>
      </c>
      <c r="D559" t="s">
        <v>500</v>
      </c>
      <c r="E559" t="s">
        <v>501</v>
      </c>
      <c r="F559" t="s">
        <v>502</v>
      </c>
      <c r="G559" s="19">
        <v>202601</v>
      </c>
      <c r="H559" t="s">
        <v>153</v>
      </c>
      <c r="I559" s="20">
        <v>-2.5479999999999999E-2</v>
      </c>
      <c r="J559" s="20">
        <v>-1</v>
      </c>
      <c r="K559" s="22" t="str">
        <f>VLOOKUP(B559,ref!F:G,2,FALSE)</f>
        <v>Home AV</v>
      </c>
    </row>
    <row r="560" spans="1:11" x14ac:dyDescent="0.3">
      <c r="A560" t="s">
        <v>179</v>
      </c>
      <c r="B560" t="s">
        <v>40</v>
      </c>
      <c r="C560" t="s">
        <v>175</v>
      </c>
      <c r="D560" t="s">
        <v>500</v>
      </c>
      <c r="E560" t="s">
        <v>501</v>
      </c>
      <c r="F560" t="s">
        <v>502</v>
      </c>
      <c r="G560" s="19">
        <v>202602</v>
      </c>
      <c r="H560" t="s">
        <v>341</v>
      </c>
      <c r="I560" s="20">
        <v>-2.5479999999999999E-2</v>
      </c>
      <c r="J560" s="20">
        <v>-1</v>
      </c>
      <c r="K560" s="22" t="str">
        <f>VLOOKUP(B560,ref!F:G,2,FALSE)</f>
        <v>Home AV</v>
      </c>
    </row>
    <row r="561" spans="1:11" x14ac:dyDescent="0.3">
      <c r="A561" t="s">
        <v>179</v>
      </c>
      <c r="B561" t="s">
        <v>40</v>
      </c>
      <c r="C561" t="s">
        <v>175</v>
      </c>
      <c r="D561" t="s">
        <v>500</v>
      </c>
      <c r="E561" t="s">
        <v>501</v>
      </c>
      <c r="F561" t="s">
        <v>502</v>
      </c>
      <c r="G561" s="19">
        <v>202603</v>
      </c>
      <c r="H561" t="s">
        <v>154</v>
      </c>
      <c r="I561" s="20">
        <v>-2.5479999999999999E-2</v>
      </c>
      <c r="J561" s="20">
        <v>-1</v>
      </c>
      <c r="K561" s="22" t="str">
        <f>VLOOKUP(B561,ref!F:G,2,FALSE)</f>
        <v>Home AV</v>
      </c>
    </row>
    <row r="562" spans="1:11" x14ac:dyDescent="0.3">
      <c r="A562" t="s">
        <v>179</v>
      </c>
      <c r="B562" t="s">
        <v>40</v>
      </c>
      <c r="C562" t="s">
        <v>175</v>
      </c>
      <c r="D562" t="s">
        <v>500</v>
      </c>
      <c r="E562" t="s">
        <v>501</v>
      </c>
      <c r="F562" t="s">
        <v>502</v>
      </c>
      <c r="G562" s="19">
        <v>202504</v>
      </c>
      <c r="H562" t="s">
        <v>157</v>
      </c>
      <c r="I562" s="20">
        <v>-2.5479999999999999E-2</v>
      </c>
      <c r="J562" s="20">
        <v>-1</v>
      </c>
      <c r="K562" s="22" t="str">
        <f>VLOOKUP(B562,ref!F:G,2,FALSE)</f>
        <v>Home AV</v>
      </c>
    </row>
    <row r="563" spans="1:11" x14ac:dyDescent="0.3">
      <c r="A563" t="s">
        <v>179</v>
      </c>
      <c r="B563" t="s">
        <v>40</v>
      </c>
      <c r="C563" t="s">
        <v>175</v>
      </c>
      <c r="D563" t="s">
        <v>500</v>
      </c>
      <c r="E563" t="s">
        <v>501</v>
      </c>
      <c r="F563" t="s">
        <v>502</v>
      </c>
      <c r="G563" s="19">
        <v>202505</v>
      </c>
      <c r="H563" t="s">
        <v>342</v>
      </c>
      <c r="I563" s="20">
        <v>-2.5479999999999999E-2</v>
      </c>
      <c r="J563" s="20">
        <v>-1</v>
      </c>
      <c r="K563" s="22" t="str">
        <f>VLOOKUP(B563,ref!F:G,2,FALSE)</f>
        <v>Home AV</v>
      </c>
    </row>
    <row r="564" spans="1:11" x14ac:dyDescent="0.3">
      <c r="A564" t="s">
        <v>179</v>
      </c>
      <c r="B564" t="s">
        <v>40</v>
      </c>
      <c r="C564" t="s">
        <v>175</v>
      </c>
      <c r="D564" t="s">
        <v>500</v>
      </c>
      <c r="E564" t="s">
        <v>501</v>
      </c>
      <c r="F564" t="s">
        <v>502</v>
      </c>
      <c r="G564" s="19">
        <v>202506</v>
      </c>
      <c r="H564" t="s">
        <v>343</v>
      </c>
      <c r="I564" s="20">
        <v>-2.5479999999999999E-2</v>
      </c>
      <c r="J564" s="20">
        <v>-1</v>
      </c>
      <c r="K564" s="22" t="str">
        <f>VLOOKUP(B564,ref!F:G,2,FALSE)</f>
        <v>Home AV</v>
      </c>
    </row>
    <row r="565" spans="1:11" x14ac:dyDescent="0.3">
      <c r="A565" t="s">
        <v>179</v>
      </c>
      <c r="B565" t="s">
        <v>40</v>
      </c>
      <c r="C565" t="s">
        <v>175</v>
      </c>
      <c r="D565" t="s">
        <v>500</v>
      </c>
      <c r="E565" t="s">
        <v>501</v>
      </c>
      <c r="F565" t="s">
        <v>502</v>
      </c>
      <c r="G565" s="19">
        <v>202507</v>
      </c>
      <c r="H565" t="s">
        <v>344</v>
      </c>
      <c r="I565" s="20">
        <v>-2.5479999999999999E-2</v>
      </c>
      <c r="J565" s="20">
        <v>-1</v>
      </c>
      <c r="K565" s="22" t="str">
        <f>VLOOKUP(B565,ref!F:G,2,FALSE)</f>
        <v>Home AV</v>
      </c>
    </row>
    <row r="566" spans="1:11" x14ac:dyDescent="0.3">
      <c r="A566" t="s">
        <v>179</v>
      </c>
      <c r="B566" t="s">
        <v>40</v>
      </c>
      <c r="C566" t="s">
        <v>175</v>
      </c>
      <c r="D566" t="s">
        <v>500</v>
      </c>
      <c r="E566" t="s">
        <v>501</v>
      </c>
      <c r="F566" t="s">
        <v>502</v>
      </c>
      <c r="G566" s="19">
        <v>202508</v>
      </c>
      <c r="H566" t="s">
        <v>345</v>
      </c>
      <c r="I566" s="20">
        <v>-2.5479999999999999E-2</v>
      </c>
      <c r="J566" s="20">
        <v>-1</v>
      </c>
      <c r="K566" s="22" t="str">
        <f>VLOOKUP(B566,ref!F:G,2,FALSE)</f>
        <v>Home AV</v>
      </c>
    </row>
    <row r="567" spans="1:11" x14ac:dyDescent="0.3">
      <c r="A567" t="s">
        <v>179</v>
      </c>
      <c r="B567" t="s">
        <v>40</v>
      </c>
      <c r="C567" t="s">
        <v>175</v>
      </c>
      <c r="D567" t="s">
        <v>500</v>
      </c>
      <c r="E567" t="s">
        <v>501</v>
      </c>
      <c r="F567" t="s">
        <v>502</v>
      </c>
      <c r="G567" s="19">
        <v>202509</v>
      </c>
      <c r="H567" t="s">
        <v>346</v>
      </c>
      <c r="I567" s="20">
        <v>-2.5479999999999999E-2</v>
      </c>
      <c r="J567" s="20">
        <v>-1</v>
      </c>
      <c r="K567" s="22" t="str">
        <f>VLOOKUP(B567,ref!F:G,2,FALSE)</f>
        <v>Home AV</v>
      </c>
    </row>
    <row r="568" spans="1:11" x14ac:dyDescent="0.3">
      <c r="A568" t="s">
        <v>179</v>
      </c>
      <c r="B568" t="s">
        <v>40</v>
      </c>
      <c r="C568" t="s">
        <v>175</v>
      </c>
      <c r="D568" t="s">
        <v>500</v>
      </c>
      <c r="E568" t="s">
        <v>501</v>
      </c>
      <c r="F568" t="s">
        <v>502</v>
      </c>
      <c r="G568" s="19">
        <v>202510</v>
      </c>
      <c r="H568" t="s">
        <v>347</v>
      </c>
      <c r="I568" s="20">
        <v>-2.5479999999999999E-2</v>
      </c>
      <c r="J568" s="20">
        <v>-1</v>
      </c>
      <c r="K568" s="22" t="str">
        <f>VLOOKUP(B568,ref!F:G,2,FALSE)</f>
        <v>Home AV</v>
      </c>
    </row>
    <row r="569" spans="1:11" x14ac:dyDescent="0.3">
      <c r="A569" t="s">
        <v>179</v>
      </c>
      <c r="B569" t="s">
        <v>40</v>
      </c>
      <c r="C569" t="s">
        <v>175</v>
      </c>
      <c r="D569" t="s">
        <v>500</v>
      </c>
      <c r="E569" t="s">
        <v>501</v>
      </c>
      <c r="F569" t="s">
        <v>502</v>
      </c>
      <c r="G569" s="19">
        <v>202511</v>
      </c>
      <c r="H569" t="s">
        <v>348</v>
      </c>
      <c r="I569" s="20">
        <v>-2.5479999999999999E-2</v>
      </c>
      <c r="J569" s="20">
        <v>-1</v>
      </c>
      <c r="K569" s="22" t="str">
        <f>VLOOKUP(B569,ref!F:G,2,FALSE)</f>
        <v>Home AV</v>
      </c>
    </row>
    <row r="570" spans="1:11" x14ac:dyDescent="0.3">
      <c r="A570" t="s">
        <v>179</v>
      </c>
      <c r="B570" t="s">
        <v>40</v>
      </c>
      <c r="C570" t="s">
        <v>175</v>
      </c>
      <c r="D570" t="s">
        <v>500</v>
      </c>
      <c r="E570" t="s">
        <v>501</v>
      </c>
      <c r="F570" t="s">
        <v>502</v>
      </c>
      <c r="G570" s="19">
        <v>202512</v>
      </c>
      <c r="H570" t="s">
        <v>349</v>
      </c>
      <c r="I570" s="20">
        <v>-2.5479999999999999E-2</v>
      </c>
      <c r="J570" s="20">
        <v>-1</v>
      </c>
      <c r="K570" s="22" t="str">
        <f>VLOOKUP(B570,ref!F:G,2,FALSE)</f>
        <v>Home AV</v>
      </c>
    </row>
    <row r="571" spans="1:11" x14ac:dyDescent="0.3">
      <c r="A571" t="s">
        <v>380</v>
      </c>
      <c r="B571" t="s">
        <v>30</v>
      </c>
      <c r="C571" t="s">
        <v>149</v>
      </c>
      <c r="D571" t="s">
        <v>414</v>
      </c>
      <c r="E571" t="s">
        <v>415</v>
      </c>
      <c r="F571" t="s">
        <v>432</v>
      </c>
      <c r="G571" s="19">
        <v>202507</v>
      </c>
      <c r="H571" t="s">
        <v>344</v>
      </c>
      <c r="I571" s="20">
        <v>-2.469E-2</v>
      </c>
      <c r="J571" s="20">
        <v>-1</v>
      </c>
      <c r="K571" s="22" t="str">
        <f>VLOOKUP(B571,ref!F:G,2,FALSE)</f>
        <v>Beauty</v>
      </c>
    </row>
    <row r="572" spans="1:11" x14ac:dyDescent="0.3">
      <c r="A572" t="s">
        <v>380</v>
      </c>
      <c r="B572" t="s">
        <v>30</v>
      </c>
      <c r="C572" t="s">
        <v>149</v>
      </c>
      <c r="D572" t="s">
        <v>414</v>
      </c>
      <c r="E572" t="s">
        <v>415</v>
      </c>
      <c r="F572" t="s">
        <v>432</v>
      </c>
      <c r="G572" s="19">
        <v>202508</v>
      </c>
      <c r="H572" t="s">
        <v>345</v>
      </c>
      <c r="I572" s="20">
        <v>-2.469E-2</v>
      </c>
      <c r="J572" s="20">
        <v>-1</v>
      </c>
      <c r="K572" s="22" t="str">
        <f>VLOOKUP(B572,ref!F:G,2,FALSE)</f>
        <v>Beauty</v>
      </c>
    </row>
    <row r="573" spans="1:11" x14ac:dyDescent="0.3">
      <c r="A573" t="s">
        <v>179</v>
      </c>
      <c r="B573" t="s">
        <v>43</v>
      </c>
      <c r="C573" t="s">
        <v>169</v>
      </c>
      <c r="D573" t="s">
        <v>170</v>
      </c>
      <c r="E573" t="s">
        <v>171</v>
      </c>
      <c r="F573" t="s">
        <v>503</v>
      </c>
      <c r="G573" s="19">
        <v>202504</v>
      </c>
      <c r="H573" t="s">
        <v>157</v>
      </c>
      <c r="I573" s="20">
        <v>-2.1919999999999999E-2</v>
      </c>
      <c r="J573" s="20">
        <v>-1</v>
      </c>
      <c r="K573" s="22" t="str">
        <f>VLOOKUP(B573,ref!F:G,2,FALSE)</f>
        <v>Dect</v>
      </c>
    </row>
    <row r="574" spans="1:11" x14ac:dyDescent="0.3">
      <c r="A574" t="s">
        <v>179</v>
      </c>
      <c r="B574" t="s">
        <v>43</v>
      </c>
      <c r="C574" t="s">
        <v>169</v>
      </c>
      <c r="D574" t="s">
        <v>170</v>
      </c>
      <c r="E574" t="s">
        <v>171</v>
      </c>
      <c r="F574" t="s">
        <v>503</v>
      </c>
      <c r="G574" s="19">
        <v>202505</v>
      </c>
      <c r="H574" t="s">
        <v>342</v>
      </c>
      <c r="I574" s="20">
        <v>-2.1919999999999999E-2</v>
      </c>
      <c r="J574" s="20">
        <v>-1</v>
      </c>
      <c r="K574" s="22" t="str">
        <f>VLOOKUP(B574,ref!F:G,2,FALSE)</f>
        <v>Dect</v>
      </c>
    </row>
    <row r="575" spans="1:11" x14ac:dyDescent="0.3">
      <c r="A575" t="s">
        <v>179</v>
      </c>
      <c r="B575" t="s">
        <v>43</v>
      </c>
      <c r="C575" t="s">
        <v>169</v>
      </c>
      <c r="D575" t="s">
        <v>170</v>
      </c>
      <c r="E575" t="s">
        <v>171</v>
      </c>
      <c r="F575" t="s">
        <v>503</v>
      </c>
      <c r="G575" s="19">
        <v>202506</v>
      </c>
      <c r="H575" t="s">
        <v>343</v>
      </c>
      <c r="I575" s="20">
        <v>-2.1919999999999999E-2</v>
      </c>
      <c r="J575" s="20">
        <v>-1</v>
      </c>
      <c r="K575" s="22" t="str">
        <f>VLOOKUP(B575,ref!F:G,2,FALSE)</f>
        <v>Dect</v>
      </c>
    </row>
    <row r="576" spans="1:11" x14ac:dyDescent="0.3">
      <c r="A576" t="s">
        <v>380</v>
      </c>
      <c r="B576" t="s">
        <v>30</v>
      </c>
      <c r="C576" t="s">
        <v>149</v>
      </c>
      <c r="D576" t="s">
        <v>190</v>
      </c>
      <c r="E576" t="s">
        <v>191</v>
      </c>
      <c r="F576" t="s">
        <v>504</v>
      </c>
      <c r="G576" s="19">
        <v>202505</v>
      </c>
      <c r="H576" t="s">
        <v>342</v>
      </c>
      <c r="I576" s="20">
        <v>-2.0289999999999999E-2</v>
      </c>
      <c r="J576" s="20">
        <v>-1</v>
      </c>
      <c r="K576" s="22" t="str">
        <f>VLOOKUP(B576,ref!F:G,2,FALSE)</f>
        <v>Beauty</v>
      </c>
    </row>
    <row r="577" spans="1:11" x14ac:dyDescent="0.3">
      <c r="A577" t="s">
        <v>380</v>
      </c>
      <c r="B577" t="s">
        <v>30</v>
      </c>
      <c r="C577" t="s">
        <v>149</v>
      </c>
      <c r="D577" t="s">
        <v>190</v>
      </c>
      <c r="E577" t="s">
        <v>191</v>
      </c>
      <c r="F577" t="s">
        <v>504</v>
      </c>
      <c r="G577" s="19">
        <v>202506</v>
      </c>
      <c r="H577" t="s">
        <v>343</v>
      </c>
      <c r="I577" s="20">
        <v>-2.0289999999999999E-2</v>
      </c>
      <c r="J577" s="20">
        <v>-1</v>
      </c>
      <c r="K577" s="22" t="str">
        <f>VLOOKUP(B577,ref!F:G,2,FALSE)</f>
        <v>Beauty</v>
      </c>
    </row>
    <row r="578" spans="1:11" x14ac:dyDescent="0.3">
      <c r="A578" t="s">
        <v>380</v>
      </c>
      <c r="B578" t="s">
        <v>30</v>
      </c>
      <c r="C578" t="s">
        <v>149</v>
      </c>
      <c r="D578" t="s">
        <v>190</v>
      </c>
      <c r="E578" t="s">
        <v>191</v>
      </c>
      <c r="F578" t="s">
        <v>504</v>
      </c>
      <c r="G578" s="19">
        <v>202507</v>
      </c>
      <c r="H578" t="s">
        <v>344</v>
      </c>
      <c r="I578" s="20">
        <v>-2.0289999999999999E-2</v>
      </c>
      <c r="J578" s="20">
        <v>-1</v>
      </c>
      <c r="K578" s="22" t="str">
        <f>VLOOKUP(B578,ref!F:G,2,FALSE)</f>
        <v>Beauty</v>
      </c>
    </row>
    <row r="579" spans="1:11" x14ac:dyDescent="0.3">
      <c r="A579" t="s">
        <v>380</v>
      </c>
      <c r="B579" t="s">
        <v>30</v>
      </c>
      <c r="C579" t="s">
        <v>149</v>
      </c>
      <c r="D579" t="s">
        <v>190</v>
      </c>
      <c r="E579" t="s">
        <v>191</v>
      </c>
      <c r="F579" t="s">
        <v>504</v>
      </c>
      <c r="G579" s="19">
        <v>202508</v>
      </c>
      <c r="H579" t="s">
        <v>345</v>
      </c>
      <c r="I579" s="20">
        <v>-2.0289999999999999E-2</v>
      </c>
      <c r="J579" s="20">
        <v>-1</v>
      </c>
      <c r="K579" s="22" t="str">
        <f>VLOOKUP(B579,ref!F:G,2,FALSE)</f>
        <v>Beauty</v>
      </c>
    </row>
    <row r="580" spans="1:11" x14ac:dyDescent="0.3">
      <c r="A580" t="s">
        <v>179</v>
      </c>
      <c r="B580" t="s">
        <v>43</v>
      </c>
      <c r="C580" t="s">
        <v>169</v>
      </c>
      <c r="D580" t="s">
        <v>170</v>
      </c>
      <c r="E580" t="s">
        <v>171</v>
      </c>
      <c r="F580" t="s">
        <v>505</v>
      </c>
      <c r="G580" s="19">
        <v>202504</v>
      </c>
      <c r="H580" t="s">
        <v>157</v>
      </c>
      <c r="I580" s="20">
        <v>-1.789E-2</v>
      </c>
      <c r="J580" s="20">
        <v>-1</v>
      </c>
      <c r="K580" s="22" t="str">
        <f>VLOOKUP(B580,ref!F:G,2,FALSE)</f>
        <v>Dect</v>
      </c>
    </row>
    <row r="581" spans="1:11" x14ac:dyDescent="0.3">
      <c r="A581" t="s">
        <v>179</v>
      </c>
      <c r="B581" t="s">
        <v>30</v>
      </c>
      <c r="C581" t="s">
        <v>149</v>
      </c>
      <c r="D581" t="s">
        <v>190</v>
      </c>
      <c r="E581" t="s">
        <v>191</v>
      </c>
      <c r="F581" t="s">
        <v>506</v>
      </c>
      <c r="G581" s="19">
        <v>202601</v>
      </c>
      <c r="H581" t="s">
        <v>153</v>
      </c>
      <c r="I581" s="20">
        <v>-1.3690000000000001E-2</v>
      </c>
      <c r="J581" s="20">
        <v>-1</v>
      </c>
      <c r="K581" s="22" t="str">
        <f>VLOOKUP(B581,ref!F:G,2,FALSE)</f>
        <v>Beauty</v>
      </c>
    </row>
    <row r="582" spans="1:11" x14ac:dyDescent="0.3">
      <c r="A582" t="s">
        <v>179</v>
      </c>
      <c r="B582" t="s">
        <v>30</v>
      </c>
      <c r="C582" t="s">
        <v>149</v>
      </c>
      <c r="D582" t="s">
        <v>190</v>
      </c>
      <c r="E582" t="s">
        <v>191</v>
      </c>
      <c r="F582" t="s">
        <v>506</v>
      </c>
      <c r="G582" s="19">
        <v>202602</v>
      </c>
      <c r="H582" t="s">
        <v>341</v>
      </c>
      <c r="I582" s="20">
        <v>-1.3690000000000001E-2</v>
      </c>
      <c r="J582" s="20">
        <v>-1</v>
      </c>
      <c r="K582" s="22" t="str">
        <f>VLOOKUP(B582,ref!F:G,2,FALSE)</f>
        <v>Beauty</v>
      </c>
    </row>
    <row r="583" spans="1:11" x14ac:dyDescent="0.3">
      <c r="A583" t="s">
        <v>179</v>
      </c>
      <c r="B583" t="s">
        <v>30</v>
      </c>
      <c r="C583" t="s">
        <v>149</v>
      </c>
      <c r="D583" t="s">
        <v>190</v>
      </c>
      <c r="E583" t="s">
        <v>191</v>
      </c>
      <c r="F583" t="s">
        <v>506</v>
      </c>
      <c r="G583" s="19">
        <v>202603</v>
      </c>
      <c r="H583" t="s">
        <v>154</v>
      </c>
      <c r="I583" s="20">
        <v>-1.3690000000000001E-2</v>
      </c>
      <c r="J583" s="20">
        <v>-1</v>
      </c>
      <c r="K583" s="22" t="str">
        <f>VLOOKUP(B583,ref!F:G,2,FALSE)</f>
        <v>Beauty</v>
      </c>
    </row>
    <row r="584" spans="1:11" x14ac:dyDescent="0.3">
      <c r="A584" t="s">
        <v>179</v>
      </c>
      <c r="B584" t="s">
        <v>30</v>
      </c>
      <c r="C584" t="s">
        <v>149</v>
      </c>
      <c r="D584" t="s">
        <v>190</v>
      </c>
      <c r="E584" t="s">
        <v>191</v>
      </c>
      <c r="F584" t="s">
        <v>506</v>
      </c>
      <c r="G584" s="19">
        <v>202504</v>
      </c>
      <c r="H584" t="s">
        <v>157</v>
      </c>
      <c r="I584" s="20">
        <v>-1.3690000000000001E-2</v>
      </c>
      <c r="J584" s="20">
        <v>-1</v>
      </c>
      <c r="K584" s="22" t="str">
        <f>VLOOKUP(B584,ref!F:G,2,FALSE)</f>
        <v>Beauty</v>
      </c>
    </row>
    <row r="585" spans="1:11" x14ac:dyDescent="0.3">
      <c r="A585" t="s">
        <v>179</v>
      </c>
      <c r="B585" t="s">
        <v>30</v>
      </c>
      <c r="C585" t="s">
        <v>149</v>
      </c>
      <c r="D585" t="s">
        <v>190</v>
      </c>
      <c r="E585" t="s">
        <v>191</v>
      </c>
      <c r="F585" t="s">
        <v>506</v>
      </c>
      <c r="G585" s="19">
        <v>202505</v>
      </c>
      <c r="H585" t="s">
        <v>342</v>
      </c>
      <c r="I585" s="20">
        <v>-1.3690000000000001E-2</v>
      </c>
      <c r="J585" s="20">
        <v>-1</v>
      </c>
      <c r="K585" s="22" t="str">
        <f>VLOOKUP(B585,ref!F:G,2,FALSE)</f>
        <v>Beauty</v>
      </c>
    </row>
    <row r="586" spans="1:11" x14ac:dyDescent="0.3">
      <c r="A586" t="s">
        <v>179</v>
      </c>
      <c r="B586" t="s">
        <v>30</v>
      </c>
      <c r="C586" t="s">
        <v>149</v>
      </c>
      <c r="D586" t="s">
        <v>190</v>
      </c>
      <c r="E586" t="s">
        <v>191</v>
      </c>
      <c r="F586" t="s">
        <v>506</v>
      </c>
      <c r="G586" s="19">
        <v>202506</v>
      </c>
      <c r="H586" t="s">
        <v>343</v>
      </c>
      <c r="I586" s="20">
        <v>-1.3690000000000001E-2</v>
      </c>
      <c r="J586" s="20">
        <v>-1</v>
      </c>
      <c r="K586" s="22" t="str">
        <f>VLOOKUP(B586,ref!F:G,2,FALSE)</f>
        <v>Beauty</v>
      </c>
    </row>
    <row r="587" spans="1:11" x14ac:dyDescent="0.3">
      <c r="A587" t="s">
        <v>179</v>
      </c>
      <c r="B587" t="s">
        <v>30</v>
      </c>
      <c r="C587" t="s">
        <v>149</v>
      </c>
      <c r="D587" t="s">
        <v>190</v>
      </c>
      <c r="E587" t="s">
        <v>191</v>
      </c>
      <c r="F587" t="s">
        <v>506</v>
      </c>
      <c r="G587" s="19">
        <v>202507</v>
      </c>
      <c r="H587" t="s">
        <v>344</v>
      </c>
      <c r="I587" s="20">
        <v>-1.3690000000000001E-2</v>
      </c>
      <c r="J587" s="20">
        <v>-1</v>
      </c>
      <c r="K587" s="22" t="str">
        <f>VLOOKUP(B587,ref!F:G,2,FALSE)</f>
        <v>Beauty</v>
      </c>
    </row>
    <row r="588" spans="1:11" x14ac:dyDescent="0.3">
      <c r="A588" t="s">
        <v>179</v>
      </c>
      <c r="B588" t="s">
        <v>30</v>
      </c>
      <c r="C588" t="s">
        <v>149</v>
      </c>
      <c r="D588" t="s">
        <v>190</v>
      </c>
      <c r="E588" t="s">
        <v>191</v>
      </c>
      <c r="F588" t="s">
        <v>506</v>
      </c>
      <c r="G588" s="19">
        <v>202508</v>
      </c>
      <c r="H588" t="s">
        <v>345</v>
      </c>
      <c r="I588" s="20">
        <v>-1.3690000000000001E-2</v>
      </c>
      <c r="J588" s="20">
        <v>-1</v>
      </c>
      <c r="K588" s="22" t="str">
        <f>VLOOKUP(B588,ref!F:G,2,FALSE)</f>
        <v>Beauty</v>
      </c>
    </row>
    <row r="589" spans="1:11" x14ac:dyDescent="0.3">
      <c r="A589" t="s">
        <v>179</v>
      </c>
      <c r="B589" t="s">
        <v>30</v>
      </c>
      <c r="C589" t="s">
        <v>149</v>
      </c>
      <c r="D589" t="s">
        <v>190</v>
      </c>
      <c r="E589" t="s">
        <v>191</v>
      </c>
      <c r="F589" t="s">
        <v>506</v>
      </c>
      <c r="G589" s="19">
        <v>202509</v>
      </c>
      <c r="H589" t="s">
        <v>346</v>
      </c>
      <c r="I589" s="20">
        <v>-1.3690000000000001E-2</v>
      </c>
      <c r="J589" s="20">
        <v>-1</v>
      </c>
      <c r="K589" s="22" t="str">
        <f>VLOOKUP(B589,ref!F:G,2,FALSE)</f>
        <v>Beauty</v>
      </c>
    </row>
    <row r="590" spans="1:11" x14ac:dyDescent="0.3">
      <c r="A590" t="s">
        <v>179</v>
      </c>
      <c r="B590" t="s">
        <v>30</v>
      </c>
      <c r="C590" t="s">
        <v>149</v>
      </c>
      <c r="D590" t="s">
        <v>190</v>
      </c>
      <c r="E590" t="s">
        <v>191</v>
      </c>
      <c r="F590" t="s">
        <v>506</v>
      </c>
      <c r="G590" s="19">
        <v>202510</v>
      </c>
      <c r="H590" t="s">
        <v>347</v>
      </c>
      <c r="I590" s="20">
        <v>-1.3690000000000001E-2</v>
      </c>
      <c r="J590" s="20">
        <v>-1</v>
      </c>
      <c r="K590" s="22" t="str">
        <f>VLOOKUP(B590,ref!F:G,2,FALSE)</f>
        <v>Beauty</v>
      </c>
    </row>
    <row r="591" spans="1:11" x14ac:dyDescent="0.3">
      <c r="A591" t="s">
        <v>179</v>
      </c>
      <c r="B591" t="s">
        <v>30</v>
      </c>
      <c r="C591" t="s">
        <v>149</v>
      </c>
      <c r="D591" t="s">
        <v>190</v>
      </c>
      <c r="E591" t="s">
        <v>191</v>
      </c>
      <c r="F591" t="s">
        <v>506</v>
      </c>
      <c r="G591" s="19">
        <v>202511</v>
      </c>
      <c r="H591" t="s">
        <v>348</v>
      </c>
      <c r="I591" s="20">
        <v>-1.3690000000000001E-2</v>
      </c>
      <c r="J591" s="20">
        <v>-1</v>
      </c>
      <c r="K591" s="22" t="str">
        <f>VLOOKUP(B591,ref!F:G,2,FALSE)</f>
        <v>Beauty</v>
      </c>
    </row>
    <row r="592" spans="1:11" x14ac:dyDescent="0.3">
      <c r="A592" t="s">
        <v>179</v>
      </c>
      <c r="B592" t="s">
        <v>30</v>
      </c>
      <c r="C592" t="s">
        <v>149</v>
      </c>
      <c r="D592" t="s">
        <v>190</v>
      </c>
      <c r="E592" t="s">
        <v>191</v>
      </c>
      <c r="F592" t="s">
        <v>506</v>
      </c>
      <c r="G592" s="19">
        <v>202512</v>
      </c>
      <c r="H592" t="s">
        <v>349</v>
      </c>
      <c r="I592" s="20">
        <v>-1.3690000000000001E-2</v>
      </c>
      <c r="J592" s="20">
        <v>-1</v>
      </c>
      <c r="K592" s="22" t="str">
        <f>VLOOKUP(B592,ref!F:G,2,FALSE)</f>
        <v>Beauty</v>
      </c>
    </row>
    <row r="593" spans="1:11" x14ac:dyDescent="0.3">
      <c r="A593" t="s">
        <v>179</v>
      </c>
      <c r="B593" t="s">
        <v>30</v>
      </c>
      <c r="C593" t="s">
        <v>149</v>
      </c>
      <c r="D593" t="s">
        <v>196</v>
      </c>
      <c r="E593" t="s">
        <v>197</v>
      </c>
      <c r="F593" t="s">
        <v>198</v>
      </c>
      <c r="G593" s="19">
        <v>202504</v>
      </c>
      <c r="H593" t="s">
        <v>157</v>
      </c>
      <c r="I593" s="20">
        <v>-1.1480000000000001E-2</v>
      </c>
      <c r="J593" s="20">
        <v>-2</v>
      </c>
      <c r="K593" s="22" t="str">
        <f>VLOOKUP(B593,ref!F:G,2,FALSE)</f>
        <v>Beauty</v>
      </c>
    </row>
    <row r="594" spans="1:11" x14ac:dyDescent="0.3">
      <c r="A594" t="s">
        <v>179</v>
      </c>
      <c r="B594" t="s">
        <v>30</v>
      </c>
      <c r="C594" t="s">
        <v>149</v>
      </c>
      <c r="D594" t="s">
        <v>196</v>
      </c>
      <c r="E594" t="s">
        <v>197</v>
      </c>
      <c r="F594" t="s">
        <v>198</v>
      </c>
      <c r="G594" s="19">
        <v>202505</v>
      </c>
      <c r="H594" t="s">
        <v>342</v>
      </c>
      <c r="I594" s="20">
        <v>-1.1480000000000001E-2</v>
      </c>
      <c r="J594" s="20">
        <v>-2</v>
      </c>
      <c r="K594" s="22" t="str">
        <f>VLOOKUP(B594,ref!F:G,2,FALSE)</f>
        <v>Beauty</v>
      </c>
    </row>
    <row r="595" spans="1:11" x14ac:dyDescent="0.3">
      <c r="A595" t="s">
        <v>179</v>
      </c>
      <c r="B595" t="s">
        <v>30</v>
      </c>
      <c r="C595" t="s">
        <v>149</v>
      </c>
      <c r="D595" t="s">
        <v>196</v>
      </c>
      <c r="E595" t="s">
        <v>197</v>
      </c>
      <c r="F595" t="s">
        <v>198</v>
      </c>
      <c r="G595" s="19">
        <v>202506</v>
      </c>
      <c r="H595" t="s">
        <v>343</v>
      </c>
      <c r="I595" s="20">
        <v>-1.1480000000000001E-2</v>
      </c>
      <c r="J595" s="20">
        <v>-2</v>
      </c>
      <c r="K595" s="22" t="str">
        <f>VLOOKUP(B595,ref!F:G,2,FALSE)</f>
        <v>Beauty</v>
      </c>
    </row>
    <row r="596" spans="1:11" x14ac:dyDescent="0.3">
      <c r="A596" t="s">
        <v>179</v>
      </c>
      <c r="B596" t="s">
        <v>30</v>
      </c>
      <c r="C596" t="s">
        <v>149</v>
      </c>
      <c r="D596" t="s">
        <v>196</v>
      </c>
      <c r="E596" t="s">
        <v>197</v>
      </c>
      <c r="F596" t="s">
        <v>198</v>
      </c>
      <c r="G596" s="19">
        <v>202507</v>
      </c>
      <c r="H596" t="s">
        <v>344</v>
      </c>
      <c r="I596" s="20">
        <v>-1.1480000000000001E-2</v>
      </c>
      <c r="J596" s="20">
        <v>-2</v>
      </c>
      <c r="K596" s="22" t="str">
        <f>VLOOKUP(B596,ref!F:G,2,FALSE)</f>
        <v>Beauty</v>
      </c>
    </row>
    <row r="597" spans="1:11" x14ac:dyDescent="0.3">
      <c r="A597" t="s">
        <v>179</v>
      </c>
      <c r="B597" t="s">
        <v>30</v>
      </c>
      <c r="C597" t="s">
        <v>149</v>
      </c>
      <c r="D597" t="s">
        <v>196</v>
      </c>
      <c r="E597" t="s">
        <v>197</v>
      </c>
      <c r="F597" t="s">
        <v>198</v>
      </c>
      <c r="G597" s="19">
        <v>202508</v>
      </c>
      <c r="H597" t="s">
        <v>345</v>
      </c>
      <c r="I597" s="20">
        <v>-1.1480000000000001E-2</v>
      </c>
      <c r="J597" s="20">
        <v>-2</v>
      </c>
      <c r="K597" s="22" t="str">
        <f>VLOOKUP(B597,ref!F:G,2,FALSE)</f>
        <v>Beauty</v>
      </c>
    </row>
    <row r="598" spans="1:11" x14ac:dyDescent="0.3">
      <c r="A598" t="s">
        <v>179</v>
      </c>
      <c r="B598" t="s">
        <v>30</v>
      </c>
      <c r="C598" t="s">
        <v>149</v>
      </c>
      <c r="D598" t="s">
        <v>196</v>
      </c>
      <c r="E598" t="s">
        <v>197</v>
      </c>
      <c r="F598" t="s">
        <v>198</v>
      </c>
      <c r="G598" s="19">
        <v>202509</v>
      </c>
      <c r="H598" t="s">
        <v>346</v>
      </c>
      <c r="I598" s="20">
        <v>-1.1480000000000001E-2</v>
      </c>
      <c r="J598" s="20">
        <v>-2</v>
      </c>
      <c r="K598" s="22" t="str">
        <f>VLOOKUP(B598,ref!F:G,2,FALSE)</f>
        <v>Beauty</v>
      </c>
    </row>
    <row r="599" spans="1:11" x14ac:dyDescent="0.3">
      <c r="A599" t="s">
        <v>179</v>
      </c>
      <c r="B599" t="s">
        <v>30</v>
      </c>
      <c r="C599" t="s">
        <v>149</v>
      </c>
      <c r="D599" t="s">
        <v>196</v>
      </c>
      <c r="E599" t="s">
        <v>197</v>
      </c>
      <c r="F599" t="s">
        <v>198</v>
      </c>
      <c r="G599" s="19">
        <v>202510</v>
      </c>
      <c r="H599" t="s">
        <v>347</v>
      </c>
      <c r="I599" s="20">
        <v>-1.1480000000000001E-2</v>
      </c>
      <c r="J599" s="20">
        <v>-2</v>
      </c>
      <c r="K599" s="22" t="str">
        <f>VLOOKUP(B599,ref!F:G,2,FALSE)</f>
        <v>Beauty</v>
      </c>
    </row>
    <row r="600" spans="1:11" x14ac:dyDescent="0.3">
      <c r="A600" t="s">
        <v>179</v>
      </c>
      <c r="B600" t="s">
        <v>32</v>
      </c>
      <c r="C600" t="s">
        <v>178</v>
      </c>
      <c r="D600" t="s">
        <v>199</v>
      </c>
      <c r="E600" t="s">
        <v>200</v>
      </c>
      <c r="F600" t="s">
        <v>508</v>
      </c>
      <c r="G600" s="19">
        <v>202504</v>
      </c>
      <c r="H600" t="s">
        <v>157</v>
      </c>
      <c r="I600" s="20">
        <v>-9.300000000000001E-3</v>
      </c>
      <c r="J600" s="20">
        <v>-6</v>
      </c>
      <c r="K600" s="22" t="str">
        <f>VLOOKUP(B600,ref!F:G,2,FALSE)</f>
        <v>HP</v>
      </c>
    </row>
    <row r="601" spans="1:11" x14ac:dyDescent="0.3">
      <c r="A601" t="s">
        <v>179</v>
      </c>
      <c r="B601" t="s">
        <v>32</v>
      </c>
      <c r="C601" t="s">
        <v>178</v>
      </c>
      <c r="D601" t="s">
        <v>199</v>
      </c>
      <c r="E601" t="s">
        <v>200</v>
      </c>
      <c r="F601" t="s">
        <v>508</v>
      </c>
      <c r="G601" s="19">
        <v>202505</v>
      </c>
      <c r="H601" t="s">
        <v>342</v>
      </c>
      <c r="I601" s="20">
        <v>-9.300000000000001E-3</v>
      </c>
      <c r="J601" s="20">
        <v>-6</v>
      </c>
      <c r="K601" s="22" t="str">
        <f>VLOOKUP(B601,ref!F:G,2,FALSE)</f>
        <v>HP</v>
      </c>
    </row>
    <row r="602" spans="1:11" x14ac:dyDescent="0.3">
      <c r="A602" t="s">
        <v>179</v>
      </c>
      <c r="B602" t="s">
        <v>32</v>
      </c>
      <c r="C602" t="s">
        <v>178</v>
      </c>
      <c r="D602" t="s">
        <v>199</v>
      </c>
      <c r="E602" t="s">
        <v>200</v>
      </c>
      <c r="F602" t="s">
        <v>508</v>
      </c>
      <c r="G602" s="19">
        <v>202506</v>
      </c>
      <c r="H602" t="s">
        <v>343</v>
      </c>
      <c r="I602" s="20">
        <v>-9.300000000000001E-3</v>
      </c>
      <c r="J602" s="20">
        <v>-6</v>
      </c>
      <c r="K602" s="22" t="str">
        <f>VLOOKUP(B602,ref!F:G,2,FALSE)</f>
        <v>HP</v>
      </c>
    </row>
    <row r="603" spans="1:11" x14ac:dyDescent="0.3">
      <c r="A603" t="s">
        <v>179</v>
      </c>
      <c r="B603" t="s">
        <v>32</v>
      </c>
      <c r="C603" t="s">
        <v>178</v>
      </c>
      <c r="D603" t="s">
        <v>509</v>
      </c>
      <c r="E603" t="s">
        <v>510</v>
      </c>
      <c r="F603" t="s">
        <v>511</v>
      </c>
      <c r="G603" s="19">
        <v>202504</v>
      </c>
      <c r="H603" t="s">
        <v>157</v>
      </c>
      <c r="I603" s="20">
        <v>-7.4999999999999997E-3</v>
      </c>
      <c r="J603" s="20">
        <v>-3</v>
      </c>
      <c r="K603" s="22" t="str">
        <f>VLOOKUP(B603,ref!F:G,2,FALSE)</f>
        <v>HP</v>
      </c>
    </row>
    <row r="604" spans="1:11" x14ac:dyDescent="0.3">
      <c r="A604" t="s">
        <v>179</v>
      </c>
      <c r="B604" t="s">
        <v>32</v>
      </c>
      <c r="C604" t="s">
        <v>178</v>
      </c>
      <c r="D604" t="s">
        <v>509</v>
      </c>
      <c r="E604" t="s">
        <v>510</v>
      </c>
      <c r="F604" t="s">
        <v>511</v>
      </c>
      <c r="G604" s="19">
        <v>202505</v>
      </c>
      <c r="H604" t="s">
        <v>342</v>
      </c>
      <c r="I604" s="20">
        <v>-7.4999999999999997E-3</v>
      </c>
      <c r="J604" s="20">
        <v>-3</v>
      </c>
      <c r="K604" s="22" t="str">
        <f>VLOOKUP(B604,ref!F:G,2,FALSE)</f>
        <v>HP</v>
      </c>
    </row>
    <row r="605" spans="1:11" x14ac:dyDescent="0.3">
      <c r="A605" t="s">
        <v>179</v>
      </c>
      <c r="B605" t="s">
        <v>32</v>
      </c>
      <c r="C605" t="s">
        <v>178</v>
      </c>
      <c r="D605" t="s">
        <v>509</v>
      </c>
      <c r="E605" t="s">
        <v>510</v>
      </c>
      <c r="F605" t="s">
        <v>511</v>
      </c>
      <c r="G605" s="19">
        <v>202506</v>
      </c>
      <c r="H605" t="s">
        <v>343</v>
      </c>
      <c r="I605" s="20">
        <v>-7.4999999999999997E-3</v>
      </c>
      <c r="J605" s="20">
        <v>-3</v>
      </c>
      <c r="K605" s="22" t="str">
        <f>VLOOKUP(B605,ref!F:G,2,FALSE)</f>
        <v>HP</v>
      </c>
    </row>
    <row r="606" spans="1:11" x14ac:dyDescent="0.3">
      <c r="A606" t="s">
        <v>179</v>
      </c>
      <c r="B606" t="s">
        <v>32</v>
      </c>
      <c r="C606" t="s">
        <v>178</v>
      </c>
      <c r="D606" t="s">
        <v>509</v>
      </c>
      <c r="E606" t="s">
        <v>510</v>
      </c>
      <c r="F606" t="s">
        <v>511</v>
      </c>
      <c r="G606" s="19">
        <v>202507</v>
      </c>
      <c r="H606" t="s">
        <v>344</v>
      </c>
      <c r="I606" s="20">
        <v>-7.4999999999999997E-3</v>
      </c>
      <c r="J606" s="20">
        <v>-3</v>
      </c>
      <c r="K606" s="22" t="str">
        <f>VLOOKUP(B606,ref!F:G,2,FALSE)</f>
        <v>HP</v>
      </c>
    </row>
    <row r="607" spans="1:11" x14ac:dyDescent="0.3">
      <c r="A607" t="s">
        <v>179</v>
      </c>
      <c r="B607" t="s">
        <v>30</v>
      </c>
      <c r="C607" t="s">
        <v>149</v>
      </c>
      <c r="D607" t="s">
        <v>190</v>
      </c>
      <c r="E607" t="s">
        <v>191</v>
      </c>
      <c r="F607" t="s">
        <v>195</v>
      </c>
      <c r="G607" s="19">
        <v>202601</v>
      </c>
      <c r="H607" t="s">
        <v>153</v>
      </c>
      <c r="I607" s="20">
        <v>-6.1000000000000004E-3</v>
      </c>
      <c r="J607" s="20">
        <v>-1</v>
      </c>
      <c r="K607" s="22" t="str">
        <f>VLOOKUP(B607,ref!F:G,2,FALSE)</f>
        <v>Beauty</v>
      </c>
    </row>
    <row r="608" spans="1:11" x14ac:dyDescent="0.3">
      <c r="A608" t="s">
        <v>179</v>
      </c>
      <c r="B608" t="s">
        <v>30</v>
      </c>
      <c r="C608" t="s">
        <v>149</v>
      </c>
      <c r="D608" t="s">
        <v>190</v>
      </c>
      <c r="E608" t="s">
        <v>191</v>
      </c>
      <c r="F608" t="s">
        <v>195</v>
      </c>
      <c r="G608" s="19">
        <v>202602</v>
      </c>
      <c r="H608" t="s">
        <v>341</v>
      </c>
      <c r="I608" s="20">
        <v>-6.1000000000000004E-3</v>
      </c>
      <c r="J608" s="20">
        <v>-1</v>
      </c>
      <c r="K608" s="22" t="str">
        <f>VLOOKUP(B608,ref!F:G,2,FALSE)</f>
        <v>Beauty</v>
      </c>
    </row>
    <row r="609" spans="1:11" x14ac:dyDescent="0.3">
      <c r="A609" t="s">
        <v>179</v>
      </c>
      <c r="B609" t="s">
        <v>30</v>
      </c>
      <c r="C609" t="s">
        <v>149</v>
      </c>
      <c r="D609" t="s">
        <v>190</v>
      </c>
      <c r="E609" t="s">
        <v>191</v>
      </c>
      <c r="F609" t="s">
        <v>195</v>
      </c>
      <c r="G609" s="19">
        <v>202603</v>
      </c>
      <c r="H609" t="s">
        <v>154</v>
      </c>
      <c r="I609" s="20">
        <v>-6.1000000000000004E-3</v>
      </c>
      <c r="J609" s="20">
        <v>-1</v>
      </c>
      <c r="K609" s="22" t="str">
        <f>VLOOKUP(B609,ref!F:G,2,FALSE)</f>
        <v>Beauty</v>
      </c>
    </row>
    <row r="610" spans="1:11" x14ac:dyDescent="0.3">
      <c r="A610" t="s">
        <v>179</v>
      </c>
      <c r="B610" t="s">
        <v>30</v>
      </c>
      <c r="C610" t="s">
        <v>149</v>
      </c>
      <c r="D610" t="s">
        <v>190</v>
      </c>
      <c r="E610" t="s">
        <v>191</v>
      </c>
      <c r="F610" t="s">
        <v>195</v>
      </c>
      <c r="G610" s="19">
        <v>202504</v>
      </c>
      <c r="H610" t="s">
        <v>157</v>
      </c>
      <c r="I610" s="20">
        <v>-6.1000000000000004E-3</v>
      </c>
      <c r="J610" s="20">
        <v>-1</v>
      </c>
      <c r="K610" s="22" t="str">
        <f>VLOOKUP(B610,ref!F:G,2,FALSE)</f>
        <v>Beauty</v>
      </c>
    </row>
    <row r="611" spans="1:11" x14ac:dyDescent="0.3">
      <c r="A611" t="s">
        <v>179</v>
      </c>
      <c r="B611" t="s">
        <v>30</v>
      </c>
      <c r="C611" t="s">
        <v>149</v>
      </c>
      <c r="D611" t="s">
        <v>190</v>
      </c>
      <c r="E611" t="s">
        <v>191</v>
      </c>
      <c r="F611" t="s">
        <v>195</v>
      </c>
      <c r="G611" s="19">
        <v>202505</v>
      </c>
      <c r="H611" t="s">
        <v>342</v>
      </c>
      <c r="I611" s="20">
        <v>-6.1000000000000004E-3</v>
      </c>
      <c r="J611" s="20">
        <v>-1</v>
      </c>
      <c r="K611" s="22" t="str">
        <f>VLOOKUP(B611,ref!F:G,2,FALSE)</f>
        <v>Beauty</v>
      </c>
    </row>
    <row r="612" spans="1:11" x14ac:dyDescent="0.3">
      <c r="A612" t="s">
        <v>179</v>
      </c>
      <c r="B612" t="s">
        <v>30</v>
      </c>
      <c r="C612" t="s">
        <v>149</v>
      </c>
      <c r="D612" t="s">
        <v>190</v>
      </c>
      <c r="E612" t="s">
        <v>191</v>
      </c>
      <c r="F612" t="s">
        <v>195</v>
      </c>
      <c r="G612" s="19">
        <v>202506</v>
      </c>
      <c r="H612" t="s">
        <v>343</v>
      </c>
      <c r="I612" s="20">
        <v>-6.1000000000000004E-3</v>
      </c>
      <c r="J612" s="20">
        <v>-1</v>
      </c>
      <c r="K612" s="22" t="str">
        <f>VLOOKUP(B612,ref!F:G,2,FALSE)</f>
        <v>Beauty</v>
      </c>
    </row>
    <row r="613" spans="1:11" x14ac:dyDescent="0.3">
      <c r="A613" t="s">
        <v>179</v>
      </c>
      <c r="B613" t="s">
        <v>30</v>
      </c>
      <c r="C613" t="s">
        <v>149</v>
      </c>
      <c r="D613" t="s">
        <v>190</v>
      </c>
      <c r="E613" t="s">
        <v>191</v>
      </c>
      <c r="F613" t="s">
        <v>195</v>
      </c>
      <c r="G613" s="19">
        <v>202507</v>
      </c>
      <c r="H613" t="s">
        <v>344</v>
      </c>
      <c r="I613" s="20">
        <v>-6.1000000000000004E-3</v>
      </c>
      <c r="J613" s="20">
        <v>-1</v>
      </c>
      <c r="K613" s="22" t="str">
        <f>VLOOKUP(B613,ref!F:G,2,FALSE)</f>
        <v>Beauty</v>
      </c>
    </row>
    <row r="614" spans="1:11" x14ac:dyDescent="0.3">
      <c r="A614" t="s">
        <v>179</v>
      </c>
      <c r="B614" t="s">
        <v>30</v>
      </c>
      <c r="C614" t="s">
        <v>149</v>
      </c>
      <c r="D614" t="s">
        <v>190</v>
      </c>
      <c r="E614" t="s">
        <v>191</v>
      </c>
      <c r="F614" t="s">
        <v>195</v>
      </c>
      <c r="G614" s="19">
        <v>202508</v>
      </c>
      <c r="H614" t="s">
        <v>345</v>
      </c>
      <c r="I614" s="20">
        <v>-6.1000000000000004E-3</v>
      </c>
      <c r="J614" s="20">
        <v>-1</v>
      </c>
      <c r="K614" s="22" t="str">
        <f>VLOOKUP(B614,ref!F:G,2,FALSE)</f>
        <v>Beauty</v>
      </c>
    </row>
    <row r="615" spans="1:11" x14ac:dyDescent="0.3">
      <c r="A615" t="s">
        <v>179</v>
      </c>
      <c r="B615" t="s">
        <v>30</v>
      </c>
      <c r="C615" t="s">
        <v>149</v>
      </c>
      <c r="D615" t="s">
        <v>190</v>
      </c>
      <c r="E615" t="s">
        <v>191</v>
      </c>
      <c r="F615" t="s">
        <v>195</v>
      </c>
      <c r="G615" s="19">
        <v>202509</v>
      </c>
      <c r="H615" t="s">
        <v>346</v>
      </c>
      <c r="I615" s="20">
        <v>-6.1000000000000004E-3</v>
      </c>
      <c r="J615" s="20">
        <v>-1</v>
      </c>
      <c r="K615" s="22" t="str">
        <f>VLOOKUP(B615,ref!F:G,2,FALSE)</f>
        <v>Beauty</v>
      </c>
    </row>
    <row r="616" spans="1:11" x14ac:dyDescent="0.3">
      <c r="A616" t="s">
        <v>179</v>
      </c>
      <c r="B616" t="s">
        <v>30</v>
      </c>
      <c r="C616" t="s">
        <v>149</v>
      </c>
      <c r="D616" t="s">
        <v>190</v>
      </c>
      <c r="E616" t="s">
        <v>191</v>
      </c>
      <c r="F616" t="s">
        <v>195</v>
      </c>
      <c r="G616" s="19">
        <v>202510</v>
      </c>
      <c r="H616" t="s">
        <v>347</v>
      </c>
      <c r="I616" s="20">
        <v>-6.1000000000000004E-3</v>
      </c>
      <c r="J616" s="20">
        <v>-1</v>
      </c>
      <c r="K616" s="22" t="str">
        <f>VLOOKUP(B616,ref!F:G,2,FALSE)</f>
        <v>Beauty</v>
      </c>
    </row>
    <row r="617" spans="1:11" x14ac:dyDescent="0.3">
      <c r="A617" t="s">
        <v>179</v>
      </c>
      <c r="B617" t="s">
        <v>30</v>
      </c>
      <c r="C617" t="s">
        <v>149</v>
      </c>
      <c r="D617" t="s">
        <v>190</v>
      </c>
      <c r="E617" t="s">
        <v>191</v>
      </c>
      <c r="F617" t="s">
        <v>195</v>
      </c>
      <c r="G617" s="19">
        <v>202511</v>
      </c>
      <c r="H617" t="s">
        <v>348</v>
      </c>
      <c r="I617" s="20">
        <v>-6.1000000000000004E-3</v>
      </c>
      <c r="J617" s="20">
        <v>-1</v>
      </c>
      <c r="K617" s="22" t="str">
        <f>VLOOKUP(B617,ref!F:G,2,FALSE)</f>
        <v>Beauty</v>
      </c>
    </row>
    <row r="618" spans="1:11" x14ac:dyDescent="0.3">
      <c r="A618" t="s">
        <v>179</v>
      </c>
      <c r="B618" t="s">
        <v>30</v>
      </c>
      <c r="C618" t="s">
        <v>149</v>
      </c>
      <c r="D618" t="s">
        <v>190</v>
      </c>
      <c r="E618" t="s">
        <v>191</v>
      </c>
      <c r="F618" t="s">
        <v>195</v>
      </c>
      <c r="G618" s="19">
        <v>202512</v>
      </c>
      <c r="H618" t="s">
        <v>349</v>
      </c>
      <c r="I618" s="20">
        <v>-6.1000000000000004E-3</v>
      </c>
      <c r="J618" s="20">
        <v>-1</v>
      </c>
      <c r="K618" s="22" t="str">
        <f>VLOOKUP(B618,ref!F:G,2,FALSE)</f>
        <v>Beauty</v>
      </c>
    </row>
    <row r="619" spans="1:11" x14ac:dyDescent="0.3">
      <c r="A619" t="s">
        <v>380</v>
      </c>
      <c r="B619" t="s">
        <v>30</v>
      </c>
      <c r="C619" t="s">
        <v>149</v>
      </c>
      <c r="D619" t="s">
        <v>449</v>
      </c>
      <c r="E619" t="s">
        <v>450</v>
      </c>
      <c r="F619" t="s">
        <v>512</v>
      </c>
      <c r="G619" s="19">
        <v>202506</v>
      </c>
      <c r="H619" t="s">
        <v>343</v>
      </c>
      <c r="I619" s="20">
        <v>-5.8799999999999998E-3</v>
      </c>
      <c r="J619" s="20">
        <v>-4</v>
      </c>
      <c r="K619" s="22" t="str">
        <f>VLOOKUP(B619,ref!F:G,2,FALSE)</f>
        <v>Beauty</v>
      </c>
    </row>
    <row r="620" spans="1:11" x14ac:dyDescent="0.3">
      <c r="A620" t="s">
        <v>380</v>
      </c>
      <c r="B620" t="s">
        <v>30</v>
      </c>
      <c r="C620" t="s">
        <v>149</v>
      </c>
      <c r="D620" t="s">
        <v>449</v>
      </c>
      <c r="E620" t="s">
        <v>450</v>
      </c>
      <c r="F620" t="s">
        <v>512</v>
      </c>
      <c r="G620" s="19">
        <v>202507</v>
      </c>
      <c r="H620" t="s">
        <v>344</v>
      </c>
      <c r="I620" s="20">
        <v>-5.8799999999999998E-3</v>
      </c>
      <c r="J620" s="20">
        <v>-4</v>
      </c>
      <c r="K620" s="22" t="str">
        <f>VLOOKUP(B620,ref!F:G,2,FALSE)</f>
        <v>Beauty</v>
      </c>
    </row>
    <row r="621" spans="1:11" x14ac:dyDescent="0.3">
      <c r="A621" t="s">
        <v>380</v>
      </c>
      <c r="B621" t="s">
        <v>30</v>
      </c>
      <c r="C621" t="s">
        <v>149</v>
      </c>
      <c r="D621" t="s">
        <v>449</v>
      </c>
      <c r="E621" t="s">
        <v>450</v>
      </c>
      <c r="F621" t="s">
        <v>512</v>
      </c>
      <c r="G621" s="19">
        <v>202508</v>
      </c>
      <c r="H621" t="s">
        <v>345</v>
      </c>
      <c r="I621" s="20">
        <v>-5.8799999999999998E-3</v>
      </c>
      <c r="J621" s="20">
        <v>-4</v>
      </c>
      <c r="K621" s="22" t="str">
        <f>VLOOKUP(B621,ref!F:G,2,FALSE)</f>
        <v>Beauty</v>
      </c>
    </row>
    <row r="622" spans="1:11" x14ac:dyDescent="0.3">
      <c r="A622" t="s">
        <v>179</v>
      </c>
      <c r="B622" t="s">
        <v>32</v>
      </c>
      <c r="C622" t="s">
        <v>178</v>
      </c>
      <c r="D622" t="s">
        <v>534</v>
      </c>
      <c r="E622" t="s">
        <v>535</v>
      </c>
      <c r="F622" t="s">
        <v>536</v>
      </c>
      <c r="G622" s="19">
        <v>202504</v>
      </c>
      <c r="H622" t="s">
        <v>157</v>
      </c>
      <c r="I622" s="20">
        <v>-3.1099999999999999E-3</v>
      </c>
      <c r="J622" s="20">
        <v>-1</v>
      </c>
      <c r="K622" s="22" t="str">
        <f>VLOOKUP(B622,ref!F:G,2,FALSE)</f>
        <v>HP</v>
      </c>
    </row>
    <row r="623" spans="1:11" x14ac:dyDescent="0.3">
      <c r="A623" t="s">
        <v>179</v>
      </c>
      <c r="B623" t="s">
        <v>32</v>
      </c>
      <c r="C623" t="s">
        <v>178</v>
      </c>
      <c r="D623" t="s">
        <v>534</v>
      </c>
      <c r="E623" t="s">
        <v>535</v>
      </c>
      <c r="F623" t="s">
        <v>536</v>
      </c>
      <c r="G623" s="19">
        <v>202505</v>
      </c>
      <c r="H623" t="s">
        <v>342</v>
      </c>
      <c r="I623" s="20">
        <v>-3.1099999999999999E-3</v>
      </c>
      <c r="J623" s="20">
        <v>-1</v>
      </c>
      <c r="K623" s="22" t="str">
        <f>VLOOKUP(B623,ref!F:G,2,FALSE)</f>
        <v>HP</v>
      </c>
    </row>
    <row r="624" spans="1:11" x14ac:dyDescent="0.3">
      <c r="A624" t="s">
        <v>179</v>
      </c>
      <c r="B624" t="s">
        <v>32</v>
      </c>
      <c r="C624" t="s">
        <v>178</v>
      </c>
      <c r="D624" t="s">
        <v>534</v>
      </c>
      <c r="E624" t="s">
        <v>535</v>
      </c>
      <c r="F624" t="s">
        <v>536</v>
      </c>
      <c r="G624" s="19">
        <v>202506</v>
      </c>
      <c r="H624" t="s">
        <v>343</v>
      </c>
      <c r="I624" s="20">
        <v>-3.1099999999999999E-3</v>
      </c>
      <c r="J624" s="20">
        <v>-1</v>
      </c>
      <c r="K624" s="22" t="str">
        <f>VLOOKUP(B624,ref!F:G,2,FALSE)</f>
        <v>HP</v>
      </c>
    </row>
    <row r="625" spans="1:11" x14ac:dyDescent="0.3">
      <c r="A625" t="s">
        <v>179</v>
      </c>
      <c r="B625" t="s">
        <v>32</v>
      </c>
      <c r="C625" t="s">
        <v>178</v>
      </c>
      <c r="D625" t="s">
        <v>534</v>
      </c>
      <c r="E625" t="s">
        <v>535</v>
      </c>
      <c r="F625" t="s">
        <v>536</v>
      </c>
      <c r="G625" s="19">
        <v>202507</v>
      </c>
      <c r="H625" t="s">
        <v>344</v>
      </c>
      <c r="I625" s="20">
        <v>-3.1099999999999999E-3</v>
      </c>
      <c r="J625" s="20">
        <v>-1</v>
      </c>
      <c r="K625" s="22" t="str">
        <f>VLOOKUP(B625,ref!F:G,2,FALSE)</f>
        <v>HP</v>
      </c>
    </row>
    <row r="626" spans="1:11" x14ac:dyDescent="0.3">
      <c r="A626" t="s">
        <v>179</v>
      </c>
      <c r="B626" t="s">
        <v>32</v>
      </c>
      <c r="C626" t="s">
        <v>178</v>
      </c>
      <c r="D626" t="s">
        <v>199</v>
      </c>
      <c r="E626" t="s">
        <v>200</v>
      </c>
      <c r="F626" t="s">
        <v>201</v>
      </c>
      <c r="G626" s="19">
        <v>202601</v>
      </c>
      <c r="H626" t="s">
        <v>153</v>
      </c>
      <c r="I626" s="20">
        <v>-2.31E-3</v>
      </c>
      <c r="J626" s="20">
        <v>-1</v>
      </c>
      <c r="K626" s="22" t="str">
        <f>VLOOKUP(B626,ref!F:G,2,FALSE)</f>
        <v>HP</v>
      </c>
    </row>
    <row r="627" spans="1:11" x14ac:dyDescent="0.3">
      <c r="A627" t="s">
        <v>179</v>
      </c>
      <c r="B627" t="s">
        <v>32</v>
      </c>
      <c r="C627" t="s">
        <v>178</v>
      </c>
      <c r="D627" t="s">
        <v>199</v>
      </c>
      <c r="E627" t="s">
        <v>200</v>
      </c>
      <c r="F627" t="s">
        <v>201</v>
      </c>
      <c r="G627" s="19">
        <v>202602</v>
      </c>
      <c r="H627" t="s">
        <v>341</v>
      </c>
      <c r="I627" s="20">
        <v>-2.31E-3</v>
      </c>
      <c r="J627" s="20">
        <v>-1</v>
      </c>
      <c r="K627" s="22" t="str">
        <f>VLOOKUP(B627,ref!F:G,2,FALSE)</f>
        <v>HP</v>
      </c>
    </row>
    <row r="628" spans="1:11" x14ac:dyDescent="0.3">
      <c r="A628" t="s">
        <v>179</v>
      </c>
      <c r="B628" t="s">
        <v>32</v>
      </c>
      <c r="C628" t="s">
        <v>178</v>
      </c>
      <c r="D628" t="s">
        <v>199</v>
      </c>
      <c r="E628" t="s">
        <v>200</v>
      </c>
      <c r="F628" t="s">
        <v>201</v>
      </c>
      <c r="G628" s="19">
        <v>202603</v>
      </c>
      <c r="H628" t="s">
        <v>154</v>
      </c>
      <c r="I628" s="20">
        <v>-2.31E-3</v>
      </c>
      <c r="J628" s="20">
        <v>-1</v>
      </c>
      <c r="K628" s="22" t="str">
        <f>VLOOKUP(B628,ref!F:G,2,FALSE)</f>
        <v>HP</v>
      </c>
    </row>
    <row r="629" spans="1:11" x14ac:dyDescent="0.3">
      <c r="A629" t="s">
        <v>179</v>
      </c>
      <c r="B629" t="s">
        <v>32</v>
      </c>
      <c r="C629" t="s">
        <v>178</v>
      </c>
      <c r="D629" t="s">
        <v>199</v>
      </c>
      <c r="E629" t="s">
        <v>200</v>
      </c>
      <c r="F629" t="s">
        <v>201</v>
      </c>
      <c r="G629" s="19">
        <v>202504</v>
      </c>
      <c r="H629" t="s">
        <v>157</v>
      </c>
      <c r="I629" s="20">
        <v>-2.31E-3</v>
      </c>
      <c r="J629" s="20">
        <v>-1</v>
      </c>
      <c r="K629" s="22" t="str">
        <f>VLOOKUP(B629,ref!F:G,2,FALSE)</f>
        <v>HP</v>
      </c>
    </row>
    <row r="630" spans="1:11" x14ac:dyDescent="0.3">
      <c r="A630" t="s">
        <v>179</v>
      </c>
      <c r="B630" t="s">
        <v>32</v>
      </c>
      <c r="C630" t="s">
        <v>178</v>
      </c>
      <c r="D630" t="s">
        <v>199</v>
      </c>
      <c r="E630" t="s">
        <v>200</v>
      </c>
      <c r="F630" t="s">
        <v>201</v>
      </c>
      <c r="G630" s="19">
        <v>202505</v>
      </c>
      <c r="H630" t="s">
        <v>342</v>
      </c>
      <c r="I630" s="20">
        <v>-2.31E-3</v>
      </c>
      <c r="J630" s="20">
        <v>-1</v>
      </c>
    </row>
    <row r="631" spans="1:11" x14ac:dyDescent="0.3">
      <c r="A631" t="s">
        <v>179</v>
      </c>
      <c r="B631" t="s">
        <v>32</v>
      </c>
      <c r="C631" t="s">
        <v>178</v>
      </c>
      <c r="D631" t="s">
        <v>199</v>
      </c>
      <c r="E631" t="s">
        <v>200</v>
      </c>
      <c r="F631" t="s">
        <v>201</v>
      </c>
      <c r="G631" s="19">
        <v>202506</v>
      </c>
      <c r="H631" t="s">
        <v>343</v>
      </c>
      <c r="I631" s="20">
        <v>-2.31E-3</v>
      </c>
      <c r="J631" s="20">
        <v>-1</v>
      </c>
    </row>
    <row r="632" spans="1:11" x14ac:dyDescent="0.3">
      <c r="A632" t="s">
        <v>179</v>
      </c>
      <c r="B632" t="s">
        <v>32</v>
      </c>
      <c r="C632" t="s">
        <v>178</v>
      </c>
      <c r="D632" t="s">
        <v>199</v>
      </c>
      <c r="E632" t="s">
        <v>200</v>
      </c>
      <c r="F632" t="s">
        <v>201</v>
      </c>
      <c r="G632" s="19">
        <v>202507</v>
      </c>
      <c r="H632" t="s">
        <v>344</v>
      </c>
      <c r="I632" s="20">
        <v>-2.31E-3</v>
      </c>
      <c r="J632" s="20">
        <v>-1</v>
      </c>
    </row>
    <row r="633" spans="1:11" x14ac:dyDescent="0.3">
      <c r="A633" t="s">
        <v>179</v>
      </c>
      <c r="B633" t="s">
        <v>32</v>
      </c>
      <c r="C633" t="s">
        <v>178</v>
      </c>
      <c r="D633" t="s">
        <v>199</v>
      </c>
      <c r="E633" t="s">
        <v>200</v>
      </c>
      <c r="F633" t="s">
        <v>201</v>
      </c>
      <c r="G633" s="19">
        <v>202508</v>
      </c>
      <c r="H633" t="s">
        <v>345</v>
      </c>
      <c r="I633" s="20">
        <v>-2.31E-3</v>
      </c>
      <c r="J633" s="20">
        <v>-1</v>
      </c>
    </row>
    <row r="634" spans="1:11" x14ac:dyDescent="0.3">
      <c r="A634" t="s">
        <v>179</v>
      </c>
      <c r="B634" t="s">
        <v>32</v>
      </c>
      <c r="C634" t="s">
        <v>178</v>
      </c>
      <c r="D634" t="s">
        <v>199</v>
      </c>
      <c r="E634" t="s">
        <v>200</v>
      </c>
      <c r="F634" t="s">
        <v>201</v>
      </c>
      <c r="G634" s="19">
        <v>202509</v>
      </c>
      <c r="H634" t="s">
        <v>346</v>
      </c>
      <c r="I634" s="20">
        <v>-2.31E-3</v>
      </c>
      <c r="J634" s="20">
        <v>-1</v>
      </c>
    </row>
    <row r="635" spans="1:11" x14ac:dyDescent="0.3">
      <c r="A635" t="s">
        <v>179</v>
      </c>
      <c r="B635" t="s">
        <v>32</v>
      </c>
      <c r="C635" t="s">
        <v>178</v>
      </c>
      <c r="D635" t="s">
        <v>199</v>
      </c>
      <c r="E635" t="s">
        <v>200</v>
      </c>
      <c r="F635" t="s">
        <v>201</v>
      </c>
      <c r="G635" s="19">
        <v>202510</v>
      </c>
      <c r="H635" t="s">
        <v>347</v>
      </c>
      <c r="I635" s="20">
        <v>-2.31E-3</v>
      </c>
      <c r="J635" s="20">
        <v>-1</v>
      </c>
    </row>
    <row r="636" spans="1:11" x14ac:dyDescent="0.3">
      <c r="A636" t="s">
        <v>179</v>
      </c>
      <c r="B636" t="s">
        <v>32</v>
      </c>
      <c r="C636" t="s">
        <v>178</v>
      </c>
      <c r="D636" t="s">
        <v>199</v>
      </c>
      <c r="E636" t="s">
        <v>200</v>
      </c>
      <c r="F636" t="s">
        <v>201</v>
      </c>
      <c r="G636" s="19">
        <v>202511</v>
      </c>
      <c r="H636" t="s">
        <v>348</v>
      </c>
      <c r="I636" s="20">
        <v>-2.31E-3</v>
      </c>
      <c r="J636" s="20">
        <v>-1</v>
      </c>
    </row>
    <row r="637" spans="1:11" x14ac:dyDescent="0.3">
      <c r="A637" t="s">
        <v>179</v>
      </c>
      <c r="B637" t="s">
        <v>32</v>
      </c>
      <c r="C637" t="s">
        <v>178</v>
      </c>
      <c r="D637" t="s">
        <v>199</v>
      </c>
      <c r="E637" t="s">
        <v>200</v>
      </c>
      <c r="F637" t="s">
        <v>201</v>
      </c>
      <c r="G637" s="19">
        <v>202512</v>
      </c>
      <c r="H637" t="s">
        <v>349</v>
      </c>
      <c r="I637" s="20">
        <v>-2.31E-3</v>
      </c>
      <c r="J637" s="20">
        <v>-1</v>
      </c>
    </row>
    <row r="638" spans="1:11" x14ac:dyDescent="0.3">
      <c r="A638" t="s">
        <v>145</v>
      </c>
      <c r="B638" t="s">
        <v>30</v>
      </c>
      <c r="C638" t="s">
        <v>149</v>
      </c>
      <c r="D638" t="s">
        <v>150</v>
      </c>
      <c r="E638" t="s">
        <v>151</v>
      </c>
      <c r="F638" t="s">
        <v>202</v>
      </c>
      <c r="G638" s="19">
        <v>202601</v>
      </c>
      <c r="H638" t="s">
        <v>153</v>
      </c>
      <c r="I638" s="20" t="s">
        <v>166</v>
      </c>
      <c r="J638" s="20">
        <v>-200</v>
      </c>
    </row>
    <row r="639" spans="1:11" x14ac:dyDescent="0.3">
      <c r="A639" t="s">
        <v>145</v>
      </c>
      <c r="B639" t="s">
        <v>30</v>
      </c>
      <c r="C639" t="s">
        <v>149</v>
      </c>
      <c r="D639" t="s">
        <v>150</v>
      </c>
      <c r="E639" t="s">
        <v>151</v>
      </c>
      <c r="F639" t="s">
        <v>202</v>
      </c>
      <c r="G639" s="19">
        <v>202602</v>
      </c>
      <c r="H639" t="s">
        <v>341</v>
      </c>
      <c r="I639" s="20" t="s">
        <v>166</v>
      </c>
      <c r="J639" s="20">
        <v>-200</v>
      </c>
    </row>
    <row r="640" spans="1:11" x14ac:dyDescent="0.3">
      <c r="A640" t="s">
        <v>145</v>
      </c>
      <c r="B640" t="s">
        <v>30</v>
      </c>
      <c r="C640" t="s">
        <v>149</v>
      </c>
      <c r="D640" t="s">
        <v>150</v>
      </c>
      <c r="E640" t="s">
        <v>151</v>
      </c>
      <c r="F640" t="s">
        <v>202</v>
      </c>
      <c r="G640" s="19">
        <v>202603</v>
      </c>
      <c r="H640" t="s">
        <v>154</v>
      </c>
      <c r="I640" s="20" t="s">
        <v>166</v>
      </c>
      <c r="J640" s="20">
        <v>-200</v>
      </c>
    </row>
    <row r="641" spans="1:10" x14ac:dyDescent="0.3">
      <c r="A641" t="s">
        <v>145</v>
      </c>
      <c r="B641" t="s">
        <v>30</v>
      </c>
      <c r="C641" t="s">
        <v>149</v>
      </c>
      <c r="D641" t="s">
        <v>150</v>
      </c>
      <c r="E641" t="s">
        <v>151</v>
      </c>
      <c r="F641" t="s">
        <v>202</v>
      </c>
      <c r="G641" s="19">
        <v>202507</v>
      </c>
      <c r="H641" t="s">
        <v>344</v>
      </c>
      <c r="I641" s="20" t="s">
        <v>166</v>
      </c>
      <c r="J641" s="20">
        <v>-200</v>
      </c>
    </row>
    <row r="642" spans="1:10" x14ac:dyDescent="0.3">
      <c r="A642" t="s">
        <v>145</v>
      </c>
      <c r="B642" t="s">
        <v>30</v>
      </c>
      <c r="C642" t="s">
        <v>149</v>
      </c>
      <c r="D642" t="s">
        <v>150</v>
      </c>
      <c r="E642" t="s">
        <v>151</v>
      </c>
      <c r="F642" t="s">
        <v>202</v>
      </c>
      <c r="G642" s="19">
        <v>202508</v>
      </c>
      <c r="H642" t="s">
        <v>345</v>
      </c>
      <c r="I642" s="20" t="s">
        <v>166</v>
      </c>
      <c r="J642" s="20">
        <v>-200</v>
      </c>
    </row>
    <row r="643" spans="1:10" x14ac:dyDescent="0.3">
      <c r="A643" t="s">
        <v>145</v>
      </c>
      <c r="B643" t="s">
        <v>30</v>
      </c>
      <c r="C643" t="s">
        <v>149</v>
      </c>
      <c r="D643" t="s">
        <v>150</v>
      </c>
      <c r="E643" t="s">
        <v>151</v>
      </c>
      <c r="F643" t="s">
        <v>202</v>
      </c>
      <c r="G643" s="19">
        <v>202509</v>
      </c>
      <c r="H643" t="s">
        <v>346</v>
      </c>
      <c r="I643" s="20" t="s">
        <v>166</v>
      </c>
      <c r="J643" s="20">
        <v>-200</v>
      </c>
    </row>
    <row r="644" spans="1:10" x14ac:dyDescent="0.3">
      <c r="A644" t="s">
        <v>145</v>
      </c>
      <c r="B644" t="s">
        <v>30</v>
      </c>
      <c r="C644" t="s">
        <v>149</v>
      </c>
      <c r="D644" t="s">
        <v>150</v>
      </c>
      <c r="E644" t="s">
        <v>151</v>
      </c>
      <c r="F644" t="s">
        <v>202</v>
      </c>
      <c r="G644" s="19">
        <v>202510</v>
      </c>
      <c r="H644" t="s">
        <v>347</v>
      </c>
      <c r="I644" s="20" t="s">
        <v>166</v>
      </c>
      <c r="J644" s="20">
        <v>-200</v>
      </c>
    </row>
    <row r="645" spans="1:10" x14ac:dyDescent="0.3">
      <c r="A645" t="s">
        <v>145</v>
      </c>
      <c r="B645" t="s">
        <v>30</v>
      </c>
      <c r="C645" t="s">
        <v>149</v>
      </c>
      <c r="D645" t="s">
        <v>150</v>
      </c>
      <c r="E645" t="s">
        <v>151</v>
      </c>
      <c r="F645" t="s">
        <v>202</v>
      </c>
      <c r="G645" s="19">
        <v>202511</v>
      </c>
      <c r="H645" t="s">
        <v>348</v>
      </c>
      <c r="I645" s="20" t="s">
        <v>166</v>
      </c>
      <c r="J645" s="20">
        <v>-200</v>
      </c>
    </row>
    <row r="646" spans="1:10" x14ac:dyDescent="0.3">
      <c r="A646" t="s">
        <v>145</v>
      </c>
      <c r="B646" t="s">
        <v>30</v>
      </c>
      <c r="C646" t="s">
        <v>149</v>
      </c>
      <c r="D646" t="s">
        <v>150</v>
      </c>
      <c r="E646" t="s">
        <v>151</v>
      </c>
      <c r="F646" t="s">
        <v>202</v>
      </c>
      <c r="G646" s="19">
        <v>202512</v>
      </c>
      <c r="H646" t="s">
        <v>349</v>
      </c>
      <c r="I646" s="20" t="s">
        <v>166</v>
      </c>
      <c r="J646" s="20">
        <v>-200</v>
      </c>
    </row>
  </sheetData>
  <autoFilter ref="A1:K33" xr:uid="{A565391D-386E-4992-9990-B84161D50896}"/>
  <conditionalFormatting sqref="F2:F32">
    <cfRule type="duplicateValues" dxfId="1" priority="42"/>
  </conditionalFormatting>
  <conditionalFormatting sqref="F2:F33">
    <cfRule type="duplicateValues" dxfId="0" priority="1"/>
  </conditionalFormatting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2D9F3-6516-4EA8-887F-2223ADA08839}">
  <sheetPr>
    <tabColor theme="7" tint="0.79998168889431442"/>
  </sheetPr>
  <dimension ref="A3:D11"/>
  <sheetViews>
    <sheetView workbookViewId="0">
      <selection activeCell="G15" sqref="G15"/>
    </sheetView>
  </sheetViews>
  <sheetFormatPr defaultRowHeight="14" x14ac:dyDescent="0.3"/>
  <cols>
    <col min="1" max="1" width="13.3984375" bestFit="1" customWidth="1"/>
    <col min="2" max="2" width="36.69921875" bestFit="1" customWidth="1"/>
    <col min="3" max="3" width="10.8984375" bestFit="1" customWidth="1"/>
    <col min="4" max="4" width="11.09765625" bestFit="1" customWidth="1"/>
  </cols>
  <sheetData>
    <row r="3" spans="1:4" x14ac:dyDescent="0.3">
      <c r="A3" s="8" t="s">
        <v>48</v>
      </c>
      <c r="B3" t="s">
        <v>203</v>
      </c>
      <c r="C3" t="s">
        <v>205</v>
      </c>
      <c r="D3" t="s">
        <v>204</v>
      </c>
    </row>
    <row r="4" spans="1:4" x14ac:dyDescent="0.3">
      <c r="A4" s="6" t="s">
        <v>36</v>
      </c>
      <c r="B4">
        <v>231</v>
      </c>
      <c r="C4">
        <v>-315.73490000000038</v>
      </c>
      <c r="D4">
        <v>-12411</v>
      </c>
    </row>
    <row r="5" spans="1:4" x14ac:dyDescent="0.3">
      <c r="A5" s="6" t="s">
        <v>44</v>
      </c>
      <c r="B5">
        <v>68</v>
      </c>
      <c r="C5">
        <v>-6.4106899999999953</v>
      </c>
      <c r="D5">
        <v>-255</v>
      </c>
    </row>
    <row r="6" spans="1:4" x14ac:dyDescent="0.3">
      <c r="A6" s="6" t="s">
        <v>35</v>
      </c>
      <c r="B6">
        <v>31</v>
      </c>
      <c r="C6">
        <v>-88.363270000000028</v>
      </c>
      <c r="D6">
        <v>-225</v>
      </c>
    </row>
    <row r="7" spans="1:4" x14ac:dyDescent="0.3">
      <c r="A7" s="6" t="s">
        <v>42</v>
      </c>
      <c r="B7">
        <v>111</v>
      </c>
      <c r="C7">
        <v>-260.96624000000008</v>
      </c>
      <c r="D7">
        <v>-3000</v>
      </c>
    </row>
    <row r="8" spans="1:4" x14ac:dyDescent="0.3">
      <c r="A8" s="6" t="s">
        <v>38</v>
      </c>
      <c r="B8">
        <v>27</v>
      </c>
      <c r="C8">
        <v>-0.86653999999999942</v>
      </c>
      <c r="D8">
        <v>-62</v>
      </c>
    </row>
    <row r="9" spans="1:4" x14ac:dyDescent="0.3">
      <c r="A9" s="6" t="s">
        <v>37</v>
      </c>
      <c r="B9">
        <v>80</v>
      </c>
      <c r="C9">
        <v>-33.556939999999962</v>
      </c>
      <c r="D9">
        <v>-363</v>
      </c>
    </row>
    <row r="10" spans="1:4" x14ac:dyDescent="0.3">
      <c r="A10" s="6" t="s">
        <v>41</v>
      </c>
      <c r="B10">
        <v>80</v>
      </c>
      <c r="C10">
        <v>-94.503430000000009</v>
      </c>
      <c r="D10">
        <v>-115</v>
      </c>
    </row>
    <row r="11" spans="1:4" x14ac:dyDescent="0.3">
      <c r="A11" s="6" t="s">
        <v>49</v>
      </c>
      <c r="B11">
        <v>628</v>
      </c>
      <c r="C11">
        <v>-800.40200999999763</v>
      </c>
      <c r="D11">
        <v>-16431</v>
      </c>
    </row>
  </sheetData>
  <pageMargins left="0.7" right="0.7" top="0.75" bottom="0.75" header="0.3" footer="0.3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H17"/>
  <sheetViews>
    <sheetView zoomScale="110" zoomScaleNormal="110" workbookViewId="0">
      <selection activeCell="G15" sqref="G15"/>
    </sheetView>
  </sheetViews>
  <sheetFormatPr defaultRowHeight="14" x14ac:dyDescent="0.3"/>
  <cols>
    <col min="1" max="1" width="11.8984375" style="6" customWidth="1"/>
    <col min="4" max="4" width="17.3984375" bestFit="1" customWidth="1"/>
    <col min="5" max="5" width="16" customWidth="1"/>
    <col min="6" max="6" width="46.5" customWidth="1"/>
    <col min="7" max="7" width="19.09765625" customWidth="1"/>
    <col min="8" max="8" width="27.8984375" customWidth="1"/>
  </cols>
  <sheetData>
    <row r="1" spans="1:8" x14ac:dyDescent="0.3">
      <c r="A1" s="4" t="s">
        <v>33</v>
      </c>
      <c r="B1" s="2" t="s">
        <v>28</v>
      </c>
      <c r="C1" s="2" t="s">
        <v>47</v>
      </c>
      <c r="D1" s="2" t="s">
        <v>0</v>
      </c>
      <c r="E1" s="2" t="s">
        <v>34</v>
      </c>
      <c r="F1" s="2" t="s">
        <v>1</v>
      </c>
      <c r="G1" s="2" t="s">
        <v>2</v>
      </c>
      <c r="H1" s="2" t="s">
        <v>3</v>
      </c>
    </row>
    <row r="2" spans="1:8" x14ac:dyDescent="0.3">
      <c r="A2" s="5">
        <v>45775</v>
      </c>
      <c r="B2" t="s">
        <v>39</v>
      </c>
      <c r="C2" t="s">
        <v>41</v>
      </c>
      <c r="D2" t="s">
        <v>277</v>
      </c>
      <c r="E2" s="1" t="s">
        <v>5</v>
      </c>
      <c r="F2" s="1"/>
      <c r="G2" s="1"/>
      <c r="H2" s="1"/>
    </row>
    <row r="3" spans="1:8" x14ac:dyDescent="0.3">
      <c r="A3" s="5">
        <v>45775</v>
      </c>
      <c r="B3" t="s">
        <v>39</v>
      </c>
      <c r="C3" t="s">
        <v>41</v>
      </c>
      <c r="D3" t="s">
        <v>278</v>
      </c>
      <c r="E3" s="1" t="s">
        <v>5</v>
      </c>
      <c r="F3" s="1"/>
      <c r="G3" s="1"/>
      <c r="H3" s="1"/>
    </row>
    <row r="4" spans="1:8" x14ac:dyDescent="0.3">
      <c r="A4" s="5">
        <v>45775</v>
      </c>
      <c r="B4" t="s">
        <v>39</v>
      </c>
      <c r="C4" t="s">
        <v>41</v>
      </c>
      <c r="D4" t="s">
        <v>279</v>
      </c>
      <c r="E4" s="1" t="s">
        <v>5</v>
      </c>
      <c r="F4" s="1"/>
      <c r="G4" s="1"/>
      <c r="H4" s="1"/>
    </row>
    <row r="5" spans="1:8" x14ac:dyDescent="0.3">
      <c r="A5" s="5">
        <v>45775</v>
      </c>
      <c r="B5" t="s">
        <v>40</v>
      </c>
      <c r="C5" t="s">
        <v>42</v>
      </c>
      <c r="D5" t="s">
        <v>280</v>
      </c>
      <c r="E5" s="1" t="s">
        <v>5</v>
      </c>
      <c r="F5" s="1"/>
      <c r="G5" s="1"/>
      <c r="H5" s="1"/>
    </row>
    <row r="6" spans="1:8" x14ac:dyDescent="0.3">
      <c r="A6" s="5">
        <v>45775</v>
      </c>
      <c r="B6" t="s">
        <v>40</v>
      </c>
      <c r="C6" t="s">
        <v>42</v>
      </c>
      <c r="D6" t="s">
        <v>281</v>
      </c>
      <c r="E6" s="1" t="s">
        <v>5</v>
      </c>
      <c r="F6" s="1"/>
      <c r="G6" s="1"/>
      <c r="H6" s="1"/>
    </row>
    <row r="7" spans="1:8" x14ac:dyDescent="0.3">
      <c r="A7" s="5">
        <v>45775</v>
      </c>
      <c r="B7" t="s">
        <v>40</v>
      </c>
      <c r="C7" t="s">
        <v>42</v>
      </c>
      <c r="D7" t="s">
        <v>282</v>
      </c>
      <c r="E7" s="1" t="s">
        <v>5</v>
      </c>
      <c r="F7" s="1"/>
      <c r="G7" s="1"/>
      <c r="H7" s="1"/>
    </row>
    <row r="8" spans="1:8" x14ac:dyDescent="0.3">
      <c r="A8" s="5">
        <v>45775</v>
      </c>
      <c r="B8" t="s">
        <v>29</v>
      </c>
      <c r="C8" t="s">
        <v>35</v>
      </c>
      <c r="D8" t="s">
        <v>283</v>
      </c>
      <c r="E8" s="1" t="s">
        <v>5</v>
      </c>
      <c r="F8" s="1"/>
      <c r="G8" s="1"/>
      <c r="H8" s="1"/>
    </row>
    <row r="9" spans="1:8" x14ac:dyDescent="0.3">
      <c r="A9" s="5">
        <v>45775</v>
      </c>
      <c r="B9" t="s">
        <v>29</v>
      </c>
      <c r="C9" t="s">
        <v>35</v>
      </c>
      <c r="D9" t="s">
        <v>65</v>
      </c>
      <c r="E9" s="1" t="s">
        <v>5</v>
      </c>
      <c r="F9" s="1"/>
      <c r="G9" s="1"/>
      <c r="H9" s="1"/>
    </row>
    <row r="10" spans="1:8" x14ac:dyDescent="0.3">
      <c r="A10" s="5">
        <v>45775</v>
      </c>
      <c r="B10" t="s">
        <v>29</v>
      </c>
      <c r="C10" t="s">
        <v>35</v>
      </c>
      <c r="D10" t="s">
        <v>64</v>
      </c>
      <c r="E10" s="1" t="s">
        <v>5</v>
      </c>
      <c r="F10" s="1"/>
      <c r="G10" s="1"/>
      <c r="H10" s="1"/>
    </row>
    <row r="11" spans="1:8" x14ac:dyDescent="0.3">
      <c r="A11" s="5">
        <v>45775</v>
      </c>
      <c r="B11" t="s">
        <v>29</v>
      </c>
      <c r="C11" t="s">
        <v>35</v>
      </c>
      <c r="D11" t="s">
        <v>4</v>
      </c>
      <c r="E11" s="1" t="s">
        <v>5</v>
      </c>
      <c r="F11" s="1"/>
      <c r="G11" s="1"/>
      <c r="H11" s="1"/>
    </row>
    <row r="12" spans="1:8" x14ac:dyDescent="0.3">
      <c r="A12" s="5">
        <v>45775</v>
      </c>
      <c r="B12" t="s">
        <v>29</v>
      </c>
      <c r="C12" t="s">
        <v>35</v>
      </c>
      <c r="D12" t="s">
        <v>110</v>
      </c>
      <c r="E12" s="1" t="s">
        <v>5</v>
      </c>
      <c r="F12" s="1"/>
      <c r="G12" s="1"/>
      <c r="H12" s="1"/>
    </row>
    <row r="13" spans="1:8" x14ac:dyDescent="0.3">
      <c r="A13" s="5">
        <v>45775</v>
      </c>
      <c r="B13" t="s">
        <v>32</v>
      </c>
      <c r="C13" t="s">
        <v>38</v>
      </c>
      <c r="D13" t="s">
        <v>284</v>
      </c>
      <c r="E13" s="1" t="s">
        <v>5</v>
      </c>
      <c r="F13" s="1"/>
      <c r="G13" s="1"/>
      <c r="H13" s="1"/>
    </row>
    <row r="14" spans="1:8" x14ac:dyDescent="0.3">
      <c r="A14" s="5">
        <v>45775</v>
      </c>
      <c r="B14" t="s">
        <v>32</v>
      </c>
      <c r="C14" t="s">
        <v>38</v>
      </c>
      <c r="D14" t="s">
        <v>285</v>
      </c>
      <c r="E14" s="1" t="s">
        <v>5</v>
      </c>
      <c r="F14" s="1"/>
      <c r="G14" s="1"/>
      <c r="H14" s="1"/>
    </row>
    <row r="15" spans="1:8" x14ac:dyDescent="0.3">
      <c r="A15" s="5">
        <v>45775</v>
      </c>
      <c r="B15" t="s">
        <v>32</v>
      </c>
      <c r="C15" t="s">
        <v>38</v>
      </c>
      <c r="D15" t="s">
        <v>286</v>
      </c>
      <c r="E15" s="1" t="s">
        <v>5</v>
      </c>
      <c r="F15" s="1"/>
      <c r="G15" s="1"/>
      <c r="H15" s="1"/>
    </row>
    <row r="16" spans="1:8" x14ac:dyDescent="0.3">
      <c r="A16" s="5">
        <v>45775</v>
      </c>
      <c r="B16" t="s">
        <v>31</v>
      </c>
      <c r="C16" t="s">
        <v>37</v>
      </c>
      <c r="D16" t="s">
        <v>287</v>
      </c>
      <c r="E16" s="1" t="s">
        <v>5</v>
      </c>
      <c r="F16" s="1"/>
      <c r="G16" s="1"/>
      <c r="H16" s="1"/>
    </row>
    <row r="17" spans="1:8" x14ac:dyDescent="0.3">
      <c r="A17" s="5">
        <v>45775</v>
      </c>
      <c r="B17" t="s">
        <v>31</v>
      </c>
      <c r="C17" t="s">
        <v>37</v>
      </c>
      <c r="D17" t="s">
        <v>288</v>
      </c>
      <c r="E17" s="1" t="s">
        <v>5</v>
      </c>
      <c r="F17" s="1"/>
      <c r="G17" s="1"/>
      <c r="H17" s="1"/>
    </row>
  </sheetData>
  <autoFilter ref="D1:H17" xr:uid="{00000000-0001-0000-0000-000000000000}"/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80F8-C4EC-48BB-99AF-7E1EA8314CC5}">
  <sheetPr>
    <tabColor rgb="FF92D050"/>
  </sheetPr>
  <dimension ref="A1:I9"/>
  <sheetViews>
    <sheetView workbookViewId="0">
      <selection activeCell="G15" sqref="G15"/>
    </sheetView>
  </sheetViews>
  <sheetFormatPr defaultRowHeight="14" x14ac:dyDescent="0.3"/>
  <cols>
    <col min="1" max="1" width="14.796875" bestFit="1" customWidth="1"/>
    <col min="2" max="2" width="13.69921875" bestFit="1" customWidth="1"/>
    <col min="3" max="3" width="25" bestFit="1" customWidth="1"/>
    <col min="4" max="4" width="5.5" bestFit="1" customWidth="1"/>
    <col min="5" max="5" width="6" customWidth="1"/>
    <col min="6" max="6" width="11.8984375" bestFit="1" customWidth="1"/>
    <col min="7" max="7" width="15.69921875" bestFit="1" customWidth="1"/>
    <col min="8" max="8" width="25" bestFit="1" customWidth="1"/>
    <col min="9" max="9" width="7" bestFit="1" customWidth="1"/>
    <col min="10" max="10" width="10.19921875" bestFit="1" customWidth="1"/>
    <col min="11" max="11" width="19.19921875" bestFit="1" customWidth="1"/>
  </cols>
  <sheetData>
    <row r="1" spans="1:9" x14ac:dyDescent="0.3">
      <c r="A1" s="8" t="s">
        <v>34</v>
      </c>
      <c r="B1" t="s">
        <v>5</v>
      </c>
      <c r="F1" s="8" t="s">
        <v>34</v>
      </c>
      <c r="G1" t="s">
        <v>54</v>
      </c>
    </row>
    <row r="3" spans="1:9" x14ac:dyDescent="0.3">
      <c r="A3" s="8" t="s">
        <v>33</v>
      </c>
      <c r="B3" s="8" t="s">
        <v>47</v>
      </c>
      <c r="C3" t="s">
        <v>51</v>
      </c>
      <c r="D3" s="9" t="s">
        <v>50</v>
      </c>
      <c r="F3" s="8" t="s">
        <v>33</v>
      </c>
      <c r="G3" s="8" t="s">
        <v>47</v>
      </c>
      <c r="H3" t="s">
        <v>51</v>
      </c>
      <c r="I3" s="9" t="s">
        <v>50</v>
      </c>
    </row>
    <row r="4" spans="1:9" x14ac:dyDescent="0.3">
      <c r="A4" s="10">
        <v>45775</v>
      </c>
      <c r="B4" t="s">
        <v>35</v>
      </c>
      <c r="C4">
        <v>5</v>
      </c>
      <c r="D4" s="9">
        <v>0.3125</v>
      </c>
      <c r="F4" s="10" t="s">
        <v>49</v>
      </c>
      <c r="I4" s="9" t="e">
        <v>#DIV/0!</v>
      </c>
    </row>
    <row r="5" spans="1:9" x14ac:dyDescent="0.3">
      <c r="B5" t="s">
        <v>38</v>
      </c>
      <c r="C5">
        <v>3</v>
      </c>
      <c r="D5" s="9">
        <v>0.1875</v>
      </c>
    </row>
    <row r="6" spans="1:9" x14ac:dyDescent="0.3">
      <c r="B6" t="s">
        <v>37</v>
      </c>
      <c r="C6">
        <v>2</v>
      </c>
      <c r="D6" s="9">
        <v>0.125</v>
      </c>
    </row>
    <row r="7" spans="1:9" x14ac:dyDescent="0.3">
      <c r="B7" t="s">
        <v>41</v>
      </c>
      <c r="C7">
        <v>3</v>
      </c>
      <c r="D7" s="9">
        <v>0.1875</v>
      </c>
    </row>
    <row r="8" spans="1:9" x14ac:dyDescent="0.3">
      <c r="B8" t="s">
        <v>42</v>
      </c>
      <c r="C8">
        <v>3</v>
      </c>
      <c r="D8" s="9">
        <v>0.1875</v>
      </c>
    </row>
    <row r="9" spans="1:9" x14ac:dyDescent="0.3">
      <c r="A9" s="10" t="s">
        <v>49</v>
      </c>
      <c r="C9">
        <v>16</v>
      </c>
      <c r="D9" s="9">
        <v>1</v>
      </c>
    </row>
  </sheetData>
  <pageMargins left="0.7" right="0.7" top="0.75" bottom="0.75" header="0.3" footer="0.3"/>
  <customProperties>
    <customPr name="_pios_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D4907BC3DA574BA6EF643C2CE64C9E" ma:contentTypeVersion="3" ma:contentTypeDescription="Create a new document." ma:contentTypeScope="" ma:versionID="73dcfb1678392d661bee64f03019399f">
  <xsd:schema xmlns:xsd="http://www.w3.org/2001/XMLSchema" xmlns:xs="http://www.w3.org/2001/XMLSchema" xmlns:p="http://schemas.microsoft.com/office/2006/metadata/properties" xmlns:ns2="eeb8c201-def4-4170-a1e5-9fe5aa90b8ce" targetNamespace="http://schemas.microsoft.com/office/2006/metadata/properties" ma:root="true" ma:fieldsID="d8096cd7f3c9fe9876e387f1f06f9eef" ns2:_="">
    <xsd:import namespace="eeb8c201-def4-4170-a1e5-9fe5aa90b8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b8c201-def4-4170-a1e5-9fe5aa90b8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655ADE-DDB9-4973-B588-97829B34A92E}"/>
</file>

<file path=customXml/itemProps2.xml><?xml version="1.0" encoding="utf-8"?>
<ds:datastoreItem xmlns:ds="http://schemas.openxmlformats.org/officeDocument/2006/customXml" ds:itemID="{39B60190-E4D2-4C4F-BF4C-163D2CA8C0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ADC09A-9D3E-4355-A9F6-3395B43B1C7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eeb8c201-def4-4170-a1e5-9fe5aa90b8ce"/>
    <ds:schemaRef ds:uri="http://schemas.microsoft.com/office/2006/documentManagement/types"/>
    <ds:schemaRef ds:uri="http://purl.org/dc/terms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Summary</vt:lpstr>
      <vt:lpstr>PSI deviation in %</vt:lpstr>
      <vt:lpstr>PSI deviation in Value </vt:lpstr>
      <vt:lpstr>P fix vs Official P</vt:lpstr>
      <vt:lpstr>Negative Inventory</vt:lpstr>
      <vt:lpstr>pivot neg. inv.</vt:lpstr>
      <vt:lpstr>missing P&amp;I price</vt:lpstr>
      <vt:lpstr>pivot P&amp;I price</vt:lpstr>
      <vt:lpstr>data missing net price</vt:lpstr>
      <vt:lpstr>pivot net price</vt:lpstr>
      <vt:lpstr>ref</vt:lpstr>
      <vt:lpstr>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Tuncay Tunc (7871434)</dc:creator>
  <cp:keywords/>
  <dc:description/>
  <cp:lastModifiedBy>Lai, Siew Kuen</cp:lastModifiedBy>
  <cp:revision/>
  <dcterms:created xsi:type="dcterms:W3CDTF">2024-06-03T07:05:27Z</dcterms:created>
  <dcterms:modified xsi:type="dcterms:W3CDTF">2025-04-30T13:26:12Z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0x010100F1D4907BC3DA574BA6EF643C2CE64C9E</vt:lpwstr>
  </property>
</Properties>
</file>